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 Recover_Phan Huyện\Data 1\Phan Huyen company\2019\"/>
    </mc:Choice>
  </mc:AlternateContent>
  <bookViews>
    <workbookView xWindow="-120" yWindow="-120" windowWidth="20736" windowHeight="11160" tabRatio="948" activeTab="6"/>
  </bookViews>
  <sheets>
    <sheet name="MENU" sheetId="1" r:id="rId1"/>
    <sheet name="DMTK" sheetId="2" r:id="rId2"/>
    <sheet name="TTDN" sheetId="3" r:id="rId3"/>
    <sheet name="NHAPLIEU" sheetId="4" r:id="rId4"/>
    <sheet name="NKC" sheetId="5" r:id="rId5"/>
    <sheet name="SOCAI" sheetId="6" r:id="rId6"/>
    <sheet name="SỔ CHI TIẾT" sheetId="7" r:id="rId7"/>
    <sheet name="SỔ CHI TIẾT TT" sheetId="11" r:id="rId8"/>
    <sheet name="SỎ CHI TIẾT VTHH" sheetId="8" r:id="rId9"/>
    <sheet name="SỔ CHI TIẾT TM" sheetId="9" r:id="rId10"/>
    <sheet name="SỔ CHI TIẾT TGNH" sheetId="10" r:id="rId11"/>
    <sheet name="Tong Hop CN" sheetId="31" r:id="rId12"/>
    <sheet name="HOA DON" sheetId="27" r:id="rId13"/>
    <sheet name="PHIẾU THU" sheetId="13" r:id="rId14"/>
    <sheet name="PHIẾU CHI" sheetId="14" r:id="rId15"/>
    <sheet name="BẢNG TỔNG HỢP TT KH" sheetId="15" r:id="rId16"/>
    <sheet name="BẢNG TỔNG HỢP TT NHÀ CC" sheetId="16" r:id="rId17"/>
    <sheet name="MAU PNK" sheetId="17" r:id="rId18"/>
    <sheet name="MAU PXK" sheetId="18" r:id="rId19"/>
    <sheet name="BẢNG CHẤM CÔNG" sheetId="19" r:id="rId20"/>
    <sheet name="BẢNG TT LƯƠNG" sheetId="20" r:id="rId21"/>
    <sheet name="NHẬP XUẤT TỒN KHO" sheetId="21" r:id="rId22"/>
    <sheet name="BẢNG KHẤU HAO TSCĐ" sheetId="23" r:id="rId23"/>
    <sheet name="BANG PHAN BO CCDC - CPTT" sheetId="24" r:id="rId24"/>
    <sheet name="BANG XUAT KHO" sheetId="26" r:id="rId25"/>
    <sheet name="Sheet1" sheetId="28" r:id="rId26"/>
    <sheet name="Sheet2" sheetId="29" r:id="rId27"/>
    <sheet name="Sheet3" sheetId="30" r:id="rId28"/>
  </sheets>
  <externalReferences>
    <externalReference r:id="rId29"/>
    <externalReference r:id="rId30"/>
  </externalReferences>
  <definedNames>
    <definedName name="_Fill" hidden="1">#REF!</definedName>
    <definedName name="_xlnm._FilterDatabase" localSheetId="3" hidden="1">NHAPLIEU!$A$8:$I$554</definedName>
    <definedName name="_xlnm._FilterDatabase" localSheetId="6" hidden="1">'SỔ CHI TIẾT'!$A$11:$I$299</definedName>
    <definedName name="_xlnm._FilterDatabase" localSheetId="10" hidden="1">'SỔ CHI TIẾT TGNH'!$A$11:$I$552</definedName>
    <definedName name="_xlnm._FilterDatabase" localSheetId="9" hidden="1">'SỔ CHI TIẾT TM'!$A$8:$H$573</definedName>
    <definedName name="_xlnm._FilterDatabase" localSheetId="7" hidden="1">'SỔ CHI TIẾT TT'!$A$11:$I$616</definedName>
    <definedName name="_xlnm._FilterDatabase" localSheetId="8" hidden="1">'SỎ CHI TIẾT VTHH'!$A$8:$L$526</definedName>
    <definedName name="_xlnm._FilterDatabase" localSheetId="5" hidden="1">SOCAI!$A$11:$G$524</definedName>
    <definedName name="_Order1" hidden="1">255</definedName>
    <definedName name="_Order2" hidden="1">255</definedName>
    <definedName name="_Sort" hidden="1">#REF!</definedName>
    <definedName name="diachi">TTDN!$C$8</definedName>
    <definedName name="gd">TTDN!$C$14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TK">[1]Sheet1!$A$5:$A$301</definedName>
    <definedName name="huy" hidden="1">{"'Sheet1'!$L$16"}</definedName>
    <definedName name="ktt">TTDN!$C$15</definedName>
    <definedName name="MS">[1]CDPS!$B$11:$B$219</definedName>
    <definedName name="mtk">DMTK!$B$11:$B$290</definedName>
    <definedName name="namtc">TTDN!$C$25</definedName>
    <definedName name="ngay1">[1]ThongtinDN!$D$17</definedName>
    <definedName name="ngay2">[1]ThongtinDN!$D$18</definedName>
    <definedName name="_xlnm.Print_Titles" localSheetId="5">SOCAI!$9:$10</definedName>
    <definedName name="PSCKC">[1]CDPS!$J$11:$J$219</definedName>
    <definedName name="PSCKN">[1]CDPS!$I$11:$I$219</definedName>
    <definedName name="PSDKC">[1]CDPS!$F$11:$F$219</definedName>
    <definedName name="PSDKN">[1]CDPS!$E$11:$E$219</definedName>
    <definedName name="tencty">TTDN!$C$7</definedName>
    <definedName name="wrn.chi._.tiÆt." hidden="1">{#N/A,#N/A,FALSE,"Chi tiÆt"}</definedName>
  </definedNames>
  <calcPr calcId="162913"/>
</workbook>
</file>

<file path=xl/calcChain.xml><?xml version="1.0" encoding="utf-8"?>
<calcChain xmlns="http://schemas.openxmlformats.org/spreadsheetml/2006/main">
  <c r="G15" i="6" l="1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14" i="6"/>
  <c r="F15" i="6"/>
  <c r="B95" i="19" l="1"/>
  <c r="U59" i="19" l="1"/>
  <c r="U58" i="19"/>
  <c r="B58" i="19" l="1"/>
  <c r="H55" i="16" l="1"/>
  <c r="H56" i="16" s="1"/>
  <c r="D54" i="16"/>
  <c r="D55" i="16" s="1"/>
  <c r="C58" i="16" s="1"/>
  <c r="F43" i="16" l="1"/>
  <c r="G35" i="16"/>
  <c r="G36" i="16" s="1"/>
  <c r="G33" i="16"/>
  <c r="G34" i="16" s="1"/>
  <c r="G37" i="16" s="1"/>
  <c r="F22" i="16"/>
  <c r="G14" i="16"/>
  <c r="G13" i="16"/>
  <c r="G12" i="16"/>
  <c r="G11" i="16"/>
  <c r="G10" i="16"/>
  <c r="A2" i="16"/>
  <c r="A1" i="16"/>
  <c r="G15" i="16" l="1"/>
  <c r="G16" i="16"/>
  <c r="B21" i="19"/>
  <c r="E23" i="19" s="1"/>
  <c r="B20" i="19"/>
  <c r="G20" i="11" l="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C15" i="11"/>
  <c r="C20" i="11"/>
  <c r="C21" i="11"/>
  <c r="C22" i="11"/>
  <c r="C23" i="11"/>
  <c r="C24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15" i="11"/>
  <c r="A16" i="11"/>
  <c r="A17" i="11"/>
  <c r="A18" i="11"/>
  <c r="A19" i="11"/>
  <c r="A20" i="11"/>
  <c r="A21" i="11"/>
  <c r="G15" i="11"/>
  <c r="G16" i="11"/>
  <c r="G17" i="11"/>
  <c r="G18" i="11"/>
  <c r="G19" i="11"/>
  <c r="G14" i="11"/>
  <c r="F15" i="11"/>
  <c r="F16" i="11"/>
  <c r="F17" i="11"/>
  <c r="F18" i="11"/>
  <c r="F19" i="11"/>
  <c r="F14" i="11"/>
  <c r="G618" i="11" l="1"/>
  <c r="F618" i="11"/>
  <c r="H618" i="11" s="1"/>
  <c r="C16" i="4"/>
  <c r="C17" i="4"/>
  <c r="C18" i="4"/>
  <c r="C19" i="4"/>
  <c r="C20" i="4"/>
  <c r="C21" i="4"/>
  <c r="C25" i="11" s="1"/>
  <c r="C22" i="4"/>
  <c r="C23" i="4"/>
  <c r="C24" i="4"/>
  <c r="C12" i="4"/>
  <c r="C16" i="11" s="1"/>
  <c r="C13" i="4"/>
  <c r="C17" i="11" s="1"/>
  <c r="C14" i="4"/>
  <c r="C18" i="11" s="1"/>
  <c r="C15" i="4"/>
  <c r="C19" i="11" s="1"/>
  <c r="C11" i="4"/>
  <c r="C10" i="4"/>
  <c r="G31" i="17" l="1"/>
  <c r="G32" i="17" s="1"/>
  <c r="G29" i="17"/>
  <c r="G30" i="17" s="1"/>
  <c r="G33" i="17" s="1"/>
  <c r="A21" i="17"/>
  <c r="A20" i="17"/>
  <c r="G14" i="17"/>
  <c r="G15" i="31" l="1"/>
  <c r="G14" i="31"/>
  <c r="G13" i="31"/>
  <c r="G12" i="31"/>
  <c r="G11" i="31"/>
  <c r="G10" i="31"/>
  <c r="A2" i="31"/>
  <c r="A1" i="31"/>
  <c r="G16" i="31" l="1"/>
  <c r="B594" i="11" l="1"/>
  <c r="D594" i="11"/>
  <c r="E594" i="11"/>
  <c r="B595" i="11"/>
  <c r="D595" i="11"/>
  <c r="E595" i="11"/>
  <c r="B596" i="11"/>
  <c r="D596" i="11"/>
  <c r="E596" i="11"/>
  <c r="B597" i="11"/>
  <c r="D597" i="11"/>
  <c r="E597" i="11"/>
  <c r="B598" i="11"/>
  <c r="D598" i="11"/>
  <c r="E598" i="11"/>
  <c r="B599" i="11"/>
  <c r="D599" i="11"/>
  <c r="E599" i="11"/>
  <c r="B600" i="11"/>
  <c r="D600" i="11"/>
  <c r="E600" i="11"/>
  <c r="B601" i="11"/>
  <c r="D601" i="11"/>
  <c r="E601" i="11"/>
  <c r="B602" i="11"/>
  <c r="D602" i="11"/>
  <c r="E602" i="11"/>
  <c r="B603" i="11"/>
  <c r="D603" i="11"/>
  <c r="E603" i="11"/>
  <c r="B604" i="11"/>
  <c r="D604" i="11"/>
  <c r="E604" i="11"/>
  <c r="B605" i="11"/>
  <c r="D605" i="11"/>
  <c r="E605" i="11"/>
  <c r="B606" i="11"/>
  <c r="D606" i="11"/>
  <c r="E606" i="11"/>
  <c r="B607" i="11"/>
  <c r="D607" i="11"/>
  <c r="E607" i="11"/>
  <c r="B608" i="11"/>
  <c r="D608" i="11"/>
  <c r="E608" i="11"/>
  <c r="B609" i="11"/>
  <c r="D609" i="11"/>
  <c r="E609" i="11"/>
  <c r="B610" i="11"/>
  <c r="D610" i="11"/>
  <c r="E610" i="11"/>
  <c r="B611" i="11"/>
  <c r="D611" i="11"/>
  <c r="E611" i="11"/>
  <c r="B612" i="11"/>
  <c r="D612" i="11"/>
  <c r="E612" i="11"/>
  <c r="B613" i="11"/>
  <c r="D613" i="11"/>
  <c r="E613" i="11"/>
  <c r="B614" i="11"/>
  <c r="D614" i="11"/>
  <c r="E614" i="11"/>
  <c r="B615" i="11"/>
  <c r="D615" i="11"/>
  <c r="E615" i="11"/>
  <c r="B616" i="11"/>
  <c r="D616" i="11"/>
  <c r="E616" i="11"/>
  <c r="L577" i="11"/>
  <c r="G11" i="18" l="1"/>
  <c r="B573" i="11" l="1"/>
  <c r="D573" i="11"/>
  <c r="E573" i="11"/>
  <c r="B574" i="11"/>
  <c r="D574" i="11"/>
  <c r="E574" i="11"/>
  <c r="B575" i="11"/>
  <c r="D575" i="11"/>
  <c r="E575" i="11"/>
  <c r="B576" i="11"/>
  <c r="D576" i="11"/>
  <c r="E576" i="11"/>
  <c r="B577" i="11"/>
  <c r="D577" i="11"/>
  <c r="E577" i="11"/>
  <c r="B578" i="11"/>
  <c r="D578" i="11"/>
  <c r="E578" i="11"/>
  <c r="B579" i="11"/>
  <c r="D579" i="11"/>
  <c r="E579" i="11"/>
  <c r="B580" i="11"/>
  <c r="D580" i="11"/>
  <c r="E580" i="11"/>
  <c r="B581" i="11"/>
  <c r="D581" i="11"/>
  <c r="E581" i="11"/>
  <c r="B582" i="11"/>
  <c r="D582" i="11"/>
  <c r="E582" i="11"/>
  <c r="B583" i="11"/>
  <c r="D583" i="11"/>
  <c r="E583" i="11"/>
  <c r="B584" i="11"/>
  <c r="D584" i="11"/>
  <c r="E584" i="11"/>
  <c r="B585" i="11"/>
  <c r="D585" i="11"/>
  <c r="E585" i="11"/>
  <c r="B586" i="11"/>
  <c r="D586" i="11"/>
  <c r="E586" i="11"/>
  <c r="B587" i="11"/>
  <c r="D587" i="11"/>
  <c r="E587" i="11"/>
  <c r="B588" i="11"/>
  <c r="D588" i="11"/>
  <c r="E588" i="11"/>
  <c r="B589" i="11"/>
  <c r="D589" i="11"/>
  <c r="E589" i="11"/>
  <c r="B590" i="11"/>
  <c r="D590" i="11"/>
  <c r="E590" i="11"/>
  <c r="B591" i="11"/>
  <c r="D591" i="11"/>
  <c r="E591" i="11"/>
  <c r="B592" i="11"/>
  <c r="D592" i="11"/>
  <c r="E592" i="11"/>
  <c r="B593" i="11"/>
  <c r="D593" i="11"/>
  <c r="E593" i="11"/>
  <c r="AG413" i="19" l="1"/>
  <c r="B392" i="19" l="1"/>
  <c r="B355" i="19" l="1"/>
  <c r="B318" i="19" l="1"/>
  <c r="B280" i="19" l="1"/>
  <c r="J6" i="29" l="1"/>
  <c r="F25" i="29"/>
  <c r="F26" i="29"/>
  <c r="F27" i="29"/>
  <c r="F31" i="29"/>
  <c r="F32" i="29"/>
  <c r="F34" i="29"/>
  <c r="F35" i="29"/>
  <c r="F36" i="29"/>
  <c r="F37" i="29"/>
  <c r="F38" i="29"/>
  <c r="F39" i="29"/>
  <c r="F28" i="29"/>
  <c r="B520" i="11" l="1"/>
  <c r="D520" i="11"/>
  <c r="E520" i="11"/>
  <c r="B521" i="11"/>
  <c r="D521" i="11"/>
  <c r="E521" i="11"/>
  <c r="B522" i="11"/>
  <c r="D522" i="11"/>
  <c r="E522" i="11"/>
  <c r="B523" i="11"/>
  <c r="D523" i="11"/>
  <c r="E523" i="11"/>
  <c r="B524" i="11"/>
  <c r="D524" i="11"/>
  <c r="E524" i="11"/>
  <c r="B525" i="11"/>
  <c r="D525" i="11"/>
  <c r="E525" i="11"/>
  <c r="B526" i="11"/>
  <c r="D526" i="11"/>
  <c r="E526" i="11"/>
  <c r="B527" i="11"/>
  <c r="D527" i="11"/>
  <c r="E527" i="11"/>
  <c r="B528" i="11"/>
  <c r="D528" i="11"/>
  <c r="E528" i="11"/>
  <c r="B529" i="11"/>
  <c r="D529" i="11"/>
  <c r="E529" i="11"/>
  <c r="B530" i="11"/>
  <c r="D530" i="11"/>
  <c r="E530" i="11"/>
  <c r="B531" i="11"/>
  <c r="D531" i="11"/>
  <c r="E531" i="11"/>
  <c r="B532" i="11"/>
  <c r="D532" i="11"/>
  <c r="E532" i="11"/>
  <c r="B533" i="11"/>
  <c r="D533" i="11"/>
  <c r="E533" i="11"/>
  <c r="B534" i="11"/>
  <c r="D534" i="11"/>
  <c r="E534" i="11"/>
  <c r="B535" i="11"/>
  <c r="D535" i="11"/>
  <c r="E535" i="11"/>
  <c r="B536" i="11"/>
  <c r="D536" i="11"/>
  <c r="E536" i="11"/>
  <c r="B537" i="11"/>
  <c r="D537" i="11"/>
  <c r="E537" i="11"/>
  <c r="B538" i="11"/>
  <c r="D538" i="11"/>
  <c r="E538" i="11"/>
  <c r="B539" i="11"/>
  <c r="D539" i="11"/>
  <c r="E539" i="11"/>
  <c r="B540" i="11"/>
  <c r="D540" i="11"/>
  <c r="E540" i="11"/>
  <c r="B541" i="11"/>
  <c r="D541" i="11"/>
  <c r="E541" i="11"/>
  <c r="B542" i="11"/>
  <c r="D542" i="11"/>
  <c r="E542" i="11"/>
  <c r="B543" i="11"/>
  <c r="D543" i="11"/>
  <c r="E543" i="11"/>
  <c r="B544" i="11"/>
  <c r="D544" i="11"/>
  <c r="E544" i="11"/>
  <c r="B545" i="11"/>
  <c r="D545" i="11"/>
  <c r="E545" i="11"/>
  <c r="B546" i="11"/>
  <c r="D546" i="11"/>
  <c r="E546" i="11"/>
  <c r="B547" i="11"/>
  <c r="D547" i="11"/>
  <c r="E547" i="11"/>
  <c r="B548" i="11"/>
  <c r="D548" i="11"/>
  <c r="E548" i="11"/>
  <c r="B549" i="11"/>
  <c r="D549" i="11"/>
  <c r="E549" i="11"/>
  <c r="B550" i="11"/>
  <c r="D550" i="11"/>
  <c r="E550" i="11"/>
  <c r="B551" i="11"/>
  <c r="D551" i="11"/>
  <c r="E551" i="11"/>
  <c r="B552" i="11"/>
  <c r="D552" i="11"/>
  <c r="E552" i="11"/>
  <c r="B553" i="11"/>
  <c r="D553" i="11"/>
  <c r="E553" i="11"/>
  <c r="B554" i="11"/>
  <c r="D554" i="11"/>
  <c r="E554" i="11"/>
  <c r="B555" i="11"/>
  <c r="D555" i="11"/>
  <c r="E555" i="11"/>
  <c r="B556" i="11"/>
  <c r="D556" i="11"/>
  <c r="E556" i="11"/>
  <c r="B557" i="11"/>
  <c r="D557" i="11"/>
  <c r="E557" i="11"/>
  <c r="B558" i="11"/>
  <c r="D558" i="11"/>
  <c r="E558" i="11"/>
  <c r="B559" i="11"/>
  <c r="D559" i="11"/>
  <c r="E559" i="11"/>
  <c r="B560" i="11"/>
  <c r="D560" i="11"/>
  <c r="E560" i="11"/>
  <c r="B561" i="11"/>
  <c r="D561" i="11"/>
  <c r="E561" i="11"/>
  <c r="B562" i="11"/>
  <c r="D562" i="11"/>
  <c r="E562" i="11"/>
  <c r="B563" i="11"/>
  <c r="D563" i="11"/>
  <c r="E563" i="11"/>
  <c r="B564" i="11"/>
  <c r="D564" i="11"/>
  <c r="E564" i="11"/>
  <c r="B565" i="11"/>
  <c r="D565" i="11"/>
  <c r="E565" i="11"/>
  <c r="B566" i="11"/>
  <c r="D566" i="11"/>
  <c r="E566" i="11"/>
  <c r="B567" i="11"/>
  <c r="D567" i="11"/>
  <c r="E567" i="11"/>
  <c r="B568" i="11"/>
  <c r="D568" i="11"/>
  <c r="E568" i="11"/>
  <c r="B569" i="11"/>
  <c r="D569" i="11"/>
  <c r="E569" i="11"/>
  <c r="B570" i="11"/>
  <c r="D570" i="11"/>
  <c r="E570" i="11"/>
  <c r="B571" i="11"/>
  <c r="D571" i="11"/>
  <c r="E571" i="11"/>
  <c r="B572" i="11"/>
  <c r="D572" i="11"/>
  <c r="E572" i="11"/>
  <c r="C596" i="4"/>
  <c r="C597" i="4"/>
  <c r="C598" i="4"/>
  <c r="C599" i="4"/>
  <c r="C600" i="4"/>
  <c r="C601" i="4"/>
  <c r="C602" i="4"/>
  <c r="E21" i="29" l="1"/>
  <c r="F18" i="29"/>
  <c r="F17" i="29"/>
  <c r="F16" i="29"/>
  <c r="F15" i="29"/>
  <c r="F14" i="29"/>
  <c r="F4" i="29"/>
  <c r="F5" i="29"/>
  <c r="F6" i="29"/>
  <c r="F7" i="29"/>
  <c r="F8" i="29"/>
  <c r="F9" i="29"/>
  <c r="F10" i="29"/>
  <c r="F12" i="29"/>
  <c r="F13" i="29"/>
  <c r="F11" i="29"/>
  <c r="F21" i="29" l="1"/>
  <c r="F22" i="29" s="1"/>
  <c r="F23" i="29" s="1"/>
  <c r="I26" i="29" s="1"/>
  <c r="J7" i="29" s="1"/>
  <c r="B206" i="19" l="1"/>
  <c r="AG191" i="19"/>
  <c r="A534" i="9" l="1"/>
  <c r="B534" i="9"/>
  <c r="F534" i="9" s="1"/>
  <c r="C534" i="9"/>
  <c r="A535" i="9"/>
  <c r="B535" i="9"/>
  <c r="F535" i="9" s="1"/>
  <c r="C535" i="9"/>
  <c r="A536" i="9"/>
  <c r="B536" i="9"/>
  <c r="F536" i="9" s="1"/>
  <c r="C536" i="9"/>
  <c r="A537" i="9"/>
  <c r="B537" i="9"/>
  <c r="F537" i="9" s="1"/>
  <c r="C537" i="9"/>
  <c r="A538" i="9"/>
  <c r="B538" i="9"/>
  <c r="F538" i="9" s="1"/>
  <c r="C538" i="9"/>
  <c r="A539" i="9"/>
  <c r="B539" i="9"/>
  <c r="F539" i="9" s="1"/>
  <c r="C539" i="9"/>
  <c r="A540" i="9"/>
  <c r="B540" i="9"/>
  <c r="F540" i="9" s="1"/>
  <c r="C540" i="9"/>
  <c r="A541" i="9"/>
  <c r="B541" i="9"/>
  <c r="F541" i="9" s="1"/>
  <c r="C541" i="9"/>
  <c r="A542" i="9"/>
  <c r="B542" i="9"/>
  <c r="F542" i="9" s="1"/>
  <c r="C542" i="9"/>
  <c r="A543" i="9"/>
  <c r="B543" i="9"/>
  <c r="F543" i="9" s="1"/>
  <c r="C543" i="9"/>
  <c r="A544" i="9"/>
  <c r="B544" i="9"/>
  <c r="F544" i="9" s="1"/>
  <c r="C544" i="9"/>
  <c r="A545" i="9"/>
  <c r="B545" i="9"/>
  <c r="F545" i="9" s="1"/>
  <c r="C545" i="9"/>
  <c r="A546" i="9"/>
  <c r="B546" i="9"/>
  <c r="F546" i="9" s="1"/>
  <c r="C546" i="9"/>
  <c r="A547" i="9"/>
  <c r="B547" i="9"/>
  <c r="F547" i="9" s="1"/>
  <c r="C547" i="9"/>
  <c r="A548" i="9"/>
  <c r="B548" i="9"/>
  <c r="F548" i="9" s="1"/>
  <c r="C548" i="9"/>
  <c r="A549" i="9"/>
  <c r="B549" i="9"/>
  <c r="F549" i="9" s="1"/>
  <c r="C549" i="9"/>
  <c r="A550" i="9"/>
  <c r="B550" i="9"/>
  <c r="F550" i="9" s="1"/>
  <c r="C550" i="9"/>
  <c r="A551" i="9"/>
  <c r="B551" i="9"/>
  <c r="F551" i="9" s="1"/>
  <c r="C551" i="9"/>
  <c r="A552" i="9"/>
  <c r="B552" i="9"/>
  <c r="F552" i="9" s="1"/>
  <c r="C552" i="9"/>
  <c r="A553" i="9"/>
  <c r="B553" i="9"/>
  <c r="F553" i="9" s="1"/>
  <c r="C553" i="9"/>
  <c r="A554" i="9"/>
  <c r="B554" i="9"/>
  <c r="F554" i="9" s="1"/>
  <c r="C554" i="9"/>
  <c r="A555" i="9"/>
  <c r="B555" i="9"/>
  <c r="F555" i="9" s="1"/>
  <c r="C555" i="9"/>
  <c r="A556" i="9"/>
  <c r="B556" i="9"/>
  <c r="F556" i="9" s="1"/>
  <c r="C556" i="9"/>
  <c r="A557" i="9"/>
  <c r="B557" i="9"/>
  <c r="F557" i="9" s="1"/>
  <c r="C557" i="9"/>
  <c r="A558" i="9"/>
  <c r="B558" i="9"/>
  <c r="F558" i="9" s="1"/>
  <c r="C558" i="9"/>
  <c r="A559" i="9"/>
  <c r="B559" i="9"/>
  <c r="F559" i="9" s="1"/>
  <c r="C559" i="9"/>
  <c r="A560" i="9"/>
  <c r="B560" i="9"/>
  <c r="F560" i="9" s="1"/>
  <c r="C560" i="9"/>
  <c r="A561" i="9"/>
  <c r="B561" i="9"/>
  <c r="F561" i="9" s="1"/>
  <c r="C561" i="9"/>
  <c r="A562" i="9"/>
  <c r="B562" i="9"/>
  <c r="F562" i="9" s="1"/>
  <c r="C562" i="9"/>
  <c r="A563" i="9"/>
  <c r="B563" i="9"/>
  <c r="F563" i="9" s="1"/>
  <c r="C563" i="9"/>
  <c r="A564" i="9"/>
  <c r="B564" i="9"/>
  <c r="F564" i="9" s="1"/>
  <c r="C564" i="9"/>
  <c r="A565" i="9"/>
  <c r="B565" i="9"/>
  <c r="F565" i="9" s="1"/>
  <c r="C565" i="9"/>
  <c r="A566" i="9"/>
  <c r="B566" i="9"/>
  <c r="F566" i="9" s="1"/>
  <c r="C566" i="9"/>
  <c r="A567" i="9"/>
  <c r="B567" i="9"/>
  <c r="F567" i="9" s="1"/>
  <c r="C567" i="9"/>
  <c r="A568" i="9"/>
  <c r="B568" i="9"/>
  <c r="F568" i="9" s="1"/>
  <c r="C568" i="9"/>
  <c r="A569" i="9"/>
  <c r="B569" i="9"/>
  <c r="F569" i="9" s="1"/>
  <c r="C569" i="9"/>
  <c r="A570" i="9"/>
  <c r="B570" i="9"/>
  <c r="F570" i="9" s="1"/>
  <c r="C570" i="9"/>
  <c r="A571" i="9"/>
  <c r="B571" i="9"/>
  <c r="F571" i="9" s="1"/>
  <c r="C571" i="9"/>
  <c r="A572" i="9"/>
  <c r="B572" i="9"/>
  <c r="F572" i="9" s="1"/>
  <c r="C572" i="9"/>
  <c r="A573" i="9"/>
  <c r="B573" i="9"/>
  <c r="F573" i="9" s="1"/>
  <c r="C573" i="9"/>
  <c r="E551" i="9" l="1"/>
  <c r="E549" i="9"/>
  <c r="E546" i="9"/>
  <c r="E560" i="9"/>
  <c r="E550" i="9"/>
  <c r="E548" i="9"/>
  <c r="E573" i="9"/>
  <c r="E544" i="9"/>
  <c r="E543" i="9"/>
  <c r="E542" i="9"/>
  <c r="E541" i="9"/>
  <c r="E540" i="9"/>
  <c r="E565" i="9"/>
  <c r="E538" i="9"/>
  <c r="E537" i="9"/>
  <c r="E536" i="9"/>
  <c r="E535" i="9"/>
  <c r="E534" i="9"/>
  <c r="E572" i="9"/>
  <c r="E571" i="9"/>
  <c r="E570" i="9"/>
  <c r="E569" i="9"/>
  <c r="E568" i="9"/>
  <c r="E567" i="9"/>
  <c r="E566" i="9"/>
  <c r="E564" i="9"/>
  <c r="E563" i="9"/>
  <c r="E562" i="9"/>
  <c r="E561" i="9"/>
  <c r="E559" i="9"/>
  <c r="E558" i="9"/>
  <c r="E557" i="9"/>
  <c r="E556" i="9"/>
  <c r="E555" i="9"/>
  <c r="E554" i="9"/>
  <c r="E553" i="9"/>
  <c r="E552" i="9"/>
  <c r="E547" i="9"/>
  <c r="E545" i="9"/>
  <c r="E539" i="9"/>
  <c r="H9" i="28"/>
  <c r="H10" i="28"/>
  <c r="H11" i="28"/>
  <c r="H12" i="28"/>
  <c r="H14" i="28" s="1"/>
  <c r="H13" i="28"/>
  <c r="H7" i="28"/>
  <c r="A2" i="28"/>
  <c r="A1" i="28"/>
  <c r="K528" i="11"/>
  <c r="H15" i="28" l="1"/>
  <c r="H18" i="28" s="1"/>
  <c r="B169" i="19"/>
  <c r="B132" i="19" l="1"/>
  <c r="B516" i="11" l="1"/>
  <c r="D516" i="11"/>
  <c r="E516" i="11"/>
  <c r="B517" i="11"/>
  <c r="D517" i="11"/>
  <c r="E517" i="11"/>
  <c r="B518" i="11"/>
  <c r="D518" i="11"/>
  <c r="E518" i="11"/>
  <c r="B519" i="11"/>
  <c r="D519" i="11"/>
  <c r="E519" i="11"/>
  <c r="B510" i="11"/>
  <c r="D510" i="11"/>
  <c r="E510" i="11"/>
  <c r="B511" i="11"/>
  <c r="D511" i="11"/>
  <c r="E511" i="11"/>
  <c r="B512" i="11"/>
  <c r="D512" i="11"/>
  <c r="E512" i="11"/>
  <c r="B513" i="11"/>
  <c r="D513" i="11"/>
  <c r="E513" i="11"/>
  <c r="B514" i="11"/>
  <c r="D514" i="11"/>
  <c r="E514" i="11"/>
  <c r="B515" i="11"/>
  <c r="D515" i="11"/>
  <c r="E515" i="11"/>
  <c r="A484" i="9" l="1"/>
  <c r="B484" i="9"/>
  <c r="E484" i="9" s="1"/>
  <c r="C484" i="9"/>
  <c r="A485" i="9"/>
  <c r="B485" i="9"/>
  <c r="E485" i="9" s="1"/>
  <c r="C485" i="9"/>
  <c r="A486" i="9"/>
  <c r="B486" i="9"/>
  <c r="E486" i="9" s="1"/>
  <c r="C486" i="9"/>
  <c r="A487" i="9"/>
  <c r="B487" i="9"/>
  <c r="F487" i="9" s="1"/>
  <c r="C487" i="9"/>
  <c r="A488" i="9"/>
  <c r="B488" i="9"/>
  <c r="E488" i="9" s="1"/>
  <c r="C488" i="9"/>
  <c r="A489" i="9"/>
  <c r="B489" i="9"/>
  <c r="E489" i="9" s="1"/>
  <c r="C489" i="9"/>
  <c r="A490" i="9"/>
  <c r="B490" i="9"/>
  <c r="E490" i="9" s="1"/>
  <c r="C490" i="9"/>
  <c r="A491" i="9"/>
  <c r="B491" i="9"/>
  <c r="F491" i="9" s="1"/>
  <c r="C491" i="9"/>
  <c r="A492" i="9"/>
  <c r="B492" i="9"/>
  <c r="F492" i="9" s="1"/>
  <c r="C492" i="9"/>
  <c r="A493" i="9"/>
  <c r="B493" i="9"/>
  <c r="F493" i="9" s="1"/>
  <c r="C493" i="9"/>
  <c r="A494" i="9"/>
  <c r="B494" i="9"/>
  <c r="E494" i="9" s="1"/>
  <c r="C494" i="9"/>
  <c r="A495" i="9"/>
  <c r="B495" i="9"/>
  <c r="F495" i="9" s="1"/>
  <c r="C495" i="9"/>
  <c r="A496" i="9"/>
  <c r="B496" i="9"/>
  <c r="F496" i="9" s="1"/>
  <c r="C496" i="9"/>
  <c r="A497" i="9"/>
  <c r="B497" i="9"/>
  <c r="F497" i="9" s="1"/>
  <c r="C497" i="9"/>
  <c r="A498" i="9"/>
  <c r="B498" i="9"/>
  <c r="E498" i="9" s="1"/>
  <c r="C498" i="9"/>
  <c r="A499" i="9"/>
  <c r="B499" i="9"/>
  <c r="F499" i="9" s="1"/>
  <c r="C499" i="9"/>
  <c r="A500" i="9"/>
  <c r="B500" i="9"/>
  <c r="F500" i="9" s="1"/>
  <c r="C500" i="9"/>
  <c r="A501" i="9"/>
  <c r="B501" i="9"/>
  <c r="F501" i="9" s="1"/>
  <c r="C501" i="9"/>
  <c r="A502" i="9"/>
  <c r="B502" i="9"/>
  <c r="E502" i="9" s="1"/>
  <c r="C502" i="9"/>
  <c r="A503" i="9"/>
  <c r="B503" i="9"/>
  <c r="F503" i="9" s="1"/>
  <c r="C503" i="9"/>
  <c r="A504" i="9"/>
  <c r="B504" i="9"/>
  <c r="F504" i="9" s="1"/>
  <c r="C504" i="9"/>
  <c r="A505" i="9"/>
  <c r="B505" i="9"/>
  <c r="F505" i="9" s="1"/>
  <c r="C505" i="9"/>
  <c r="A506" i="9"/>
  <c r="B506" i="9"/>
  <c r="E506" i="9" s="1"/>
  <c r="C506" i="9"/>
  <c r="A507" i="9"/>
  <c r="B507" i="9"/>
  <c r="F507" i="9" s="1"/>
  <c r="C507" i="9"/>
  <c r="A508" i="9"/>
  <c r="B508" i="9"/>
  <c r="F508" i="9" s="1"/>
  <c r="C508" i="9"/>
  <c r="A509" i="9"/>
  <c r="B509" i="9"/>
  <c r="F509" i="9" s="1"/>
  <c r="C509" i="9"/>
  <c r="A510" i="9"/>
  <c r="B510" i="9"/>
  <c r="E510" i="9" s="1"/>
  <c r="C510" i="9"/>
  <c r="A511" i="9"/>
  <c r="B511" i="9"/>
  <c r="F511" i="9" s="1"/>
  <c r="C511" i="9"/>
  <c r="A512" i="9"/>
  <c r="B512" i="9"/>
  <c r="F512" i="9" s="1"/>
  <c r="C512" i="9"/>
  <c r="A513" i="9"/>
  <c r="B513" i="9"/>
  <c r="F513" i="9" s="1"/>
  <c r="C513" i="9"/>
  <c r="A514" i="9"/>
  <c r="B514" i="9"/>
  <c r="E514" i="9" s="1"/>
  <c r="C514" i="9"/>
  <c r="A515" i="9"/>
  <c r="B515" i="9"/>
  <c r="F515" i="9" s="1"/>
  <c r="C515" i="9"/>
  <c r="A516" i="9"/>
  <c r="B516" i="9"/>
  <c r="F516" i="9" s="1"/>
  <c r="C516" i="9"/>
  <c r="A517" i="9"/>
  <c r="B517" i="9"/>
  <c r="F517" i="9" s="1"/>
  <c r="C517" i="9"/>
  <c r="A518" i="9"/>
  <c r="B518" i="9"/>
  <c r="E518" i="9" s="1"/>
  <c r="C518" i="9"/>
  <c r="A519" i="9"/>
  <c r="B519" i="9"/>
  <c r="F519" i="9" s="1"/>
  <c r="C519" i="9"/>
  <c r="A520" i="9"/>
  <c r="B520" i="9"/>
  <c r="F520" i="9" s="1"/>
  <c r="C520" i="9"/>
  <c r="A521" i="9"/>
  <c r="B521" i="9"/>
  <c r="F521" i="9" s="1"/>
  <c r="C521" i="9"/>
  <c r="A522" i="9"/>
  <c r="B522" i="9"/>
  <c r="E522" i="9" s="1"/>
  <c r="C522" i="9"/>
  <c r="A523" i="9"/>
  <c r="B523" i="9"/>
  <c r="F523" i="9" s="1"/>
  <c r="C523" i="9"/>
  <c r="A524" i="9"/>
  <c r="B524" i="9"/>
  <c r="F524" i="9" s="1"/>
  <c r="C524" i="9"/>
  <c r="A525" i="9"/>
  <c r="B525" i="9"/>
  <c r="F525" i="9" s="1"/>
  <c r="C525" i="9"/>
  <c r="A526" i="9"/>
  <c r="B526" i="9"/>
  <c r="E526" i="9" s="1"/>
  <c r="C526" i="9"/>
  <c r="A527" i="9"/>
  <c r="B527" i="9"/>
  <c r="F527" i="9" s="1"/>
  <c r="C527" i="9"/>
  <c r="A528" i="9"/>
  <c r="B528" i="9"/>
  <c r="F528" i="9" s="1"/>
  <c r="C528" i="9"/>
  <c r="A529" i="9"/>
  <c r="B529" i="9"/>
  <c r="F529" i="9" s="1"/>
  <c r="C529" i="9"/>
  <c r="A530" i="9"/>
  <c r="B530" i="9"/>
  <c r="E530" i="9" s="1"/>
  <c r="C530" i="9"/>
  <c r="A531" i="9"/>
  <c r="B531" i="9"/>
  <c r="F531" i="9" s="1"/>
  <c r="C531" i="9"/>
  <c r="A532" i="9"/>
  <c r="B532" i="9"/>
  <c r="F532" i="9" s="1"/>
  <c r="C532" i="9"/>
  <c r="A533" i="9"/>
  <c r="B533" i="9"/>
  <c r="F533" i="9" s="1"/>
  <c r="C533" i="9"/>
  <c r="E532" i="9" l="1"/>
  <c r="E520" i="9"/>
  <c r="E500" i="9"/>
  <c r="E497" i="9"/>
  <c r="E496" i="9"/>
  <c r="F484" i="9"/>
  <c r="E516" i="9"/>
  <c r="E504" i="9"/>
  <c r="F498" i="9"/>
  <c r="F488" i="9"/>
  <c r="E528" i="9"/>
  <c r="E512" i="9"/>
  <c r="F490" i="9"/>
  <c r="E487" i="9"/>
  <c r="E524" i="9"/>
  <c r="E508" i="9"/>
  <c r="F494" i="9"/>
  <c r="E493" i="9"/>
  <c r="E492" i="9"/>
  <c r="E533" i="9"/>
  <c r="F530" i="9"/>
  <c r="E529" i="9"/>
  <c r="F526" i="9"/>
  <c r="E525" i="9"/>
  <c r="F522" i="9"/>
  <c r="E521" i="9"/>
  <c r="F518" i="9"/>
  <c r="E517" i="9"/>
  <c r="F514" i="9"/>
  <c r="E513" i="9"/>
  <c r="F510" i="9"/>
  <c r="E509" i="9"/>
  <c r="F506" i="9"/>
  <c r="E505" i="9"/>
  <c r="F502" i="9"/>
  <c r="E501" i="9"/>
  <c r="F486" i="9"/>
  <c r="F489" i="9"/>
  <c r="F485" i="9"/>
  <c r="E531" i="9"/>
  <c r="E527" i="9"/>
  <c r="E523" i="9"/>
  <c r="E519" i="9"/>
  <c r="E515" i="9"/>
  <c r="E511" i="9"/>
  <c r="E507" i="9"/>
  <c r="E503" i="9"/>
  <c r="E499" i="9"/>
  <c r="E495" i="9"/>
  <c r="E491" i="9"/>
  <c r="A400" i="9"/>
  <c r="B400" i="9"/>
  <c r="E400" i="9" s="1"/>
  <c r="C400" i="9"/>
  <c r="A401" i="9"/>
  <c r="B401" i="9"/>
  <c r="F401" i="9" s="1"/>
  <c r="C401" i="9"/>
  <c r="A402" i="9"/>
  <c r="B402" i="9"/>
  <c r="E402" i="9" s="1"/>
  <c r="C402" i="9"/>
  <c r="A403" i="9"/>
  <c r="B403" i="9"/>
  <c r="C403" i="9"/>
  <c r="A404" i="9"/>
  <c r="B404" i="9"/>
  <c r="E404" i="9" s="1"/>
  <c r="C404" i="9"/>
  <c r="A405" i="9"/>
  <c r="B405" i="9"/>
  <c r="F405" i="9" s="1"/>
  <c r="C405" i="9"/>
  <c r="A406" i="9"/>
  <c r="B406" i="9"/>
  <c r="E406" i="9" s="1"/>
  <c r="C406" i="9"/>
  <c r="A407" i="9"/>
  <c r="B407" i="9"/>
  <c r="C407" i="9"/>
  <c r="A408" i="9"/>
  <c r="B408" i="9"/>
  <c r="E408" i="9" s="1"/>
  <c r="C408" i="9"/>
  <c r="A409" i="9"/>
  <c r="B409" i="9"/>
  <c r="F409" i="9" s="1"/>
  <c r="C409" i="9"/>
  <c r="A410" i="9"/>
  <c r="B410" i="9"/>
  <c r="E410" i="9" s="1"/>
  <c r="C410" i="9"/>
  <c r="A411" i="9"/>
  <c r="B411" i="9"/>
  <c r="C411" i="9"/>
  <c r="A412" i="9"/>
  <c r="B412" i="9"/>
  <c r="F412" i="9" s="1"/>
  <c r="C412" i="9"/>
  <c r="A413" i="9"/>
  <c r="B413" i="9"/>
  <c r="F413" i="9" s="1"/>
  <c r="C413" i="9"/>
  <c r="A414" i="9"/>
  <c r="B414" i="9"/>
  <c r="E414" i="9" s="1"/>
  <c r="C414" i="9"/>
  <c r="A415" i="9"/>
  <c r="B415" i="9"/>
  <c r="C415" i="9"/>
  <c r="A416" i="9"/>
  <c r="B416" i="9"/>
  <c r="E416" i="9" s="1"/>
  <c r="C416" i="9"/>
  <c r="A417" i="9"/>
  <c r="B417" i="9"/>
  <c r="F417" i="9" s="1"/>
  <c r="C417" i="9"/>
  <c r="A418" i="9"/>
  <c r="B418" i="9"/>
  <c r="E418" i="9" s="1"/>
  <c r="C418" i="9"/>
  <c r="A419" i="9"/>
  <c r="B419" i="9"/>
  <c r="C419" i="9"/>
  <c r="A420" i="9"/>
  <c r="B420" i="9"/>
  <c r="E420" i="9" s="1"/>
  <c r="C420" i="9"/>
  <c r="A421" i="9"/>
  <c r="B421" i="9"/>
  <c r="F421" i="9" s="1"/>
  <c r="C421" i="9"/>
  <c r="A422" i="9"/>
  <c r="B422" i="9"/>
  <c r="E422" i="9" s="1"/>
  <c r="C422" i="9"/>
  <c r="A423" i="9"/>
  <c r="B423" i="9"/>
  <c r="C423" i="9"/>
  <c r="A424" i="9"/>
  <c r="B424" i="9"/>
  <c r="E424" i="9" s="1"/>
  <c r="C424" i="9"/>
  <c r="A425" i="9"/>
  <c r="B425" i="9"/>
  <c r="F425" i="9" s="1"/>
  <c r="C425" i="9"/>
  <c r="A426" i="9"/>
  <c r="B426" i="9"/>
  <c r="E426" i="9" s="1"/>
  <c r="C426" i="9"/>
  <c r="A427" i="9"/>
  <c r="B427" i="9"/>
  <c r="C427" i="9"/>
  <c r="A428" i="9"/>
  <c r="B428" i="9"/>
  <c r="F428" i="9" s="1"/>
  <c r="C428" i="9"/>
  <c r="A429" i="9"/>
  <c r="B429" i="9"/>
  <c r="F429" i="9" s="1"/>
  <c r="C429" i="9"/>
  <c r="A430" i="9"/>
  <c r="B430" i="9"/>
  <c r="E430" i="9" s="1"/>
  <c r="C430" i="9"/>
  <c r="A431" i="9"/>
  <c r="B431" i="9"/>
  <c r="C431" i="9"/>
  <c r="A432" i="9"/>
  <c r="B432" i="9"/>
  <c r="F432" i="9" s="1"/>
  <c r="C432" i="9"/>
  <c r="A433" i="9"/>
  <c r="B433" i="9"/>
  <c r="F433" i="9" s="1"/>
  <c r="C433" i="9"/>
  <c r="A434" i="9"/>
  <c r="B434" i="9"/>
  <c r="E434" i="9" s="1"/>
  <c r="C434" i="9"/>
  <c r="A435" i="9"/>
  <c r="B435" i="9"/>
  <c r="C435" i="9"/>
  <c r="A436" i="9"/>
  <c r="B436" i="9"/>
  <c r="E436" i="9" s="1"/>
  <c r="C436" i="9"/>
  <c r="A437" i="9"/>
  <c r="B437" i="9"/>
  <c r="F437" i="9" s="1"/>
  <c r="C437" i="9"/>
  <c r="A438" i="9"/>
  <c r="B438" i="9"/>
  <c r="E438" i="9" s="1"/>
  <c r="C438" i="9"/>
  <c r="A439" i="9"/>
  <c r="B439" i="9"/>
  <c r="C439" i="9"/>
  <c r="A440" i="9"/>
  <c r="B440" i="9"/>
  <c r="E440" i="9" s="1"/>
  <c r="C440" i="9"/>
  <c r="A441" i="9"/>
  <c r="B441" i="9"/>
  <c r="F441" i="9" s="1"/>
  <c r="C441" i="9"/>
  <c r="A442" i="9"/>
  <c r="B442" i="9"/>
  <c r="E442" i="9" s="1"/>
  <c r="C442" i="9"/>
  <c r="A443" i="9"/>
  <c r="B443" i="9"/>
  <c r="C443" i="9"/>
  <c r="A444" i="9"/>
  <c r="B444" i="9"/>
  <c r="F444" i="9" s="1"/>
  <c r="C444" i="9"/>
  <c r="A445" i="9"/>
  <c r="B445" i="9"/>
  <c r="F445" i="9" s="1"/>
  <c r="C445" i="9"/>
  <c r="A446" i="9"/>
  <c r="B446" i="9"/>
  <c r="E446" i="9" s="1"/>
  <c r="C446" i="9"/>
  <c r="A447" i="9"/>
  <c r="B447" i="9"/>
  <c r="C447" i="9"/>
  <c r="A448" i="9"/>
  <c r="B448" i="9"/>
  <c r="E448" i="9" s="1"/>
  <c r="C448" i="9"/>
  <c r="A449" i="9"/>
  <c r="B449" i="9"/>
  <c r="F449" i="9" s="1"/>
  <c r="C449" i="9"/>
  <c r="A450" i="9"/>
  <c r="B450" i="9"/>
  <c r="E450" i="9" s="1"/>
  <c r="C450" i="9"/>
  <c r="A451" i="9"/>
  <c r="B451" i="9"/>
  <c r="C451" i="9"/>
  <c r="A452" i="9"/>
  <c r="B452" i="9"/>
  <c r="E452" i="9" s="1"/>
  <c r="C452" i="9"/>
  <c r="A453" i="9"/>
  <c r="B453" i="9"/>
  <c r="F453" i="9" s="1"/>
  <c r="C453" i="9"/>
  <c r="A454" i="9"/>
  <c r="B454" i="9"/>
  <c r="E454" i="9" s="1"/>
  <c r="C454" i="9"/>
  <c r="A455" i="9"/>
  <c r="B455" i="9"/>
  <c r="C455" i="9"/>
  <c r="A456" i="9"/>
  <c r="B456" i="9"/>
  <c r="E456" i="9" s="1"/>
  <c r="C456" i="9"/>
  <c r="A457" i="9"/>
  <c r="B457" i="9"/>
  <c r="F457" i="9" s="1"/>
  <c r="C457" i="9"/>
  <c r="A458" i="9"/>
  <c r="B458" i="9"/>
  <c r="E458" i="9" s="1"/>
  <c r="C458" i="9"/>
  <c r="A459" i="9"/>
  <c r="B459" i="9"/>
  <c r="C459" i="9"/>
  <c r="A460" i="9"/>
  <c r="B460" i="9"/>
  <c r="F460" i="9" s="1"/>
  <c r="C460" i="9"/>
  <c r="A461" i="9"/>
  <c r="B461" i="9"/>
  <c r="F461" i="9" s="1"/>
  <c r="C461" i="9"/>
  <c r="A462" i="9"/>
  <c r="B462" i="9"/>
  <c r="E462" i="9" s="1"/>
  <c r="C462" i="9"/>
  <c r="A463" i="9"/>
  <c r="B463" i="9"/>
  <c r="C463" i="9"/>
  <c r="A464" i="9"/>
  <c r="B464" i="9"/>
  <c r="E464" i="9" s="1"/>
  <c r="C464" i="9"/>
  <c r="A465" i="9"/>
  <c r="B465" i="9"/>
  <c r="F465" i="9" s="1"/>
  <c r="C465" i="9"/>
  <c r="A466" i="9"/>
  <c r="B466" i="9"/>
  <c r="E466" i="9" s="1"/>
  <c r="C466" i="9"/>
  <c r="A467" i="9"/>
  <c r="B467" i="9"/>
  <c r="C467" i="9"/>
  <c r="A468" i="9"/>
  <c r="B468" i="9"/>
  <c r="E468" i="9" s="1"/>
  <c r="C468" i="9"/>
  <c r="A469" i="9"/>
  <c r="B469" i="9"/>
  <c r="F469" i="9" s="1"/>
  <c r="C469" i="9"/>
  <c r="A470" i="9"/>
  <c r="B470" i="9"/>
  <c r="E470" i="9" s="1"/>
  <c r="C470" i="9"/>
  <c r="A471" i="9"/>
  <c r="B471" i="9"/>
  <c r="C471" i="9"/>
  <c r="A472" i="9"/>
  <c r="B472" i="9"/>
  <c r="E472" i="9" s="1"/>
  <c r="C472" i="9"/>
  <c r="A473" i="9"/>
  <c r="B473" i="9"/>
  <c r="F473" i="9" s="1"/>
  <c r="C473" i="9"/>
  <c r="A474" i="9"/>
  <c r="B474" i="9"/>
  <c r="E474" i="9" s="1"/>
  <c r="C474" i="9"/>
  <c r="A475" i="9"/>
  <c r="B475" i="9"/>
  <c r="C475" i="9"/>
  <c r="A476" i="9"/>
  <c r="B476" i="9"/>
  <c r="F476" i="9" s="1"/>
  <c r="C476" i="9"/>
  <c r="A477" i="9"/>
  <c r="B477" i="9"/>
  <c r="F477" i="9" s="1"/>
  <c r="C477" i="9"/>
  <c r="A478" i="9"/>
  <c r="B478" i="9"/>
  <c r="E478" i="9" s="1"/>
  <c r="C478" i="9"/>
  <c r="A479" i="9"/>
  <c r="B479" i="9"/>
  <c r="C479" i="9"/>
  <c r="A480" i="9"/>
  <c r="B480" i="9"/>
  <c r="F480" i="9" s="1"/>
  <c r="C480" i="9"/>
  <c r="A481" i="9"/>
  <c r="B481" i="9"/>
  <c r="F481" i="9" s="1"/>
  <c r="C481" i="9"/>
  <c r="A482" i="9"/>
  <c r="B482" i="9"/>
  <c r="E482" i="9" s="1"/>
  <c r="C482" i="9"/>
  <c r="A483" i="9"/>
  <c r="B483" i="9"/>
  <c r="C483" i="9"/>
  <c r="E465" i="9" l="1"/>
  <c r="F408" i="9"/>
  <c r="F464" i="9"/>
  <c r="E432" i="9"/>
  <c r="E444" i="9"/>
  <c r="F400" i="9"/>
  <c r="F440" i="9"/>
  <c r="F472" i="9"/>
  <c r="E421" i="9"/>
  <c r="F416" i="9"/>
  <c r="E401" i="9"/>
  <c r="E453" i="9"/>
  <c r="F448" i="9"/>
  <c r="E433" i="9"/>
  <c r="E412" i="9"/>
  <c r="E460" i="9"/>
  <c r="E449" i="9"/>
  <c r="E428" i="9"/>
  <c r="E417" i="9"/>
  <c r="E469" i="9"/>
  <c r="F456" i="9"/>
  <c r="E437" i="9"/>
  <c r="F424" i="9"/>
  <c r="E405" i="9"/>
  <c r="F468" i="9"/>
  <c r="F452" i="9"/>
  <c r="F436" i="9"/>
  <c r="F420" i="9"/>
  <c r="F404" i="9"/>
  <c r="E473" i="9"/>
  <c r="E457" i="9"/>
  <c r="E441" i="9"/>
  <c r="E425" i="9"/>
  <c r="E409" i="9"/>
  <c r="E461" i="9"/>
  <c r="E445" i="9"/>
  <c r="E429" i="9"/>
  <c r="E413" i="9"/>
  <c r="E481" i="9"/>
  <c r="E480" i="9"/>
  <c r="E477" i="9"/>
  <c r="E476" i="9"/>
  <c r="F455" i="9"/>
  <c r="E455" i="9"/>
  <c r="E439" i="9"/>
  <c r="F439" i="9"/>
  <c r="F407" i="9"/>
  <c r="E407" i="9"/>
  <c r="F475" i="9"/>
  <c r="E475" i="9"/>
  <c r="E459" i="9"/>
  <c r="F459" i="9"/>
  <c r="F443" i="9"/>
  <c r="E443" i="9"/>
  <c r="E427" i="9"/>
  <c r="F427" i="9"/>
  <c r="F411" i="9"/>
  <c r="E411" i="9"/>
  <c r="E479" i="9"/>
  <c r="F479" i="9"/>
  <c r="F463" i="9"/>
  <c r="E463" i="9"/>
  <c r="E447" i="9"/>
  <c r="F447" i="9"/>
  <c r="F431" i="9"/>
  <c r="E431" i="9"/>
  <c r="F415" i="9"/>
  <c r="E415" i="9"/>
  <c r="E471" i="9"/>
  <c r="F471" i="9"/>
  <c r="F423" i="9"/>
  <c r="E423" i="9"/>
  <c r="E483" i="9"/>
  <c r="F483" i="9"/>
  <c r="F467" i="9"/>
  <c r="E467" i="9"/>
  <c r="E451" i="9"/>
  <c r="F451" i="9"/>
  <c r="E435" i="9"/>
  <c r="F435" i="9"/>
  <c r="F419" i="9"/>
  <c r="E419" i="9"/>
  <c r="E403" i="9"/>
  <c r="F403" i="9"/>
  <c r="F482" i="9"/>
  <c r="F478" i="9"/>
  <c r="F474" i="9"/>
  <c r="F470" i="9"/>
  <c r="F466" i="9"/>
  <c r="F462" i="9"/>
  <c r="F458" i="9"/>
  <c r="F454" i="9"/>
  <c r="F450" i="9"/>
  <c r="F446" i="9"/>
  <c r="F442" i="9"/>
  <c r="F438" i="9"/>
  <c r="F434" i="9"/>
  <c r="F430" i="9"/>
  <c r="F426" i="9"/>
  <c r="F422" i="9"/>
  <c r="F418" i="9"/>
  <c r="F414" i="9"/>
  <c r="F410" i="9"/>
  <c r="F406" i="9"/>
  <c r="F402" i="9"/>
  <c r="B15" i="11" l="1"/>
  <c r="D15" i="11"/>
  <c r="E15" i="11"/>
  <c r="B16" i="11"/>
  <c r="D16" i="11"/>
  <c r="E16" i="11"/>
  <c r="B17" i="11"/>
  <c r="D17" i="11"/>
  <c r="E17" i="11"/>
  <c r="B18" i="11"/>
  <c r="D18" i="11"/>
  <c r="E18" i="11"/>
  <c r="B19" i="11"/>
  <c r="D19" i="11"/>
  <c r="E19" i="11"/>
  <c r="B20" i="11"/>
  <c r="D20" i="11"/>
  <c r="E20" i="11"/>
  <c r="B21" i="11"/>
  <c r="D21" i="11"/>
  <c r="E21" i="11"/>
  <c r="B22" i="11"/>
  <c r="D22" i="11"/>
  <c r="E22" i="11"/>
  <c r="B23" i="11"/>
  <c r="D23" i="11"/>
  <c r="E23" i="11"/>
  <c r="B24" i="11"/>
  <c r="D24" i="11"/>
  <c r="E24" i="11"/>
  <c r="B25" i="11"/>
  <c r="D25" i="11"/>
  <c r="E25" i="11"/>
  <c r="B26" i="11"/>
  <c r="D26" i="11"/>
  <c r="E26" i="11"/>
  <c r="B27" i="11"/>
  <c r="D27" i="11"/>
  <c r="E27" i="11"/>
  <c r="B28" i="11"/>
  <c r="D28" i="11"/>
  <c r="E28" i="11"/>
  <c r="B29" i="11"/>
  <c r="D29" i="11"/>
  <c r="E29" i="11"/>
  <c r="B30" i="11"/>
  <c r="D30" i="11"/>
  <c r="E30" i="11"/>
  <c r="B31" i="11"/>
  <c r="D31" i="11"/>
  <c r="E31" i="11"/>
  <c r="B32" i="11"/>
  <c r="D32" i="11"/>
  <c r="E32" i="11"/>
  <c r="B33" i="11"/>
  <c r="D33" i="11"/>
  <c r="E33" i="11"/>
  <c r="B34" i="11"/>
  <c r="D34" i="11"/>
  <c r="E34" i="11"/>
  <c r="B35" i="11"/>
  <c r="D35" i="11"/>
  <c r="E35" i="11"/>
  <c r="B36" i="11"/>
  <c r="D36" i="11"/>
  <c r="E36" i="11"/>
  <c r="B37" i="11"/>
  <c r="D37" i="11"/>
  <c r="E37" i="11"/>
  <c r="B38" i="11"/>
  <c r="D38" i="11"/>
  <c r="E38" i="11"/>
  <c r="B39" i="11"/>
  <c r="D39" i="11"/>
  <c r="E39" i="11"/>
  <c r="B40" i="11"/>
  <c r="D40" i="11"/>
  <c r="E40" i="11"/>
  <c r="B41" i="11"/>
  <c r="D41" i="11"/>
  <c r="E41" i="11"/>
  <c r="B42" i="11"/>
  <c r="D42" i="11"/>
  <c r="E42" i="11"/>
  <c r="B43" i="11"/>
  <c r="D43" i="11"/>
  <c r="E43" i="11"/>
  <c r="B44" i="11"/>
  <c r="D44" i="11"/>
  <c r="E44" i="11"/>
  <c r="B45" i="11"/>
  <c r="D45" i="11"/>
  <c r="E45" i="11"/>
  <c r="B46" i="11"/>
  <c r="D46" i="11"/>
  <c r="E46" i="11"/>
  <c r="B47" i="11"/>
  <c r="D47" i="11"/>
  <c r="E47" i="11"/>
  <c r="B48" i="11"/>
  <c r="D48" i="11"/>
  <c r="E48" i="11"/>
  <c r="B49" i="11"/>
  <c r="D49" i="11"/>
  <c r="E49" i="11"/>
  <c r="B50" i="11"/>
  <c r="D50" i="11"/>
  <c r="E50" i="11"/>
  <c r="B51" i="11"/>
  <c r="D51" i="11"/>
  <c r="E51" i="11"/>
  <c r="B52" i="11"/>
  <c r="D52" i="11"/>
  <c r="E52" i="11"/>
  <c r="B53" i="11"/>
  <c r="D53" i="11"/>
  <c r="E53" i="11"/>
  <c r="B54" i="11"/>
  <c r="D54" i="11"/>
  <c r="E54" i="11"/>
  <c r="B55" i="11"/>
  <c r="D55" i="11"/>
  <c r="E55" i="11"/>
  <c r="B56" i="11"/>
  <c r="D56" i="11"/>
  <c r="E56" i="11"/>
  <c r="B57" i="11"/>
  <c r="D57" i="11"/>
  <c r="E57" i="11"/>
  <c r="B58" i="11"/>
  <c r="D58" i="11"/>
  <c r="E58" i="11"/>
  <c r="B59" i="11"/>
  <c r="D59" i="11"/>
  <c r="E59" i="11"/>
  <c r="B60" i="11"/>
  <c r="D60" i="11"/>
  <c r="E60" i="11"/>
  <c r="B61" i="11"/>
  <c r="D61" i="11"/>
  <c r="E61" i="11"/>
  <c r="B62" i="11"/>
  <c r="D62" i="11"/>
  <c r="E62" i="11"/>
  <c r="B63" i="11"/>
  <c r="D63" i="11"/>
  <c r="E63" i="11"/>
  <c r="B64" i="11"/>
  <c r="D64" i="11"/>
  <c r="E64" i="11"/>
  <c r="B65" i="11"/>
  <c r="D65" i="11"/>
  <c r="E65" i="11"/>
  <c r="B66" i="11"/>
  <c r="D66" i="11"/>
  <c r="E66" i="11"/>
  <c r="B67" i="11"/>
  <c r="D67" i="11"/>
  <c r="E67" i="11"/>
  <c r="B68" i="11"/>
  <c r="D68" i="11"/>
  <c r="E68" i="11"/>
  <c r="B69" i="11"/>
  <c r="D69" i="11"/>
  <c r="E69" i="11"/>
  <c r="B70" i="11"/>
  <c r="D70" i="11"/>
  <c r="E70" i="11"/>
  <c r="B71" i="11"/>
  <c r="D71" i="11"/>
  <c r="E71" i="11"/>
  <c r="B72" i="11"/>
  <c r="D72" i="11"/>
  <c r="E72" i="11"/>
  <c r="B73" i="11"/>
  <c r="D73" i="11"/>
  <c r="E73" i="11"/>
  <c r="B74" i="11"/>
  <c r="D74" i="11"/>
  <c r="E74" i="11"/>
  <c r="B75" i="11"/>
  <c r="D75" i="11"/>
  <c r="E75" i="11"/>
  <c r="B76" i="11"/>
  <c r="D76" i="11"/>
  <c r="E76" i="11"/>
  <c r="B77" i="11"/>
  <c r="D77" i="11"/>
  <c r="E77" i="11"/>
  <c r="B78" i="11"/>
  <c r="D78" i="11"/>
  <c r="E78" i="11"/>
  <c r="B79" i="11"/>
  <c r="D79" i="11"/>
  <c r="E79" i="11"/>
  <c r="B80" i="11"/>
  <c r="D80" i="11"/>
  <c r="E80" i="11"/>
  <c r="B81" i="11"/>
  <c r="D81" i="11"/>
  <c r="E81" i="11"/>
  <c r="B82" i="11"/>
  <c r="D82" i="11"/>
  <c r="E82" i="11"/>
  <c r="B83" i="11"/>
  <c r="D83" i="11"/>
  <c r="E83" i="11"/>
  <c r="B84" i="11"/>
  <c r="D84" i="11"/>
  <c r="E84" i="11"/>
  <c r="B85" i="11"/>
  <c r="D85" i="11"/>
  <c r="E85" i="11"/>
  <c r="B86" i="11"/>
  <c r="D86" i="11"/>
  <c r="E86" i="11"/>
  <c r="B87" i="11"/>
  <c r="D87" i="11"/>
  <c r="E87" i="11"/>
  <c r="B88" i="11"/>
  <c r="D88" i="11"/>
  <c r="E88" i="11"/>
  <c r="B89" i="11"/>
  <c r="D89" i="11"/>
  <c r="E89" i="11"/>
  <c r="B90" i="11"/>
  <c r="D90" i="11"/>
  <c r="E90" i="11"/>
  <c r="B91" i="11"/>
  <c r="D91" i="11"/>
  <c r="E91" i="11"/>
  <c r="B92" i="11"/>
  <c r="D92" i="11"/>
  <c r="E92" i="11"/>
  <c r="B93" i="11"/>
  <c r="D93" i="11"/>
  <c r="E93" i="11"/>
  <c r="B94" i="11"/>
  <c r="D94" i="11"/>
  <c r="E94" i="11"/>
  <c r="B95" i="11"/>
  <c r="D95" i="11"/>
  <c r="E95" i="11"/>
  <c r="B96" i="11"/>
  <c r="D96" i="11"/>
  <c r="E96" i="11"/>
  <c r="B97" i="11"/>
  <c r="D97" i="11"/>
  <c r="E97" i="11"/>
  <c r="B98" i="11"/>
  <c r="D98" i="11"/>
  <c r="E98" i="11"/>
  <c r="B99" i="11"/>
  <c r="D99" i="11"/>
  <c r="E99" i="11"/>
  <c r="B100" i="11"/>
  <c r="D100" i="11"/>
  <c r="E100" i="11"/>
  <c r="B101" i="11"/>
  <c r="D101" i="11"/>
  <c r="E101" i="11"/>
  <c r="B102" i="11"/>
  <c r="D102" i="11"/>
  <c r="E102" i="11"/>
  <c r="B103" i="11"/>
  <c r="D103" i="11"/>
  <c r="E103" i="11"/>
  <c r="B104" i="11"/>
  <c r="D104" i="11"/>
  <c r="E104" i="11"/>
  <c r="B105" i="11"/>
  <c r="D105" i="11"/>
  <c r="E105" i="11"/>
  <c r="B106" i="11"/>
  <c r="D106" i="11"/>
  <c r="E106" i="11"/>
  <c r="B107" i="11"/>
  <c r="D107" i="11"/>
  <c r="E107" i="11"/>
  <c r="B108" i="11"/>
  <c r="D108" i="11"/>
  <c r="E108" i="11"/>
  <c r="B109" i="11"/>
  <c r="D109" i="11"/>
  <c r="E109" i="11"/>
  <c r="B110" i="11"/>
  <c r="D110" i="11"/>
  <c r="E110" i="11"/>
  <c r="B111" i="11"/>
  <c r="D111" i="11"/>
  <c r="E111" i="11"/>
  <c r="B112" i="11"/>
  <c r="D112" i="11"/>
  <c r="E112" i="11"/>
  <c r="B113" i="11"/>
  <c r="D113" i="11"/>
  <c r="E113" i="11"/>
  <c r="B114" i="11"/>
  <c r="D114" i="11"/>
  <c r="E114" i="11"/>
  <c r="B115" i="11"/>
  <c r="D115" i="11"/>
  <c r="E115" i="11"/>
  <c r="B116" i="11"/>
  <c r="D116" i="11"/>
  <c r="E116" i="11"/>
  <c r="B117" i="11"/>
  <c r="D117" i="11"/>
  <c r="E117" i="11"/>
  <c r="B118" i="11"/>
  <c r="D118" i="11"/>
  <c r="E118" i="11"/>
  <c r="B119" i="11"/>
  <c r="D119" i="11"/>
  <c r="E119" i="11"/>
  <c r="B120" i="11"/>
  <c r="D120" i="11"/>
  <c r="E120" i="11"/>
  <c r="B121" i="11"/>
  <c r="D121" i="11"/>
  <c r="E121" i="11"/>
  <c r="B122" i="11"/>
  <c r="D122" i="11"/>
  <c r="E122" i="11"/>
  <c r="B123" i="11"/>
  <c r="D123" i="11"/>
  <c r="E123" i="11"/>
  <c r="B124" i="11"/>
  <c r="D124" i="11"/>
  <c r="E124" i="11"/>
  <c r="B125" i="11"/>
  <c r="D125" i="11"/>
  <c r="E125" i="11"/>
  <c r="B126" i="11"/>
  <c r="D126" i="11"/>
  <c r="E126" i="11"/>
  <c r="B127" i="11"/>
  <c r="D127" i="11"/>
  <c r="E127" i="11"/>
  <c r="B128" i="11"/>
  <c r="D128" i="11"/>
  <c r="E128" i="11"/>
  <c r="B129" i="11"/>
  <c r="D129" i="11"/>
  <c r="E129" i="11"/>
  <c r="B130" i="11"/>
  <c r="D130" i="11"/>
  <c r="E130" i="11"/>
  <c r="B131" i="11"/>
  <c r="D131" i="11"/>
  <c r="E131" i="11"/>
  <c r="B132" i="11"/>
  <c r="D132" i="11"/>
  <c r="E132" i="11"/>
  <c r="B133" i="11"/>
  <c r="D133" i="11"/>
  <c r="E133" i="11"/>
  <c r="B134" i="11"/>
  <c r="D134" i="11"/>
  <c r="E134" i="11"/>
  <c r="B135" i="11"/>
  <c r="D135" i="11"/>
  <c r="E135" i="11"/>
  <c r="B136" i="11"/>
  <c r="D136" i="11"/>
  <c r="E136" i="11"/>
  <c r="B137" i="11"/>
  <c r="D137" i="11"/>
  <c r="E137" i="11"/>
  <c r="B138" i="11"/>
  <c r="D138" i="11"/>
  <c r="E138" i="11"/>
  <c r="B139" i="11"/>
  <c r="D139" i="11"/>
  <c r="E139" i="11"/>
  <c r="B140" i="11"/>
  <c r="D140" i="11"/>
  <c r="E140" i="11"/>
  <c r="B141" i="11"/>
  <c r="D141" i="11"/>
  <c r="E141" i="11"/>
  <c r="B142" i="11"/>
  <c r="D142" i="11"/>
  <c r="E142" i="11"/>
  <c r="B143" i="11"/>
  <c r="D143" i="11"/>
  <c r="E143" i="11"/>
  <c r="B144" i="11"/>
  <c r="D144" i="11"/>
  <c r="E144" i="11"/>
  <c r="B145" i="11"/>
  <c r="D145" i="11"/>
  <c r="E145" i="11"/>
  <c r="B146" i="11"/>
  <c r="D146" i="11"/>
  <c r="E146" i="11"/>
  <c r="B147" i="11"/>
  <c r="D147" i="11"/>
  <c r="E147" i="11"/>
  <c r="B148" i="11"/>
  <c r="D148" i="11"/>
  <c r="E148" i="11"/>
  <c r="B149" i="11"/>
  <c r="D149" i="11"/>
  <c r="E149" i="11"/>
  <c r="B150" i="11"/>
  <c r="D150" i="11"/>
  <c r="E150" i="11"/>
  <c r="B151" i="11"/>
  <c r="D151" i="11"/>
  <c r="E151" i="11"/>
  <c r="B152" i="11"/>
  <c r="D152" i="11"/>
  <c r="E152" i="11"/>
  <c r="B153" i="11"/>
  <c r="D153" i="11"/>
  <c r="E153" i="11"/>
  <c r="B154" i="11"/>
  <c r="D154" i="11"/>
  <c r="E154" i="11"/>
  <c r="B155" i="11"/>
  <c r="D155" i="11"/>
  <c r="E155" i="11"/>
  <c r="B156" i="11"/>
  <c r="D156" i="11"/>
  <c r="E156" i="11"/>
  <c r="B157" i="11"/>
  <c r="D157" i="11"/>
  <c r="E157" i="11"/>
  <c r="B158" i="11"/>
  <c r="D158" i="11"/>
  <c r="E158" i="11"/>
  <c r="B159" i="11"/>
  <c r="D159" i="11"/>
  <c r="E159" i="11"/>
  <c r="B160" i="11"/>
  <c r="D160" i="11"/>
  <c r="E160" i="11"/>
  <c r="B161" i="11"/>
  <c r="D161" i="11"/>
  <c r="E161" i="11"/>
  <c r="B162" i="11"/>
  <c r="D162" i="11"/>
  <c r="E162" i="11"/>
  <c r="B163" i="11"/>
  <c r="D163" i="11"/>
  <c r="E163" i="11"/>
  <c r="B164" i="11"/>
  <c r="D164" i="11"/>
  <c r="E164" i="11"/>
  <c r="B165" i="11"/>
  <c r="D165" i="11"/>
  <c r="E165" i="11"/>
  <c r="B166" i="11"/>
  <c r="D166" i="11"/>
  <c r="E166" i="11"/>
  <c r="B167" i="11"/>
  <c r="D167" i="11"/>
  <c r="E167" i="11"/>
  <c r="B168" i="11"/>
  <c r="D168" i="11"/>
  <c r="E168" i="11"/>
  <c r="B169" i="11"/>
  <c r="D169" i="11"/>
  <c r="E169" i="11"/>
  <c r="B170" i="11"/>
  <c r="D170" i="11"/>
  <c r="E170" i="11"/>
  <c r="B171" i="11"/>
  <c r="D171" i="11"/>
  <c r="E171" i="11"/>
  <c r="B172" i="11"/>
  <c r="D172" i="11"/>
  <c r="E172" i="11"/>
  <c r="B173" i="11"/>
  <c r="D173" i="11"/>
  <c r="E173" i="11"/>
  <c r="B174" i="11"/>
  <c r="D174" i="11"/>
  <c r="E174" i="11"/>
  <c r="B175" i="11"/>
  <c r="D175" i="11"/>
  <c r="E175" i="11"/>
  <c r="B176" i="11"/>
  <c r="D176" i="11"/>
  <c r="E176" i="11"/>
  <c r="B177" i="11"/>
  <c r="D177" i="11"/>
  <c r="E177" i="11"/>
  <c r="B178" i="11"/>
  <c r="D178" i="11"/>
  <c r="E178" i="11"/>
  <c r="B179" i="11"/>
  <c r="D179" i="11"/>
  <c r="E179" i="11"/>
  <c r="B180" i="11"/>
  <c r="D180" i="11"/>
  <c r="E180" i="11"/>
  <c r="B181" i="11"/>
  <c r="D181" i="11"/>
  <c r="E181" i="11"/>
  <c r="B182" i="11"/>
  <c r="D182" i="11"/>
  <c r="E182" i="11"/>
  <c r="B183" i="11"/>
  <c r="D183" i="11"/>
  <c r="E183" i="11"/>
  <c r="B184" i="11"/>
  <c r="D184" i="11"/>
  <c r="E184" i="11"/>
  <c r="B185" i="11"/>
  <c r="D185" i="11"/>
  <c r="E185" i="11"/>
  <c r="B186" i="11"/>
  <c r="D186" i="11"/>
  <c r="E186" i="11"/>
  <c r="B187" i="11"/>
  <c r="D187" i="11"/>
  <c r="E187" i="11"/>
  <c r="B188" i="11"/>
  <c r="D188" i="11"/>
  <c r="E188" i="11"/>
  <c r="B189" i="11"/>
  <c r="D189" i="11"/>
  <c r="E189" i="11"/>
  <c r="B190" i="11"/>
  <c r="D190" i="11"/>
  <c r="E190" i="11"/>
  <c r="B191" i="11"/>
  <c r="D191" i="11"/>
  <c r="E191" i="11"/>
  <c r="B192" i="11"/>
  <c r="D192" i="11"/>
  <c r="E192" i="11"/>
  <c r="B193" i="11"/>
  <c r="D193" i="11"/>
  <c r="E193" i="11"/>
  <c r="B194" i="11"/>
  <c r="D194" i="11"/>
  <c r="E194" i="11"/>
  <c r="B195" i="11"/>
  <c r="D195" i="11"/>
  <c r="E195" i="11"/>
  <c r="B196" i="11"/>
  <c r="D196" i="11"/>
  <c r="E196" i="11"/>
  <c r="B197" i="11"/>
  <c r="D197" i="11"/>
  <c r="E197" i="11"/>
  <c r="B198" i="11"/>
  <c r="D198" i="11"/>
  <c r="E198" i="11"/>
  <c r="B199" i="11"/>
  <c r="D199" i="11"/>
  <c r="E199" i="11"/>
  <c r="B200" i="11"/>
  <c r="D200" i="11"/>
  <c r="E200" i="11"/>
  <c r="B201" i="11"/>
  <c r="D201" i="11"/>
  <c r="E201" i="11"/>
  <c r="B202" i="11"/>
  <c r="D202" i="11"/>
  <c r="E202" i="11"/>
  <c r="B203" i="11"/>
  <c r="D203" i="11"/>
  <c r="E203" i="11"/>
  <c r="B204" i="11"/>
  <c r="D204" i="11"/>
  <c r="E204" i="11"/>
  <c r="B205" i="11"/>
  <c r="D205" i="11"/>
  <c r="E205" i="11"/>
  <c r="B206" i="11"/>
  <c r="D206" i="11"/>
  <c r="E206" i="11"/>
  <c r="B207" i="11"/>
  <c r="D207" i="11"/>
  <c r="E207" i="11"/>
  <c r="B208" i="11"/>
  <c r="D208" i="11"/>
  <c r="E208" i="11"/>
  <c r="B209" i="11"/>
  <c r="D209" i="11"/>
  <c r="E209" i="11"/>
  <c r="B210" i="11"/>
  <c r="D210" i="11"/>
  <c r="E210" i="11"/>
  <c r="B211" i="11"/>
  <c r="D211" i="11"/>
  <c r="E211" i="11"/>
  <c r="B212" i="11"/>
  <c r="D212" i="11"/>
  <c r="E212" i="11"/>
  <c r="B213" i="11"/>
  <c r="D213" i="11"/>
  <c r="E213" i="11"/>
  <c r="B214" i="11"/>
  <c r="D214" i="11"/>
  <c r="E214" i="11"/>
  <c r="B215" i="11"/>
  <c r="D215" i="11"/>
  <c r="E215" i="11"/>
  <c r="B216" i="11"/>
  <c r="D216" i="11"/>
  <c r="E216" i="11"/>
  <c r="B217" i="11"/>
  <c r="D217" i="11"/>
  <c r="E217" i="11"/>
  <c r="B218" i="11"/>
  <c r="D218" i="11"/>
  <c r="E218" i="11"/>
  <c r="B219" i="11"/>
  <c r="D219" i="11"/>
  <c r="E219" i="11"/>
  <c r="B220" i="11"/>
  <c r="D220" i="11"/>
  <c r="E220" i="11"/>
  <c r="B221" i="11"/>
  <c r="D221" i="11"/>
  <c r="E221" i="11"/>
  <c r="B222" i="11"/>
  <c r="D222" i="11"/>
  <c r="E222" i="11"/>
  <c r="B223" i="11"/>
  <c r="D223" i="11"/>
  <c r="E223" i="11"/>
  <c r="B224" i="11"/>
  <c r="D224" i="11"/>
  <c r="E224" i="11"/>
  <c r="B225" i="11"/>
  <c r="D225" i="11"/>
  <c r="E225" i="11"/>
  <c r="B226" i="11"/>
  <c r="D226" i="11"/>
  <c r="E226" i="11"/>
  <c r="B227" i="11"/>
  <c r="D227" i="11"/>
  <c r="E227" i="11"/>
  <c r="B228" i="11"/>
  <c r="D228" i="11"/>
  <c r="E228" i="11"/>
  <c r="B229" i="11"/>
  <c r="D229" i="11"/>
  <c r="E229" i="11"/>
  <c r="B230" i="11"/>
  <c r="D230" i="11"/>
  <c r="E230" i="11"/>
  <c r="B231" i="11"/>
  <c r="D231" i="11"/>
  <c r="E231" i="11"/>
  <c r="B232" i="11"/>
  <c r="D232" i="11"/>
  <c r="E232" i="11"/>
  <c r="B233" i="11"/>
  <c r="D233" i="11"/>
  <c r="E233" i="11"/>
  <c r="B234" i="11"/>
  <c r="D234" i="11"/>
  <c r="E234" i="11"/>
  <c r="B235" i="11"/>
  <c r="D235" i="11"/>
  <c r="E235" i="11"/>
  <c r="B236" i="11"/>
  <c r="D236" i="11"/>
  <c r="E236" i="11"/>
  <c r="B237" i="11"/>
  <c r="D237" i="11"/>
  <c r="E237" i="11"/>
  <c r="B238" i="11"/>
  <c r="D238" i="11"/>
  <c r="E238" i="11"/>
  <c r="B239" i="11"/>
  <c r="D239" i="11"/>
  <c r="E239" i="11"/>
  <c r="B240" i="11"/>
  <c r="D240" i="11"/>
  <c r="E240" i="11"/>
  <c r="B241" i="11"/>
  <c r="D241" i="11"/>
  <c r="E241" i="11"/>
  <c r="B242" i="11"/>
  <c r="D242" i="11"/>
  <c r="E242" i="11"/>
  <c r="B243" i="11"/>
  <c r="D243" i="11"/>
  <c r="E243" i="11"/>
  <c r="B244" i="11"/>
  <c r="D244" i="11"/>
  <c r="E244" i="11"/>
  <c r="B245" i="11"/>
  <c r="D245" i="11"/>
  <c r="E245" i="11"/>
  <c r="B246" i="11"/>
  <c r="D246" i="11"/>
  <c r="E246" i="11"/>
  <c r="B247" i="11"/>
  <c r="D247" i="11"/>
  <c r="E247" i="11"/>
  <c r="B248" i="11"/>
  <c r="D248" i="11"/>
  <c r="E248" i="11"/>
  <c r="B249" i="11"/>
  <c r="D249" i="11"/>
  <c r="E249" i="11"/>
  <c r="B250" i="11"/>
  <c r="D250" i="11"/>
  <c r="E250" i="11"/>
  <c r="B251" i="11"/>
  <c r="D251" i="11"/>
  <c r="E251" i="11"/>
  <c r="B252" i="11"/>
  <c r="D252" i="11"/>
  <c r="E252" i="11"/>
  <c r="B253" i="11"/>
  <c r="D253" i="11"/>
  <c r="E253" i="11"/>
  <c r="B254" i="11"/>
  <c r="D254" i="11"/>
  <c r="E254" i="11"/>
  <c r="B255" i="11"/>
  <c r="D255" i="11"/>
  <c r="E255" i="11"/>
  <c r="B256" i="11"/>
  <c r="D256" i="11"/>
  <c r="E256" i="11"/>
  <c r="B257" i="11"/>
  <c r="D257" i="11"/>
  <c r="E257" i="11"/>
  <c r="B258" i="11"/>
  <c r="D258" i="11"/>
  <c r="E258" i="11"/>
  <c r="B259" i="11"/>
  <c r="D259" i="11"/>
  <c r="E259" i="11"/>
  <c r="B260" i="11"/>
  <c r="D260" i="11"/>
  <c r="E260" i="11"/>
  <c r="B261" i="11"/>
  <c r="D261" i="11"/>
  <c r="E261" i="11"/>
  <c r="B262" i="11"/>
  <c r="D262" i="11"/>
  <c r="E262" i="11"/>
  <c r="B263" i="11"/>
  <c r="D263" i="11"/>
  <c r="E263" i="11"/>
  <c r="B264" i="11"/>
  <c r="D264" i="11"/>
  <c r="E264" i="11"/>
  <c r="B265" i="11"/>
  <c r="D265" i="11"/>
  <c r="E265" i="11"/>
  <c r="B266" i="11"/>
  <c r="D266" i="11"/>
  <c r="E266" i="11"/>
  <c r="B267" i="11"/>
  <c r="D267" i="11"/>
  <c r="E267" i="11"/>
  <c r="B268" i="11"/>
  <c r="D268" i="11"/>
  <c r="E268" i="11"/>
  <c r="B269" i="11"/>
  <c r="D269" i="11"/>
  <c r="E269" i="11"/>
  <c r="B270" i="11"/>
  <c r="D270" i="11"/>
  <c r="E270" i="11"/>
  <c r="B271" i="11"/>
  <c r="D271" i="11"/>
  <c r="E271" i="11"/>
  <c r="B272" i="11"/>
  <c r="D272" i="11"/>
  <c r="E272" i="11"/>
  <c r="B273" i="11"/>
  <c r="D273" i="11"/>
  <c r="E273" i="11"/>
  <c r="B274" i="11"/>
  <c r="D274" i="11"/>
  <c r="E274" i="11"/>
  <c r="B275" i="11"/>
  <c r="D275" i="11"/>
  <c r="E275" i="11"/>
  <c r="B276" i="11"/>
  <c r="D276" i="11"/>
  <c r="E276" i="11"/>
  <c r="B277" i="11"/>
  <c r="D277" i="11"/>
  <c r="E277" i="11"/>
  <c r="B278" i="11"/>
  <c r="D278" i="11"/>
  <c r="E278" i="11"/>
  <c r="B279" i="11"/>
  <c r="D279" i="11"/>
  <c r="E279" i="11"/>
  <c r="B280" i="11"/>
  <c r="D280" i="11"/>
  <c r="E280" i="11"/>
  <c r="B281" i="11"/>
  <c r="D281" i="11"/>
  <c r="E281" i="11"/>
  <c r="B282" i="11"/>
  <c r="D282" i="11"/>
  <c r="E282" i="11"/>
  <c r="B283" i="11"/>
  <c r="D283" i="11"/>
  <c r="E283" i="11"/>
  <c r="B284" i="11"/>
  <c r="D284" i="11"/>
  <c r="E284" i="11"/>
  <c r="B285" i="11"/>
  <c r="D285" i="11"/>
  <c r="E285" i="11"/>
  <c r="B286" i="11"/>
  <c r="D286" i="11"/>
  <c r="E286" i="11"/>
  <c r="B287" i="11"/>
  <c r="D287" i="11"/>
  <c r="E287" i="11"/>
  <c r="B288" i="11"/>
  <c r="D288" i="11"/>
  <c r="E288" i="11"/>
  <c r="B289" i="11"/>
  <c r="D289" i="11"/>
  <c r="E289" i="11"/>
  <c r="B290" i="11"/>
  <c r="D290" i="11"/>
  <c r="E290" i="11"/>
  <c r="B291" i="11"/>
  <c r="D291" i="11"/>
  <c r="E291" i="11"/>
  <c r="B292" i="11"/>
  <c r="D292" i="11"/>
  <c r="E292" i="11"/>
  <c r="B293" i="11"/>
  <c r="D293" i="11"/>
  <c r="E293" i="11"/>
  <c r="B294" i="11"/>
  <c r="D294" i="11"/>
  <c r="E294" i="11"/>
  <c r="B295" i="11"/>
  <c r="D295" i="11"/>
  <c r="E295" i="11"/>
  <c r="B296" i="11"/>
  <c r="D296" i="11"/>
  <c r="E296" i="11"/>
  <c r="B297" i="11"/>
  <c r="D297" i="11"/>
  <c r="E297" i="11"/>
  <c r="B298" i="11"/>
  <c r="D298" i="11"/>
  <c r="E298" i="11"/>
  <c r="B299" i="11"/>
  <c r="D299" i="11"/>
  <c r="E299" i="11"/>
  <c r="B300" i="11"/>
  <c r="D300" i="11"/>
  <c r="E300" i="11"/>
  <c r="B301" i="11"/>
  <c r="D301" i="11"/>
  <c r="E301" i="11"/>
  <c r="B302" i="11"/>
  <c r="D302" i="11"/>
  <c r="E302" i="11"/>
  <c r="B303" i="11"/>
  <c r="D303" i="11"/>
  <c r="E303" i="11"/>
  <c r="B304" i="11"/>
  <c r="D304" i="11"/>
  <c r="E304" i="11"/>
  <c r="B305" i="11"/>
  <c r="D305" i="11"/>
  <c r="E305" i="11"/>
  <c r="B306" i="11"/>
  <c r="D306" i="11"/>
  <c r="E306" i="11"/>
  <c r="B307" i="11"/>
  <c r="D307" i="11"/>
  <c r="E307" i="11"/>
  <c r="B308" i="11"/>
  <c r="D308" i="11"/>
  <c r="E308" i="11"/>
  <c r="B309" i="11"/>
  <c r="D309" i="11"/>
  <c r="E309" i="11"/>
  <c r="B310" i="11"/>
  <c r="D310" i="11"/>
  <c r="E310" i="11"/>
  <c r="B311" i="11"/>
  <c r="D311" i="11"/>
  <c r="E311" i="11"/>
  <c r="B312" i="11"/>
  <c r="D312" i="11"/>
  <c r="E312" i="11"/>
  <c r="B313" i="11"/>
  <c r="D313" i="11"/>
  <c r="E313" i="11"/>
  <c r="B314" i="11"/>
  <c r="D314" i="11"/>
  <c r="E314" i="11"/>
  <c r="B315" i="11"/>
  <c r="D315" i="11"/>
  <c r="E315" i="11"/>
  <c r="B316" i="11"/>
  <c r="D316" i="11"/>
  <c r="E316" i="11"/>
  <c r="B317" i="11"/>
  <c r="D317" i="11"/>
  <c r="E317" i="11"/>
  <c r="B318" i="11"/>
  <c r="D318" i="11"/>
  <c r="E318" i="11"/>
  <c r="B319" i="11"/>
  <c r="D319" i="11"/>
  <c r="E319" i="11"/>
  <c r="B320" i="11"/>
  <c r="D320" i="11"/>
  <c r="E320" i="11"/>
  <c r="B321" i="11"/>
  <c r="D321" i="11"/>
  <c r="E321" i="11"/>
  <c r="B322" i="11"/>
  <c r="D322" i="11"/>
  <c r="E322" i="11"/>
  <c r="B323" i="11"/>
  <c r="D323" i="11"/>
  <c r="E323" i="11"/>
  <c r="B324" i="11"/>
  <c r="D324" i="11"/>
  <c r="E324" i="11"/>
  <c r="B325" i="11"/>
  <c r="D325" i="11"/>
  <c r="E325" i="11"/>
  <c r="B326" i="11"/>
  <c r="D326" i="11"/>
  <c r="E326" i="11"/>
  <c r="B327" i="11"/>
  <c r="D327" i="11"/>
  <c r="E327" i="11"/>
  <c r="B328" i="11"/>
  <c r="D328" i="11"/>
  <c r="E328" i="11"/>
  <c r="B329" i="11"/>
  <c r="D329" i="11"/>
  <c r="E329" i="11"/>
  <c r="B330" i="11"/>
  <c r="D330" i="11"/>
  <c r="E330" i="11"/>
  <c r="B331" i="11"/>
  <c r="D331" i="11"/>
  <c r="E331" i="11"/>
  <c r="B332" i="11"/>
  <c r="D332" i="11"/>
  <c r="E332" i="11"/>
  <c r="B333" i="11"/>
  <c r="D333" i="11"/>
  <c r="E333" i="11"/>
  <c r="B334" i="11"/>
  <c r="D334" i="11"/>
  <c r="E334" i="11"/>
  <c r="B335" i="11"/>
  <c r="D335" i="11"/>
  <c r="E335" i="11"/>
  <c r="B336" i="11"/>
  <c r="D336" i="11"/>
  <c r="E336" i="11"/>
  <c r="B337" i="11"/>
  <c r="D337" i="11"/>
  <c r="E337" i="11"/>
  <c r="B338" i="11"/>
  <c r="D338" i="11"/>
  <c r="E338" i="11"/>
  <c r="B339" i="11"/>
  <c r="D339" i="11"/>
  <c r="E339" i="11"/>
  <c r="B340" i="11"/>
  <c r="D340" i="11"/>
  <c r="E340" i="11"/>
  <c r="B341" i="11"/>
  <c r="D341" i="11"/>
  <c r="E341" i="11"/>
  <c r="B342" i="11"/>
  <c r="D342" i="11"/>
  <c r="E342" i="11"/>
  <c r="B343" i="11"/>
  <c r="D343" i="11"/>
  <c r="E343" i="11"/>
  <c r="B344" i="11"/>
  <c r="D344" i="11"/>
  <c r="E344" i="11"/>
  <c r="B345" i="11"/>
  <c r="D345" i="11"/>
  <c r="E345" i="11"/>
  <c r="B346" i="11"/>
  <c r="D346" i="11"/>
  <c r="E346" i="11"/>
  <c r="B347" i="11"/>
  <c r="D347" i="11"/>
  <c r="E347" i="11"/>
  <c r="B348" i="11"/>
  <c r="D348" i="11"/>
  <c r="E348" i="11"/>
  <c r="B349" i="11"/>
  <c r="D349" i="11"/>
  <c r="E349" i="11"/>
  <c r="B350" i="11"/>
  <c r="D350" i="11"/>
  <c r="E350" i="11"/>
  <c r="B351" i="11"/>
  <c r="D351" i="11"/>
  <c r="E351" i="11"/>
  <c r="B352" i="11"/>
  <c r="D352" i="11"/>
  <c r="E352" i="11"/>
  <c r="B353" i="11"/>
  <c r="D353" i="11"/>
  <c r="E353" i="11"/>
  <c r="B354" i="11"/>
  <c r="D354" i="11"/>
  <c r="E354" i="11"/>
  <c r="B355" i="11"/>
  <c r="D355" i="11"/>
  <c r="E355" i="11"/>
  <c r="B356" i="11"/>
  <c r="D356" i="11"/>
  <c r="E356" i="11"/>
  <c r="B357" i="11"/>
  <c r="D357" i="11"/>
  <c r="E357" i="11"/>
  <c r="B358" i="11"/>
  <c r="D358" i="11"/>
  <c r="E358" i="11"/>
  <c r="B359" i="11"/>
  <c r="D359" i="11"/>
  <c r="E359" i="11"/>
  <c r="B360" i="11"/>
  <c r="D360" i="11"/>
  <c r="E360" i="11"/>
  <c r="B361" i="11"/>
  <c r="D361" i="11"/>
  <c r="E361" i="11"/>
  <c r="B362" i="11"/>
  <c r="D362" i="11"/>
  <c r="E362" i="11"/>
  <c r="B363" i="11"/>
  <c r="D363" i="11"/>
  <c r="E363" i="11"/>
  <c r="B364" i="11"/>
  <c r="D364" i="11"/>
  <c r="E364" i="11"/>
  <c r="B365" i="11"/>
  <c r="D365" i="11"/>
  <c r="E365" i="11"/>
  <c r="B366" i="11"/>
  <c r="D366" i="11"/>
  <c r="E366" i="11"/>
  <c r="B367" i="11"/>
  <c r="D367" i="11"/>
  <c r="E367" i="11"/>
  <c r="B368" i="11"/>
  <c r="D368" i="11"/>
  <c r="E368" i="11"/>
  <c r="B369" i="11"/>
  <c r="D369" i="11"/>
  <c r="E369" i="11"/>
  <c r="B370" i="11"/>
  <c r="D370" i="11"/>
  <c r="E370" i="11"/>
  <c r="B371" i="11"/>
  <c r="D371" i="11"/>
  <c r="E371" i="11"/>
  <c r="B372" i="11"/>
  <c r="D372" i="11"/>
  <c r="E372" i="11"/>
  <c r="B373" i="11"/>
  <c r="D373" i="11"/>
  <c r="E373" i="11"/>
  <c r="B374" i="11"/>
  <c r="D374" i="11"/>
  <c r="E374" i="11"/>
  <c r="B375" i="11"/>
  <c r="D375" i="11"/>
  <c r="E375" i="11"/>
  <c r="B376" i="11"/>
  <c r="D376" i="11"/>
  <c r="E376" i="11"/>
  <c r="B377" i="11"/>
  <c r="D377" i="11"/>
  <c r="E377" i="11"/>
  <c r="B378" i="11"/>
  <c r="D378" i="11"/>
  <c r="E378" i="11"/>
  <c r="B379" i="11"/>
  <c r="D379" i="11"/>
  <c r="E379" i="11"/>
  <c r="B380" i="11"/>
  <c r="D380" i="11"/>
  <c r="E380" i="11"/>
  <c r="B381" i="11"/>
  <c r="D381" i="11"/>
  <c r="E381" i="11"/>
  <c r="B382" i="11"/>
  <c r="D382" i="11"/>
  <c r="E382" i="11"/>
  <c r="B383" i="11"/>
  <c r="D383" i="11"/>
  <c r="E383" i="11"/>
  <c r="B384" i="11"/>
  <c r="D384" i="11"/>
  <c r="E384" i="11"/>
  <c r="B385" i="11"/>
  <c r="D385" i="11"/>
  <c r="E385" i="11"/>
  <c r="B386" i="11"/>
  <c r="D386" i="11"/>
  <c r="E386" i="11"/>
  <c r="B387" i="11"/>
  <c r="D387" i="11"/>
  <c r="E387" i="11"/>
  <c r="B388" i="11"/>
  <c r="D388" i="11"/>
  <c r="E388" i="11"/>
  <c r="B389" i="11"/>
  <c r="D389" i="11"/>
  <c r="E389" i="11"/>
  <c r="B390" i="11"/>
  <c r="D390" i="11"/>
  <c r="E390" i="11"/>
  <c r="B391" i="11"/>
  <c r="D391" i="11"/>
  <c r="E391" i="11"/>
  <c r="B392" i="11"/>
  <c r="D392" i="11"/>
  <c r="E392" i="11"/>
  <c r="B393" i="11"/>
  <c r="D393" i="11"/>
  <c r="E393" i="11"/>
  <c r="B394" i="11"/>
  <c r="D394" i="11"/>
  <c r="E394" i="11"/>
  <c r="B395" i="11"/>
  <c r="D395" i="11"/>
  <c r="E395" i="11"/>
  <c r="B396" i="11"/>
  <c r="D396" i="11"/>
  <c r="E396" i="11"/>
  <c r="B397" i="11"/>
  <c r="D397" i="11"/>
  <c r="E397" i="11"/>
  <c r="B398" i="11"/>
  <c r="D398" i="11"/>
  <c r="E398" i="11"/>
  <c r="B399" i="11"/>
  <c r="D399" i="11"/>
  <c r="E399" i="11"/>
  <c r="B400" i="11"/>
  <c r="D400" i="11"/>
  <c r="E400" i="11"/>
  <c r="B401" i="11"/>
  <c r="D401" i="11"/>
  <c r="E401" i="11"/>
  <c r="B402" i="11"/>
  <c r="D402" i="11"/>
  <c r="E402" i="11"/>
  <c r="B403" i="11"/>
  <c r="D403" i="11"/>
  <c r="E403" i="11"/>
  <c r="B404" i="11"/>
  <c r="D404" i="11"/>
  <c r="E404" i="11"/>
  <c r="B405" i="11"/>
  <c r="D405" i="11"/>
  <c r="E405" i="11"/>
  <c r="B406" i="11"/>
  <c r="D406" i="11"/>
  <c r="E406" i="11"/>
  <c r="B407" i="11"/>
  <c r="D407" i="11"/>
  <c r="E407" i="11"/>
  <c r="B408" i="11"/>
  <c r="D408" i="11"/>
  <c r="E408" i="11"/>
  <c r="B409" i="11"/>
  <c r="D409" i="11"/>
  <c r="E409" i="11"/>
  <c r="B410" i="11"/>
  <c r="D410" i="11"/>
  <c r="E410" i="11"/>
  <c r="B411" i="11"/>
  <c r="D411" i="11"/>
  <c r="E411" i="11"/>
  <c r="B412" i="11"/>
  <c r="D412" i="11"/>
  <c r="E412" i="11"/>
  <c r="B413" i="11"/>
  <c r="D413" i="11"/>
  <c r="E413" i="11"/>
  <c r="B414" i="11"/>
  <c r="D414" i="11"/>
  <c r="E414" i="11"/>
  <c r="B415" i="11"/>
  <c r="D415" i="11"/>
  <c r="E415" i="11"/>
  <c r="B416" i="11"/>
  <c r="D416" i="11"/>
  <c r="E416" i="11"/>
  <c r="B417" i="11"/>
  <c r="D417" i="11"/>
  <c r="E417" i="11"/>
  <c r="B418" i="11"/>
  <c r="D418" i="11"/>
  <c r="E418" i="11"/>
  <c r="B419" i="11"/>
  <c r="D419" i="11"/>
  <c r="E419" i="11"/>
  <c r="B420" i="11"/>
  <c r="D420" i="11"/>
  <c r="E420" i="11"/>
  <c r="B421" i="11"/>
  <c r="D421" i="11"/>
  <c r="E421" i="11"/>
  <c r="B422" i="11"/>
  <c r="D422" i="11"/>
  <c r="E422" i="11"/>
  <c r="B423" i="11"/>
  <c r="D423" i="11"/>
  <c r="E423" i="11"/>
  <c r="B424" i="11"/>
  <c r="D424" i="11"/>
  <c r="E424" i="11"/>
  <c r="B425" i="11"/>
  <c r="D425" i="11"/>
  <c r="E425" i="11"/>
  <c r="B426" i="11"/>
  <c r="D426" i="11"/>
  <c r="E426" i="11"/>
  <c r="B427" i="11"/>
  <c r="D427" i="11"/>
  <c r="E427" i="11"/>
  <c r="B428" i="11"/>
  <c r="D428" i="11"/>
  <c r="E428" i="11"/>
  <c r="B429" i="11"/>
  <c r="D429" i="11"/>
  <c r="E429" i="11"/>
  <c r="B430" i="11"/>
  <c r="D430" i="11"/>
  <c r="E430" i="11"/>
  <c r="B431" i="11"/>
  <c r="D431" i="11"/>
  <c r="E431" i="11"/>
  <c r="B432" i="11"/>
  <c r="D432" i="11"/>
  <c r="E432" i="11"/>
  <c r="B433" i="11"/>
  <c r="D433" i="11"/>
  <c r="E433" i="11"/>
  <c r="B434" i="11"/>
  <c r="D434" i="11"/>
  <c r="E434" i="11"/>
  <c r="B435" i="11"/>
  <c r="D435" i="11"/>
  <c r="E435" i="11"/>
  <c r="B436" i="11"/>
  <c r="D436" i="11"/>
  <c r="E436" i="11"/>
  <c r="B437" i="11"/>
  <c r="D437" i="11"/>
  <c r="E437" i="11"/>
  <c r="B438" i="11"/>
  <c r="D438" i="11"/>
  <c r="E438" i="11"/>
  <c r="B439" i="11"/>
  <c r="D439" i="11"/>
  <c r="E439" i="11"/>
  <c r="B440" i="11"/>
  <c r="D440" i="11"/>
  <c r="E440" i="11"/>
  <c r="B441" i="11"/>
  <c r="D441" i="11"/>
  <c r="E441" i="11"/>
  <c r="B442" i="11"/>
  <c r="D442" i="11"/>
  <c r="E442" i="11"/>
  <c r="B443" i="11"/>
  <c r="D443" i="11"/>
  <c r="E443" i="11"/>
  <c r="B444" i="11"/>
  <c r="D444" i="11"/>
  <c r="E444" i="11"/>
  <c r="B445" i="11"/>
  <c r="D445" i="11"/>
  <c r="E445" i="11"/>
  <c r="B446" i="11"/>
  <c r="D446" i="11"/>
  <c r="E446" i="11"/>
  <c r="B447" i="11"/>
  <c r="D447" i="11"/>
  <c r="E447" i="11"/>
  <c r="B448" i="11"/>
  <c r="D448" i="11"/>
  <c r="E448" i="11"/>
  <c r="B449" i="11"/>
  <c r="D449" i="11"/>
  <c r="E449" i="11"/>
  <c r="B450" i="11"/>
  <c r="D450" i="11"/>
  <c r="E450" i="11"/>
  <c r="B451" i="11"/>
  <c r="D451" i="11"/>
  <c r="E451" i="11"/>
  <c r="B452" i="11"/>
  <c r="D452" i="11"/>
  <c r="E452" i="11"/>
  <c r="B453" i="11"/>
  <c r="D453" i="11"/>
  <c r="E453" i="11"/>
  <c r="B454" i="11"/>
  <c r="D454" i="11"/>
  <c r="E454" i="11"/>
  <c r="B455" i="11"/>
  <c r="D455" i="11"/>
  <c r="E455" i="11"/>
  <c r="B456" i="11"/>
  <c r="D456" i="11"/>
  <c r="E456" i="11"/>
  <c r="B457" i="11"/>
  <c r="D457" i="11"/>
  <c r="E457" i="11"/>
  <c r="B458" i="11"/>
  <c r="D458" i="11"/>
  <c r="E458" i="11"/>
  <c r="B459" i="11"/>
  <c r="D459" i="11"/>
  <c r="E459" i="11"/>
  <c r="B460" i="11"/>
  <c r="D460" i="11"/>
  <c r="E460" i="11"/>
  <c r="B461" i="11"/>
  <c r="D461" i="11"/>
  <c r="E461" i="11"/>
  <c r="B462" i="11"/>
  <c r="D462" i="11"/>
  <c r="E462" i="11"/>
  <c r="B463" i="11"/>
  <c r="D463" i="11"/>
  <c r="E463" i="11"/>
  <c r="B464" i="11"/>
  <c r="D464" i="11"/>
  <c r="E464" i="11"/>
  <c r="B465" i="11"/>
  <c r="D465" i="11"/>
  <c r="E465" i="11"/>
  <c r="B466" i="11"/>
  <c r="D466" i="11"/>
  <c r="E466" i="11"/>
  <c r="B467" i="11"/>
  <c r="D467" i="11"/>
  <c r="E467" i="11"/>
  <c r="B468" i="11"/>
  <c r="D468" i="11"/>
  <c r="E468" i="11"/>
  <c r="B469" i="11"/>
  <c r="D469" i="11"/>
  <c r="E469" i="11"/>
  <c r="B470" i="11"/>
  <c r="D470" i="11"/>
  <c r="E470" i="11"/>
  <c r="B471" i="11"/>
  <c r="D471" i="11"/>
  <c r="E471" i="11"/>
  <c r="B472" i="11"/>
  <c r="D472" i="11"/>
  <c r="E472" i="11"/>
  <c r="B473" i="11"/>
  <c r="D473" i="11"/>
  <c r="E473" i="11"/>
  <c r="B474" i="11"/>
  <c r="D474" i="11"/>
  <c r="E474" i="11"/>
  <c r="B475" i="11"/>
  <c r="D475" i="11"/>
  <c r="E475" i="11"/>
  <c r="B476" i="11"/>
  <c r="D476" i="11"/>
  <c r="E476" i="11"/>
  <c r="B477" i="11"/>
  <c r="D477" i="11"/>
  <c r="E477" i="11"/>
  <c r="B478" i="11"/>
  <c r="D478" i="11"/>
  <c r="E478" i="11"/>
  <c r="B479" i="11"/>
  <c r="D479" i="11"/>
  <c r="E479" i="11"/>
  <c r="B480" i="11"/>
  <c r="D480" i="11"/>
  <c r="E480" i="11"/>
  <c r="B481" i="11"/>
  <c r="D481" i="11"/>
  <c r="E481" i="11"/>
  <c r="B482" i="11"/>
  <c r="D482" i="11"/>
  <c r="E482" i="11"/>
  <c r="B483" i="11"/>
  <c r="D483" i="11"/>
  <c r="E483" i="11"/>
  <c r="B484" i="11"/>
  <c r="D484" i="11"/>
  <c r="E484" i="11"/>
  <c r="B485" i="11"/>
  <c r="D485" i="11"/>
  <c r="E485" i="11"/>
  <c r="B486" i="11"/>
  <c r="D486" i="11"/>
  <c r="E486" i="11"/>
  <c r="B487" i="11"/>
  <c r="D487" i="11"/>
  <c r="E487" i="11"/>
  <c r="B488" i="11"/>
  <c r="D488" i="11"/>
  <c r="E488" i="11"/>
  <c r="B489" i="11"/>
  <c r="D489" i="11"/>
  <c r="E489" i="11"/>
  <c r="B490" i="11"/>
  <c r="D490" i="11"/>
  <c r="E490" i="11"/>
  <c r="B491" i="11"/>
  <c r="D491" i="11"/>
  <c r="E491" i="11"/>
  <c r="B492" i="11"/>
  <c r="D492" i="11"/>
  <c r="E492" i="11"/>
  <c r="B493" i="11"/>
  <c r="D493" i="11"/>
  <c r="E493" i="11"/>
  <c r="B494" i="11"/>
  <c r="D494" i="11"/>
  <c r="E494" i="11"/>
  <c r="B495" i="11"/>
  <c r="D495" i="11"/>
  <c r="E495" i="11"/>
  <c r="B496" i="11"/>
  <c r="D496" i="11"/>
  <c r="E496" i="11"/>
  <c r="B497" i="11"/>
  <c r="D497" i="11"/>
  <c r="E497" i="11"/>
  <c r="B498" i="11"/>
  <c r="D498" i="11"/>
  <c r="E498" i="11"/>
  <c r="B499" i="11"/>
  <c r="D499" i="11"/>
  <c r="E499" i="11"/>
  <c r="B500" i="11"/>
  <c r="D500" i="11"/>
  <c r="E500" i="11"/>
  <c r="B501" i="11"/>
  <c r="D501" i="11"/>
  <c r="E501" i="11"/>
  <c r="B502" i="11"/>
  <c r="D502" i="11"/>
  <c r="E502" i="11"/>
  <c r="B503" i="11"/>
  <c r="D503" i="11"/>
  <c r="E503" i="11"/>
  <c r="B504" i="11"/>
  <c r="D504" i="11"/>
  <c r="E504" i="11"/>
  <c r="B505" i="11"/>
  <c r="D505" i="11"/>
  <c r="E505" i="11"/>
  <c r="B506" i="11"/>
  <c r="D506" i="11"/>
  <c r="E506" i="11"/>
  <c r="B507" i="11"/>
  <c r="D507" i="11"/>
  <c r="E507" i="11"/>
  <c r="B508" i="11"/>
  <c r="D508" i="11"/>
  <c r="E508" i="11"/>
  <c r="B509" i="11"/>
  <c r="D509" i="11"/>
  <c r="E509" i="11"/>
  <c r="A11" i="9"/>
  <c r="B11" i="9"/>
  <c r="C11" i="9"/>
  <c r="A12" i="9"/>
  <c r="B12" i="9"/>
  <c r="E12" i="9" s="1"/>
  <c r="C12" i="9"/>
  <c r="A13" i="9"/>
  <c r="B13" i="9"/>
  <c r="F13" i="9" s="1"/>
  <c r="C13" i="9"/>
  <c r="A14" i="9"/>
  <c r="B14" i="9"/>
  <c r="F14" i="9" s="1"/>
  <c r="C14" i="9"/>
  <c r="A15" i="9"/>
  <c r="B15" i="9"/>
  <c r="C15" i="9"/>
  <c r="A16" i="9"/>
  <c r="B16" i="9"/>
  <c r="E16" i="9" s="1"/>
  <c r="C16" i="9"/>
  <c r="A17" i="9"/>
  <c r="B17" i="9"/>
  <c r="F17" i="9" s="1"/>
  <c r="C17" i="9"/>
  <c r="A18" i="9"/>
  <c r="B18" i="9"/>
  <c r="F18" i="9" s="1"/>
  <c r="C18" i="9"/>
  <c r="A19" i="9"/>
  <c r="B19" i="9"/>
  <c r="C19" i="9"/>
  <c r="A20" i="9"/>
  <c r="B20" i="9"/>
  <c r="E20" i="9" s="1"/>
  <c r="C20" i="9"/>
  <c r="A21" i="9"/>
  <c r="B21" i="9"/>
  <c r="F21" i="9" s="1"/>
  <c r="C21" i="9"/>
  <c r="A22" i="9"/>
  <c r="B22" i="9"/>
  <c r="F22" i="9" s="1"/>
  <c r="C22" i="9"/>
  <c r="A23" i="9"/>
  <c r="B23" i="9"/>
  <c r="C23" i="9"/>
  <c r="A24" i="9"/>
  <c r="B24" i="9"/>
  <c r="E24" i="9" s="1"/>
  <c r="C24" i="9"/>
  <c r="A25" i="9"/>
  <c r="B25" i="9"/>
  <c r="F25" i="9" s="1"/>
  <c r="C25" i="9"/>
  <c r="A26" i="9"/>
  <c r="B26" i="9"/>
  <c r="F26" i="9" s="1"/>
  <c r="C26" i="9"/>
  <c r="A27" i="9"/>
  <c r="B27" i="9"/>
  <c r="C27" i="9"/>
  <c r="A28" i="9"/>
  <c r="B28" i="9"/>
  <c r="E28" i="9" s="1"/>
  <c r="C28" i="9"/>
  <c r="A29" i="9"/>
  <c r="B29" i="9"/>
  <c r="F29" i="9" s="1"/>
  <c r="C29" i="9"/>
  <c r="A30" i="9"/>
  <c r="B30" i="9"/>
  <c r="F30" i="9" s="1"/>
  <c r="C30" i="9"/>
  <c r="A31" i="9"/>
  <c r="B31" i="9"/>
  <c r="C31" i="9"/>
  <c r="A32" i="9"/>
  <c r="B32" i="9"/>
  <c r="E32" i="9" s="1"/>
  <c r="C32" i="9"/>
  <c r="A33" i="9"/>
  <c r="B33" i="9"/>
  <c r="F33" i="9" s="1"/>
  <c r="C33" i="9"/>
  <c r="A34" i="9"/>
  <c r="B34" i="9"/>
  <c r="F34" i="9" s="1"/>
  <c r="C34" i="9"/>
  <c r="A35" i="9"/>
  <c r="B35" i="9"/>
  <c r="C35" i="9"/>
  <c r="A36" i="9"/>
  <c r="B36" i="9"/>
  <c r="E36" i="9" s="1"/>
  <c r="C36" i="9"/>
  <c r="A37" i="9"/>
  <c r="B37" i="9"/>
  <c r="F37" i="9" s="1"/>
  <c r="C37" i="9"/>
  <c r="A38" i="9"/>
  <c r="B38" i="9"/>
  <c r="F38" i="9" s="1"/>
  <c r="C38" i="9"/>
  <c r="A39" i="9"/>
  <c r="B39" i="9"/>
  <c r="C39" i="9"/>
  <c r="A40" i="9"/>
  <c r="B40" i="9"/>
  <c r="E40" i="9" s="1"/>
  <c r="C40" i="9"/>
  <c r="A41" i="9"/>
  <c r="B41" i="9"/>
  <c r="F41" i="9" s="1"/>
  <c r="C41" i="9"/>
  <c r="A42" i="9"/>
  <c r="B42" i="9"/>
  <c r="F42" i="9" s="1"/>
  <c r="C42" i="9"/>
  <c r="A43" i="9"/>
  <c r="B43" i="9"/>
  <c r="C43" i="9"/>
  <c r="A44" i="9"/>
  <c r="B44" i="9"/>
  <c r="E44" i="9" s="1"/>
  <c r="C44" i="9"/>
  <c r="A45" i="9"/>
  <c r="B45" i="9"/>
  <c r="F45" i="9" s="1"/>
  <c r="C45" i="9"/>
  <c r="A46" i="9"/>
  <c r="B46" i="9"/>
  <c r="F46" i="9" s="1"/>
  <c r="C46" i="9"/>
  <c r="A47" i="9"/>
  <c r="B47" i="9"/>
  <c r="C47" i="9"/>
  <c r="A48" i="9"/>
  <c r="B48" i="9"/>
  <c r="E48" i="9" s="1"/>
  <c r="C48" i="9"/>
  <c r="A49" i="9"/>
  <c r="B49" i="9"/>
  <c r="F49" i="9" s="1"/>
  <c r="C49" i="9"/>
  <c r="A50" i="9"/>
  <c r="B50" i="9"/>
  <c r="F50" i="9" s="1"/>
  <c r="C50" i="9"/>
  <c r="A51" i="9"/>
  <c r="B51" i="9"/>
  <c r="C51" i="9"/>
  <c r="A52" i="9"/>
  <c r="B52" i="9"/>
  <c r="E52" i="9" s="1"/>
  <c r="C52" i="9"/>
  <c r="A53" i="9"/>
  <c r="B53" i="9"/>
  <c r="F53" i="9" s="1"/>
  <c r="C53" i="9"/>
  <c r="A54" i="9"/>
  <c r="B54" i="9"/>
  <c r="F54" i="9" s="1"/>
  <c r="C54" i="9"/>
  <c r="A55" i="9"/>
  <c r="B55" i="9"/>
  <c r="C55" i="9"/>
  <c r="A56" i="9"/>
  <c r="B56" i="9"/>
  <c r="E56" i="9" s="1"/>
  <c r="C56" i="9"/>
  <c r="A57" i="9"/>
  <c r="B57" i="9"/>
  <c r="F57" i="9" s="1"/>
  <c r="C57" i="9"/>
  <c r="A58" i="9"/>
  <c r="B58" i="9"/>
  <c r="F58" i="9" s="1"/>
  <c r="C58" i="9"/>
  <c r="A59" i="9"/>
  <c r="B59" i="9"/>
  <c r="C59" i="9"/>
  <c r="A60" i="9"/>
  <c r="B60" i="9"/>
  <c r="E60" i="9" s="1"/>
  <c r="C60" i="9"/>
  <c r="A61" i="9"/>
  <c r="B61" i="9"/>
  <c r="F61" i="9" s="1"/>
  <c r="C61" i="9"/>
  <c r="A62" i="9"/>
  <c r="B62" i="9"/>
  <c r="F62" i="9" s="1"/>
  <c r="C62" i="9"/>
  <c r="A63" i="9"/>
  <c r="B63" i="9"/>
  <c r="C63" i="9"/>
  <c r="A64" i="9"/>
  <c r="B64" i="9"/>
  <c r="E64" i="9" s="1"/>
  <c r="C64" i="9"/>
  <c r="A65" i="9"/>
  <c r="B65" i="9"/>
  <c r="F65" i="9" s="1"/>
  <c r="C65" i="9"/>
  <c r="A66" i="9"/>
  <c r="B66" i="9"/>
  <c r="F66" i="9" s="1"/>
  <c r="C66" i="9"/>
  <c r="A67" i="9"/>
  <c r="B67" i="9"/>
  <c r="C67" i="9"/>
  <c r="A68" i="9"/>
  <c r="B68" i="9"/>
  <c r="E68" i="9" s="1"/>
  <c r="C68" i="9"/>
  <c r="A69" i="9"/>
  <c r="B69" i="9"/>
  <c r="F69" i="9" s="1"/>
  <c r="C69" i="9"/>
  <c r="A70" i="9"/>
  <c r="B70" i="9"/>
  <c r="F70" i="9" s="1"/>
  <c r="C70" i="9"/>
  <c r="A71" i="9"/>
  <c r="B71" i="9"/>
  <c r="C71" i="9"/>
  <c r="A72" i="9"/>
  <c r="B72" i="9"/>
  <c r="E72" i="9" s="1"/>
  <c r="C72" i="9"/>
  <c r="A73" i="9"/>
  <c r="B73" i="9"/>
  <c r="F73" i="9" s="1"/>
  <c r="C73" i="9"/>
  <c r="A74" i="9"/>
  <c r="B74" i="9"/>
  <c r="F74" i="9" s="1"/>
  <c r="C74" i="9"/>
  <c r="A75" i="9"/>
  <c r="B75" i="9"/>
  <c r="C75" i="9"/>
  <c r="A76" i="9"/>
  <c r="B76" i="9"/>
  <c r="E76" i="9" s="1"/>
  <c r="C76" i="9"/>
  <c r="A77" i="9"/>
  <c r="B77" i="9"/>
  <c r="F77" i="9" s="1"/>
  <c r="C77" i="9"/>
  <c r="A78" i="9"/>
  <c r="B78" i="9"/>
  <c r="F78" i="9" s="1"/>
  <c r="C78" i="9"/>
  <c r="A79" i="9"/>
  <c r="B79" i="9"/>
  <c r="C79" i="9"/>
  <c r="A80" i="9"/>
  <c r="B80" i="9"/>
  <c r="E80" i="9" s="1"/>
  <c r="C80" i="9"/>
  <c r="A81" i="9"/>
  <c r="B81" i="9"/>
  <c r="F81" i="9" s="1"/>
  <c r="C81" i="9"/>
  <c r="A82" i="9"/>
  <c r="B82" i="9"/>
  <c r="F82" i="9" s="1"/>
  <c r="C82" i="9"/>
  <c r="A83" i="9"/>
  <c r="B83" i="9"/>
  <c r="C83" i="9"/>
  <c r="A84" i="9"/>
  <c r="B84" i="9"/>
  <c r="E84" i="9" s="1"/>
  <c r="C84" i="9"/>
  <c r="A85" i="9"/>
  <c r="B85" i="9"/>
  <c r="F85" i="9" s="1"/>
  <c r="C85" i="9"/>
  <c r="A86" i="9"/>
  <c r="B86" i="9"/>
  <c r="F86" i="9" s="1"/>
  <c r="C86" i="9"/>
  <c r="A87" i="9"/>
  <c r="B87" i="9"/>
  <c r="C87" i="9"/>
  <c r="A88" i="9"/>
  <c r="B88" i="9"/>
  <c r="E88" i="9" s="1"/>
  <c r="C88" i="9"/>
  <c r="A89" i="9"/>
  <c r="B89" i="9"/>
  <c r="F89" i="9" s="1"/>
  <c r="C89" i="9"/>
  <c r="A90" i="9"/>
  <c r="B90" i="9"/>
  <c r="F90" i="9" s="1"/>
  <c r="C90" i="9"/>
  <c r="A91" i="9"/>
  <c r="B91" i="9"/>
  <c r="C91" i="9"/>
  <c r="A92" i="9"/>
  <c r="B92" i="9"/>
  <c r="E92" i="9" s="1"/>
  <c r="C92" i="9"/>
  <c r="A93" i="9"/>
  <c r="B93" i="9"/>
  <c r="F93" i="9" s="1"/>
  <c r="C93" i="9"/>
  <c r="A94" i="9"/>
  <c r="B94" i="9"/>
  <c r="F94" i="9" s="1"/>
  <c r="C94" i="9"/>
  <c r="A95" i="9"/>
  <c r="B95" i="9"/>
  <c r="C95" i="9"/>
  <c r="A96" i="9"/>
  <c r="B96" i="9"/>
  <c r="E96" i="9" s="1"/>
  <c r="C96" i="9"/>
  <c r="A97" i="9"/>
  <c r="B97" i="9"/>
  <c r="F97" i="9" s="1"/>
  <c r="C97" i="9"/>
  <c r="A98" i="9"/>
  <c r="B98" i="9"/>
  <c r="F98" i="9" s="1"/>
  <c r="C98" i="9"/>
  <c r="A99" i="9"/>
  <c r="B99" i="9"/>
  <c r="C99" i="9"/>
  <c r="A100" i="9"/>
  <c r="B100" i="9"/>
  <c r="E100" i="9" s="1"/>
  <c r="C100" i="9"/>
  <c r="A101" i="9"/>
  <c r="B101" i="9"/>
  <c r="F101" i="9" s="1"/>
  <c r="C101" i="9"/>
  <c r="A102" i="9"/>
  <c r="B102" i="9"/>
  <c r="C102" i="9"/>
  <c r="A103" i="9"/>
  <c r="B103" i="9"/>
  <c r="C103" i="9"/>
  <c r="A104" i="9"/>
  <c r="B104" i="9"/>
  <c r="E104" i="9" s="1"/>
  <c r="C104" i="9"/>
  <c r="A105" i="9"/>
  <c r="B105" i="9"/>
  <c r="F105" i="9" s="1"/>
  <c r="C105" i="9"/>
  <c r="A106" i="9"/>
  <c r="B106" i="9"/>
  <c r="C106" i="9"/>
  <c r="A107" i="9"/>
  <c r="B107" i="9"/>
  <c r="C107" i="9"/>
  <c r="A108" i="9"/>
  <c r="B108" i="9"/>
  <c r="E108" i="9" s="1"/>
  <c r="C108" i="9"/>
  <c r="A109" i="9"/>
  <c r="B109" i="9"/>
  <c r="F109" i="9" s="1"/>
  <c r="C109" i="9"/>
  <c r="A110" i="9"/>
  <c r="B110" i="9"/>
  <c r="C110" i="9"/>
  <c r="A111" i="9"/>
  <c r="B111" i="9"/>
  <c r="C111" i="9"/>
  <c r="A112" i="9"/>
  <c r="B112" i="9"/>
  <c r="E112" i="9" s="1"/>
  <c r="C112" i="9"/>
  <c r="A113" i="9"/>
  <c r="B113" i="9"/>
  <c r="F113" i="9" s="1"/>
  <c r="C113" i="9"/>
  <c r="A114" i="9"/>
  <c r="B114" i="9"/>
  <c r="C114" i="9"/>
  <c r="A115" i="9"/>
  <c r="B115" i="9"/>
  <c r="C115" i="9"/>
  <c r="A116" i="9"/>
  <c r="B116" i="9"/>
  <c r="E116" i="9" s="1"/>
  <c r="C116" i="9"/>
  <c r="A117" i="9"/>
  <c r="B117" i="9"/>
  <c r="F117" i="9" s="1"/>
  <c r="C117" i="9"/>
  <c r="A118" i="9"/>
  <c r="B118" i="9"/>
  <c r="C118" i="9"/>
  <c r="A119" i="9"/>
  <c r="B119" i="9"/>
  <c r="C119" i="9"/>
  <c r="A120" i="9"/>
  <c r="B120" i="9"/>
  <c r="E120" i="9" s="1"/>
  <c r="C120" i="9"/>
  <c r="A121" i="9"/>
  <c r="B121" i="9"/>
  <c r="F121" i="9" s="1"/>
  <c r="C121" i="9"/>
  <c r="A122" i="9"/>
  <c r="B122" i="9"/>
  <c r="C122" i="9"/>
  <c r="A123" i="9"/>
  <c r="B123" i="9"/>
  <c r="C123" i="9"/>
  <c r="A124" i="9"/>
  <c r="B124" i="9"/>
  <c r="E124" i="9" s="1"/>
  <c r="C124" i="9"/>
  <c r="A125" i="9"/>
  <c r="B125" i="9"/>
  <c r="F125" i="9" s="1"/>
  <c r="C125" i="9"/>
  <c r="A126" i="9"/>
  <c r="B126" i="9"/>
  <c r="C126" i="9"/>
  <c r="A127" i="9"/>
  <c r="B127" i="9"/>
  <c r="C127" i="9"/>
  <c r="A128" i="9"/>
  <c r="B128" i="9"/>
  <c r="E128" i="9" s="1"/>
  <c r="C128" i="9"/>
  <c r="A129" i="9"/>
  <c r="B129" i="9"/>
  <c r="F129" i="9" s="1"/>
  <c r="C129" i="9"/>
  <c r="A130" i="9"/>
  <c r="B130" i="9"/>
  <c r="C130" i="9"/>
  <c r="A131" i="9"/>
  <c r="B131" i="9"/>
  <c r="C131" i="9"/>
  <c r="A132" i="9"/>
  <c r="B132" i="9"/>
  <c r="E132" i="9" s="1"/>
  <c r="C132" i="9"/>
  <c r="A133" i="9"/>
  <c r="B133" i="9"/>
  <c r="F133" i="9" s="1"/>
  <c r="C133" i="9"/>
  <c r="A134" i="9"/>
  <c r="B134" i="9"/>
  <c r="C134" i="9"/>
  <c r="A135" i="9"/>
  <c r="B135" i="9"/>
  <c r="C135" i="9"/>
  <c r="A136" i="9"/>
  <c r="B136" i="9"/>
  <c r="E136" i="9" s="1"/>
  <c r="C136" i="9"/>
  <c r="A137" i="9"/>
  <c r="B137" i="9"/>
  <c r="F137" i="9" s="1"/>
  <c r="C137" i="9"/>
  <c r="A138" i="9"/>
  <c r="B138" i="9"/>
  <c r="C138" i="9"/>
  <c r="A139" i="9"/>
  <c r="B139" i="9"/>
  <c r="C139" i="9"/>
  <c r="A140" i="9"/>
  <c r="B140" i="9"/>
  <c r="E140" i="9" s="1"/>
  <c r="C140" i="9"/>
  <c r="A141" i="9"/>
  <c r="B141" i="9"/>
  <c r="F141" i="9" s="1"/>
  <c r="C141" i="9"/>
  <c r="A142" i="9"/>
  <c r="B142" i="9"/>
  <c r="C142" i="9"/>
  <c r="A143" i="9"/>
  <c r="B143" i="9"/>
  <c r="C143" i="9"/>
  <c r="A144" i="9"/>
  <c r="B144" i="9"/>
  <c r="E144" i="9" s="1"/>
  <c r="C144" i="9"/>
  <c r="A145" i="9"/>
  <c r="B145" i="9"/>
  <c r="F145" i="9" s="1"/>
  <c r="C145" i="9"/>
  <c r="A146" i="9"/>
  <c r="B146" i="9"/>
  <c r="C146" i="9"/>
  <c r="A147" i="9"/>
  <c r="B147" i="9"/>
  <c r="C147" i="9"/>
  <c r="A148" i="9"/>
  <c r="B148" i="9"/>
  <c r="E148" i="9" s="1"/>
  <c r="C148" i="9"/>
  <c r="A149" i="9"/>
  <c r="B149" i="9"/>
  <c r="F149" i="9" s="1"/>
  <c r="C149" i="9"/>
  <c r="A150" i="9"/>
  <c r="B150" i="9"/>
  <c r="C150" i="9"/>
  <c r="A151" i="9"/>
  <c r="B151" i="9"/>
  <c r="C151" i="9"/>
  <c r="A152" i="9"/>
  <c r="B152" i="9"/>
  <c r="E152" i="9" s="1"/>
  <c r="C152" i="9"/>
  <c r="A153" i="9"/>
  <c r="B153" i="9"/>
  <c r="F153" i="9" s="1"/>
  <c r="C153" i="9"/>
  <c r="A154" i="9"/>
  <c r="B154" i="9"/>
  <c r="C154" i="9"/>
  <c r="A155" i="9"/>
  <c r="B155" i="9"/>
  <c r="C155" i="9"/>
  <c r="A156" i="9"/>
  <c r="B156" i="9"/>
  <c r="E156" i="9" s="1"/>
  <c r="C156" i="9"/>
  <c r="A157" i="9"/>
  <c r="B157" i="9"/>
  <c r="F157" i="9" s="1"/>
  <c r="C157" i="9"/>
  <c r="A158" i="9"/>
  <c r="B158" i="9"/>
  <c r="C158" i="9"/>
  <c r="A159" i="9"/>
  <c r="B159" i="9"/>
  <c r="C159" i="9"/>
  <c r="A160" i="9"/>
  <c r="B160" i="9"/>
  <c r="E160" i="9" s="1"/>
  <c r="C160" i="9"/>
  <c r="A161" i="9"/>
  <c r="B161" i="9"/>
  <c r="F161" i="9" s="1"/>
  <c r="C161" i="9"/>
  <c r="A162" i="9"/>
  <c r="B162" i="9"/>
  <c r="C162" i="9"/>
  <c r="A163" i="9"/>
  <c r="B163" i="9"/>
  <c r="C163" i="9"/>
  <c r="A164" i="9"/>
  <c r="B164" i="9"/>
  <c r="E164" i="9" s="1"/>
  <c r="C164" i="9"/>
  <c r="A165" i="9"/>
  <c r="B165" i="9"/>
  <c r="F165" i="9" s="1"/>
  <c r="C165" i="9"/>
  <c r="A166" i="9"/>
  <c r="B166" i="9"/>
  <c r="C166" i="9"/>
  <c r="A167" i="9"/>
  <c r="B167" i="9"/>
  <c r="C167" i="9"/>
  <c r="A168" i="9"/>
  <c r="B168" i="9"/>
  <c r="E168" i="9" s="1"/>
  <c r="C168" i="9"/>
  <c r="A169" i="9"/>
  <c r="B169" i="9"/>
  <c r="F169" i="9" s="1"/>
  <c r="C169" i="9"/>
  <c r="A170" i="9"/>
  <c r="B170" i="9"/>
  <c r="C170" i="9"/>
  <c r="A171" i="9"/>
  <c r="B171" i="9"/>
  <c r="C171" i="9"/>
  <c r="A172" i="9"/>
  <c r="B172" i="9"/>
  <c r="E172" i="9" s="1"/>
  <c r="C172" i="9"/>
  <c r="A173" i="9"/>
  <c r="B173" i="9"/>
  <c r="F173" i="9" s="1"/>
  <c r="C173" i="9"/>
  <c r="A174" i="9"/>
  <c r="B174" i="9"/>
  <c r="C174" i="9"/>
  <c r="A175" i="9"/>
  <c r="B175" i="9"/>
  <c r="C175" i="9"/>
  <c r="A176" i="9"/>
  <c r="B176" i="9"/>
  <c r="E176" i="9" s="1"/>
  <c r="C176" i="9"/>
  <c r="A177" i="9"/>
  <c r="B177" i="9"/>
  <c r="F177" i="9" s="1"/>
  <c r="C177" i="9"/>
  <c r="A178" i="9"/>
  <c r="B178" i="9"/>
  <c r="E178" i="9" s="1"/>
  <c r="C178" i="9"/>
  <c r="A179" i="9"/>
  <c r="B179" i="9"/>
  <c r="C179" i="9"/>
  <c r="A180" i="9"/>
  <c r="B180" i="9"/>
  <c r="C180" i="9"/>
  <c r="A181" i="9"/>
  <c r="B181" i="9"/>
  <c r="E181" i="9" s="1"/>
  <c r="C181" i="9"/>
  <c r="A182" i="9"/>
  <c r="B182" i="9"/>
  <c r="F182" i="9" s="1"/>
  <c r="C182" i="9"/>
  <c r="A183" i="9"/>
  <c r="B183" i="9"/>
  <c r="F183" i="9" s="1"/>
  <c r="C183" i="9"/>
  <c r="A184" i="9"/>
  <c r="B184" i="9"/>
  <c r="C184" i="9"/>
  <c r="A185" i="9"/>
  <c r="B185" i="9"/>
  <c r="E185" i="9" s="1"/>
  <c r="C185" i="9"/>
  <c r="A186" i="9"/>
  <c r="B186" i="9"/>
  <c r="F186" i="9" s="1"/>
  <c r="C186" i="9"/>
  <c r="A187" i="9"/>
  <c r="B187" i="9"/>
  <c r="E187" i="9" s="1"/>
  <c r="C187" i="9"/>
  <c r="A188" i="9"/>
  <c r="B188" i="9"/>
  <c r="C188" i="9"/>
  <c r="A189" i="9"/>
  <c r="B189" i="9"/>
  <c r="E189" i="9" s="1"/>
  <c r="C189" i="9"/>
  <c r="A190" i="9"/>
  <c r="B190" i="9"/>
  <c r="F190" i="9" s="1"/>
  <c r="C190" i="9"/>
  <c r="A191" i="9"/>
  <c r="B191" i="9"/>
  <c r="E191" i="9" s="1"/>
  <c r="C191" i="9"/>
  <c r="A192" i="9"/>
  <c r="B192" i="9"/>
  <c r="C192" i="9"/>
  <c r="A193" i="9"/>
  <c r="B193" i="9"/>
  <c r="E193" i="9" s="1"/>
  <c r="C193" i="9"/>
  <c r="A194" i="9"/>
  <c r="B194" i="9"/>
  <c r="F194" i="9" s="1"/>
  <c r="C194" i="9"/>
  <c r="A195" i="9"/>
  <c r="B195" i="9"/>
  <c r="E195" i="9" s="1"/>
  <c r="C195" i="9"/>
  <c r="A196" i="9"/>
  <c r="B196" i="9"/>
  <c r="C196" i="9"/>
  <c r="A197" i="9"/>
  <c r="B197" i="9"/>
  <c r="E197" i="9" s="1"/>
  <c r="C197" i="9"/>
  <c r="A198" i="9"/>
  <c r="B198" i="9"/>
  <c r="E198" i="9" s="1"/>
  <c r="C198" i="9"/>
  <c r="A199" i="9"/>
  <c r="B199" i="9"/>
  <c r="F199" i="9" s="1"/>
  <c r="C199" i="9"/>
  <c r="A200" i="9"/>
  <c r="B200" i="9"/>
  <c r="C200" i="9"/>
  <c r="A201" i="9"/>
  <c r="B201" i="9"/>
  <c r="E201" i="9" s="1"/>
  <c r="C201" i="9"/>
  <c r="A202" i="9"/>
  <c r="B202" i="9"/>
  <c r="F202" i="9" s="1"/>
  <c r="C202" i="9"/>
  <c r="A203" i="9"/>
  <c r="B203" i="9"/>
  <c r="F203" i="9" s="1"/>
  <c r="C203" i="9"/>
  <c r="A204" i="9"/>
  <c r="B204" i="9"/>
  <c r="C204" i="9"/>
  <c r="A205" i="9"/>
  <c r="B205" i="9"/>
  <c r="E205" i="9" s="1"/>
  <c r="C205" i="9"/>
  <c r="A206" i="9"/>
  <c r="B206" i="9"/>
  <c r="F206" i="9" s="1"/>
  <c r="C206" i="9"/>
  <c r="A207" i="9"/>
  <c r="B207" i="9"/>
  <c r="E207" i="9" s="1"/>
  <c r="C207" i="9"/>
  <c r="A208" i="9"/>
  <c r="B208" i="9"/>
  <c r="C208" i="9"/>
  <c r="A209" i="9"/>
  <c r="B209" i="9"/>
  <c r="E209" i="9" s="1"/>
  <c r="C209" i="9"/>
  <c r="A210" i="9"/>
  <c r="B210" i="9"/>
  <c r="F210" i="9" s="1"/>
  <c r="C210" i="9"/>
  <c r="A211" i="9"/>
  <c r="B211" i="9"/>
  <c r="F211" i="9" s="1"/>
  <c r="C211" i="9"/>
  <c r="A212" i="9"/>
  <c r="B212" i="9"/>
  <c r="C212" i="9"/>
  <c r="A213" i="9"/>
  <c r="B213" i="9"/>
  <c r="E213" i="9" s="1"/>
  <c r="C213" i="9"/>
  <c r="A214" i="9"/>
  <c r="B214" i="9"/>
  <c r="F214" i="9" s="1"/>
  <c r="C214" i="9"/>
  <c r="A215" i="9"/>
  <c r="B215" i="9"/>
  <c r="F215" i="9" s="1"/>
  <c r="C215" i="9"/>
  <c r="A216" i="9"/>
  <c r="B216" i="9"/>
  <c r="C216" i="9"/>
  <c r="A217" i="9"/>
  <c r="B217" i="9"/>
  <c r="E217" i="9" s="1"/>
  <c r="C217" i="9"/>
  <c r="A218" i="9"/>
  <c r="B218" i="9"/>
  <c r="F218" i="9" s="1"/>
  <c r="C218" i="9"/>
  <c r="A219" i="9"/>
  <c r="B219" i="9"/>
  <c r="E219" i="9" s="1"/>
  <c r="C219" i="9"/>
  <c r="A220" i="9"/>
  <c r="B220" i="9"/>
  <c r="C220" i="9"/>
  <c r="A221" i="9"/>
  <c r="B221" i="9"/>
  <c r="E221" i="9" s="1"/>
  <c r="C221" i="9"/>
  <c r="A222" i="9"/>
  <c r="B222" i="9"/>
  <c r="F222" i="9" s="1"/>
  <c r="C222" i="9"/>
  <c r="A223" i="9"/>
  <c r="B223" i="9"/>
  <c r="E223" i="9" s="1"/>
  <c r="C223" i="9"/>
  <c r="A224" i="9"/>
  <c r="B224" i="9"/>
  <c r="C224" i="9"/>
  <c r="A225" i="9"/>
  <c r="B225" i="9"/>
  <c r="E225" i="9" s="1"/>
  <c r="C225" i="9"/>
  <c r="A226" i="9"/>
  <c r="B226" i="9"/>
  <c r="F226" i="9" s="1"/>
  <c r="C226" i="9"/>
  <c r="A227" i="9"/>
  <c r="B227" i="9"/>
  <c r="E227" i="9" s="1"/>
  <c r="C227" i="9"/>
  <c r="A228" i="9"/>
  <c r="B228" i="9"/>
  <c r="C228" i="9"/>
  <c r="A229" i="9"/>
  <c r="B229" i="9"/>
  <c r="E229" i="9" s="1"/>
  <c r="C229" i="9"/>
  <c r="A230" i="9"/>
  <c r="B230" i="9"/>
  <c r="E230" i="9" s="1"/>
  <c r="C230" i="9"/>
  <c r="A231" i="9"/>
  <c r="B231" i="9"/>
  <c r="F231" i="9" s="1"/>
  <c r="C231" i="9"/>
  <c r="A232" i="9"/>
  <c r="B232" i="9"/>
  <c r="C232" i="9"/>
  <c r="A233" i="9"/>
  <c r="B233" i="9"/>
  <c r="E233" i="9" s="1"/>
  <c r="C233" i="9"/>
  <c r="A234" i="9"/>
  <c r="B234" i="9"/>
  <c r="F234" i="9" s="1"/>
  <c r="C234" i="9"/>
  <c r="A235" i="9"/>
  <c r="B235" i="9"/>
  <c r="E235" i="9" s="1"/>
  <c r="C235" i="9"/>
  <c r="A236" i="9"/>
  <c r="B236" i="9"/>
  <c r="C236" i="9"/>
  <c r="A237" i="9"/>
  <c r="B237" i="9"/>
  <c r="E237" i="9" s="1"/>
  <c r="C237" i="9"/>
  <c r="A238" i="9"/>
  <c r="B238" i="9"/>
  <c r="F238" i="9" s="1"/>
  <c r="C238" i="9"/>
  <c r="A239" i="9"/>
  <c r="B239" i="9"/>
  <c r="F239" i="9" s="1"/>
  <c r="C239" i="9"/>
  <c r="A240" i="9"/>
  <c r="B240" i="9"/>
  <c r="C240" i="9"/>
  <c r="A241" i="9"/>
  <c r="B241" i="9"/>
  <c r="E241" i="9" s="1"/>
  <c r="C241" i="9"/>
  <c r="A242" i="9"/>
  <c r="B242" i="9"/>
  <c r="F242" i="9" s="1"/>
  <c r="C242" i="9"/>
  <c r="A243" i="9"/>
  <c r="B243" i="9"/>
  <c r="E243" i="9" s="1"/>
  <c r="C243" i="9"/>
  <c r="A244" i="9"/>
  <c r="B244" i="9"/>
  <c r="C244" i="9"/>
  <c r="A245" i="9"/>
  <c r="B245" i="9"/>
  <c r="E245" i="9" s="1"/>
  <c r="C245" i="9"/>
  <c r="A246" i="9"/>
  <c r="B246" i="9"/>
  <c r="E246" i="9" s="1"/>
  <c r="C246" i="9"/>
  <c r="A247" i="9"/>
  <c r="B247" i="9"/>
  <c r="F247" i="9" s="1"/>
  <c r="C247" i="9"/>
  <c r="A248" i="9"/>
  <c r="B248" i="9"/>
  <c r="C248" i="9"/>
  <c r="A249" i="9"/>
  <c r="B249" i="9"/>
  <c r="E249" i="9" s="1"/>
  <c r="C249" i="9"/>
  <c r="A250" i="9"/>
  <c r="B250" i="9"/>
  <c r="F250" i="9" s="1"/>
  <c r="C250" i="9"/>
  <c r="A251" i="9"/>
  <c r="B251" i="9"/>
  <c r="E251" i="9" s="1"/>
  <c r="C251" i="9"/>
  <c r="A252" i="9"/>
  <c r="B252" i="9"/>
  <c r="C252" i="9"/>
  <c r="A253" i="9"/>
  <c r="B253" i="9"/>
  <c r="E253" i="9" s="1"/>
  <c r="C253" i="9"/>
  <c r="A254" i="9"/>
  <c r="B254" i="9"/>
  <c r="F254" i="9" s="1"/>
  <c r="C254" i="9"/>
  <c r="A255" i="9"/>
  <c r="B255" i="9"/>
  <c r="E255" i="9" s="1"/>
  <c r="C255" i="9"/>
  <c r="A256" i="9"/>
  <c r="B256" i="9"/>
  <c r="C256" i="9"/>
  <c r="A257" i="9"/>
  <c r="B257" i="9"/>
  <c r="E257" i="9" s="1"/>
  <c r="C257" i="9"/>
  <c r="A258" i="9"/>
  <c r="B258" i="9"/>
  <c r="F258" i="9" s="1"/>
  <c r="C258" i="9"/>
  <c r="A259" i="9"/>
  <c r="B259" i="9"/>
  <c r="E259" i="9" s="1"/>
  <c r="C259" i="9"/>
  <c r="A260" i="9"/>
  <c r="B260" i="9"/>
  <c r="C260" i="9"/>
  <c r="A261" i="9"/>
  <c r="B261" i="9"/>
  <c r="E261" i="9" s="1"/>
  <c r="C261" i="9"/>
  <c r="A262" i="9"/>
  <c r="B262" i="9"/>
  <c r="E262" i="9" s="1"/>
  <c r="C262" i="9"/>
  <c r="A263" i="9"/>
  <c r="B263" i="9"/>
  <c r="F263" i="9" s="1"/>
  <c r="C263" i="9"/>
  <c r="A264" i="9"/>
  <c r="B264" i="9"/>
  <c r="C264" i="9"/>
  <c r="A265" i="9"/>
  <c r="B265" i="9"/>
  <c r="E265" i="9" s="1"/>
  <c r="C265" i="9"/>
  <c r="A266" i="9"/>
  <c r="B266" i="9"/>
  <c r="F266" i="9" s="1"/>
  <c r="C266" i="9"/>
  <c r="A267" i="9"/>
  <c r="B267" i="9"/>
  <c r="F267" i="9" s="1"/>
  <c r="C267" i="9"/>
  <c r="A268" i="9"/>
  <c r="B268" i="9"/>
  <c r="C268" i="9"/>
  <c r="A269" i="9"/>
  <c r="B269" i="9"/>
  <c r="E269" i="9" s="1"/>
  <c r="C269" i="9"/>
  <c r="A270" i="9"/>
  <c r="B270" i="9"/>
  <c r="F270" i="9" s="1"/>
  <c r="C270" i="9"/>
  <c r="A271" i="9"/>
  <c r="B271" i="9"/>
  <c r="E271" i="9" s="1"/>
  <c r="C271" i="9"/>
  <c r="A272" i="9"/>
  <c r="B272" i="9"/>
  <c r="C272" i="9"/>
  <c r="A273" i="9"/>
  <c r="B273" i="9"/>
  <c r="E273" i="9" s="1"/>
  <c r="C273" i="9"/>
  <c r="A274" i="9"/>
  <c r="B274" i="9"/>
  <c r="F274" i="9" s="1"/>
  <c r="C274" i="9"/>
  <c r="A275" i="9"/>
  <c r="B275" i="9"/>
  <c r="F275" i="9" s="1"/>
  <c r="C275" i="9"/>
  <c r="A276" i="9"/>
  <c r="B276" i="9"/>
  <c r="C276" i="9"/>
  <c r="A277" i="9"/>
  <c r="B277" i="9"/>
  <c r="E277" i="9" s="1"/>
  <c r="C277" i="9"/>
  <c r="A278" i="9"/>
  <c r="B278" i="9"/>
  <c r="F278" i="9" s="1"/>
  <c r="C278" i="9"/>
  <c r="A279" i="9"/>
  <c r="B279" i="9"/>
  <c r="F279" i="9" s="1"/>
  <c r="C279" i="9"/>
  <c r="A280" i="9"/>
  <c r="B280" i="9"/>
  <c r="C280" i="9"/>
  <c r="A281" i="9"/>
  <c r="B281" i="9"/>
  <c r="E281" i="9" s="1"/>
  <c r="C281" i="9"/>
  <c r="A282" i="9"/>
  <c r="B282" i="9"/>
  <c r="F282" i="9" s="1"/>
  <c r="C282" i="9"/>
  <c r="A283" i="9"/>
  <c r="B283" i="9"/>
  <c r="E283" i="9" s="1"/>
  <c r="C283" i="9"/>
  <c r="A284" i="9"/>
  <c r="B284" i="9"/>
  <c r="C284" i="9"/>
  <c r="A285" i="9"/>
  <c r="B285" i="9"/>
  <c r="E285" i="9" s="1"/>
  <c r="C285" i="9"/>
  <c r="A286" i="9"/>
  <c r="B286" i="9"/>
  <c r="C286" i="9"/>
  <c r="A287" i="9"/>
  <c r="B287" i="9"/>
  <c r="E287" i="9" s="1"/>
  <c r="C287" i="9"/>
  <c r="A288" i="9"/>
  <c r="B288" i="9"/>
  <c r="C288" i="9"/>
  <c r="A289" i="9"/>
  <c r="B289" i="9"/>
  <c r="E289" i="9" s="1"/>
  <c r="C289" i="9"/>
  <c r="A290" i="9"/>
  <c r="B290" i="9"/>
  <c r="F290" i="9" s="1"/>
  <c r="C290" i="9"/>
  <c r="A291" i="9"/>
  <c r="B291" i="9"/>
  <c r="E291" i="9" s="1"/>
  <c r="C291" i="9"/>
  <c r="A292" i="9"/>
  <c r="B292" i="9"/>
  <c r="C292" i="9"/>
  <c r="A293" i="9"/>
  <c r="B293" i="9"/>
  <c r="E293" i="9" s="1"/>
  <c r="C293" i="9"/>
  <c r="A294" i="9"/>
  <c r="B294" i="9"/>
  <c r="E294" i="9" s="1"/>
  <c r="C294" i="9"/>
  <c r="A295" i="9"/>
  <c r="B295" i="9"/>
  <c r="F295" i="9" s="1"/>
  <c r="C295" i="9"/>
  <c r="A296" i="9"/>
  <c r="B296" i="9"/>
  <c r="F296" i="9" s="1"/>
  <c r="C296" i="9"/>
  <c r="A297" i="9"/>
  <c r="B297" i="9"/>
  <c r="E297" i="9" s="1"/>
  <c r="C297" i="9"/>
  <c r="A298" i="9"/>
  <c r="B298" i="9"/>
  <c r="E298" i="9" s="1"/>
  <c r="C298" i="9"/>
  <c r="A299" i="9"/>
  <c r="B299" i="9"/>
  <c r="F299" i="9" s="1"/>
  <c r="C299" i="9"/>
  <c r="A300" i="9"/>
  <c r="B300" i="9"/>
  <c r="F300" i="9" s="1"/>
  <c r="C300" i="9"/>
  <c r="A301" i="9"/>
  <c r="B301" i="9"/>
  <c r="E301" i="9" s="1"/>
  <c r="C301" i="9"/>
  <c r="A302" i="9"/>
  <c r="B302" i="9"/>
  <c r="E302" i="9" s="1"/>
  <c r="C302" i="9"/>
  <c r="A303" i="9"/>
  <c r="B303" i="9"/>
  <c r="F303" i="9" s="1"/>
  <c r="C303" i="9"/>
  <c r="A304" i="9"/>
  <c r="B304" i="9"/>
  <c r="F304" i="9" s="1"/>
  <c r="C304" i="9"/>
  <c r="A305" i="9"/>
  <c r="B305" i="9"/>
  <c r="E305" i="9" s="1"/>
  <c r="C305" i="9"/>
  <c r="A306" i="9"/>
  <c r="B306" i="9"/>
  <c r="E306" i="9" s="1"/>
  <c r="C306" i="9"/>
  <c r="A307" i="9"/>
  <c r="B307" i="9"/>
  <c r="F307" i="9" s="1"/>
  <c r="C307" i="9"/>
  <c r="A308" i="9"/>
  <c r="B308" i="9"/>
  <c r="F308" i="9" s="1"/>
  <c r="C308" i="9"/>
  <c r="A309" i="9"/>
  <c r="B309" i="9"/>
  <c r="E309" i="9" s="1"/>
  <c r="C309" i="9"/>
  <c r="A310" i="9"/>
  <c r="B310" i="9"/>
  <c r="E310" i="9" s="1"/>
  <c r="C310" i="9"/>
  <c r="A311" i="9"/>
  <c r="B311" i="9"/>
  <c r="F311" i="9" s="1"/>
  <c r="C311" i="9"/>
  <c r="A312" i="9"/>
  <c r="B312" i="9"/>
  <c r="F312" i="9" s="1"/>
  <c r="C312" i="9"/>
  <c r="A313" i="9"/>
  <c r="B313" i="9"/>
  <c r="E313" i="9" s="1"/>
  <c r="C313" i="9"/>
  <c r="A314" i="9"/>
  <c r="B314" i="9"/>
  <c r="E314" i="9" s="1"/>
  <c r="C314" i="9"/>
  <c r="A315" i="9"/>
  <c r="B315" i="9"/>
  <c r="F315" i="9" s="1"/>
  <c r="C315" i="9"/>
  <c r="A316" i="9"/>
  <c r="B316" i="9"/>
  <c r="F316" i="9" s="1"/>
  <c r="C316" i="9"/>
  <c r="A317" i="9"/>
  <c r="B317" i="9"/>
  <c r="E317" i="9" s="1"/>
  <c r="C317" i="9"/>
  <c r="A318" i="9"/>
  <c r="B318" i="9"/>
  <c r="E318" i="9" s="1"/>
  <c r="C318" i="9"/>
  <c r="A319" i="9"/>
  <c r="B319" i="9"/>
  <c r="F319" i="9" s="1"/>
  <c r="C319" i="9"/>
  <c r="A320" i="9"/>
  <c r="B320" i="9"/>
  <c r="F320" i="9" s="1"/>
  <c r="C320" i="9"/>
  <c r="A321" i="9"/>
  <c r="B321" i="9"/>
  <c r="E321" i="9" s="1"/>
  <c r="C321" i="9"/>
  <c r="A322" i="9"/>
  <c r="B322" i="9"/>
  <c r="F322" i="9" s="1"/>
  <c r="C322" i="9"/>
  <c r="A323" i="9"/>
  <c r="B323" i="9"/>
  <c r="F323" i="9" s="1"/>
  <c r="C323" i="9"/>
  <c r="A324" i="9"/>
  <c r="B324" i="9"/>
  <c r="E324" i="9" s="1"/>
  <c r="C324" i="9"/>
  <c r="A325" i="9"/>
  <c r="B325" i="9"/>
  <c r="E325" i="9" s="1"/>
  <c r="C325" i="9"/>
  <c r="A326" i="9"/>
  <c r="B326" i="9"/>
  <c r="E326" i="9" s="1"/>
  <c r="C326" i="9"/>
  <c r="A327" i="9"/>
  <c r="B327" i="9"/>
  <c r="F327" i="9" s="1"/>
  <c r="C327" i="9"/>
  <c r="A328" i="9"/>
  <c r="B328" i="9"/>
  <c r="E328" i="9" s="1"/>
  <c r="C328" i="9"/>
  <c r="A329" i="9"/>
  <c r="B329" i="9"/>
  <c r="E329" i="9" s="1"/>
  <c r="C329" i="9"/>
  <c r="A330" i="9"/>
  <c r="B330" i="9"/>
  <c r="F330" i="9" s="1"/>
  <c r="C330" i="9"/>
  <c r="A331" i="9"/>
  <c r="B331" i="9"/>
  <c r="F331" i="9" s="1"/>
  <c r="C331" i="9"/>
  <c r="A332" i="9"/>
  <c r="B332" i="9"/>
  <c r="E332" i="9" s="1"/>
  <c r="C332" i="9"/>
  <c r="A333" i="9"/>
  <c r="B333" i="9"/>
  <c r="E333" i="9" s="1"/>
  <c r="C333" i="9"/>
  <c r="A334" i="9"/>
  <c r="B334" i="9"/>
  <c r="E334" i="9" s="1"/>
  <c r="C334" i="9"/>
  <c r="A335" i="9"/>
  <c r="B335" i="9"/>
  <c r="F335" i="9" s="1"/>
  <c r="C335" i="9"/>
  <c r="A336" i="9"/>
  <c r="B336" i="9"/>
  <c r="E336" i="9" s="1"/>
  <c r="C336" i="9"/>
  <c r="A337" i="9"/>
  <c r="B337" i="9"/>
  <c r="E337" i="9" s="1"/>
  <c r="C337" i="9"/>
  <c r="A338" i="9"/>
  <c r="B338" i="9"/>
  <c r="E338" i="9" s="1"/>
  <c r="C338" i="9"/>
  <c r="A339" i="9"/>
  <c r="B339" i="9"/>
  <c r="F339" i="9" s="1"/>
  <c r="C339" i="9"/>
  <c r="A340" i="9"/>
  <c r="B340" i="9"/>
  <c r="E340" i="9" s="1"/>
  <c r="C340" i="9"/>
  <c r="A341" i="9"/>
  <c r="B341" i="9"/>
  <c r="E341" i="9" s="1"/>
  <c r="C341" i="9"/>
  <c r="A342" i="9"/>
  <c r="B342" i="9"/>
  <c r="F342" i="9" s="1"/>
  <c r="C342" i="9"/>
  <c r="A343" i="9"/>
  <c r="B343" i="9"/>
  <c r="F343" i="9" s="1"/>
  <c r="C343" i="9"/>
  <c r="A344" i="9"/>
  <c r="B344" i="9"/>
  <c r="E344" i="9" s="1"/>
  <c r="C344" i="9"/>
  <c r="A345" i="9"/>
  <c r="B345" i="9"/>
  <c r="E345" i="9" s="1"/>
  <c r="C345" i="9"/>
  <c r="A346" i="9"/>
  <c r="B346" i="9"/>
  <c r="F346" i="9" s="1"/>
  <c r="C346" i="9"/>
  <c r="A347" i="9"/>
  <c r="B347" i="9"/>
  <c r="F347" i="9" s="1"/>
  <c r="C347" i="9"/>
  <c r="A348" i="9"/>
  <c r="B348" i="9"/>
  <c r="E348" i="9" s="1"/>
  <c r="C348" i="9"/>
  <c r="A349" i="9"/>
  <c r="B349" i="9"/>
  <c r="E349" i="9" s="1"/>
  <c r="C349" i="9"/>
  <c r="A350" i="9"/>
  <c r="B350" i="9"/>
  <c r="E350" i="9" s="1"/>
  <c r="C350" i="9"/>
  <c r="A351" i="9"/>
  <c r="B351" i="9"/>
  <c r="F351" i="9" s="1"/>
  <c r="C351" i="9"/>
  <c r="A352" i="9"/>
  <c r="B352" i="9"/>
  <c r="E352" i="9" s="1"/>
  <c r="C352" i="9"/>
  <c r="A353" i="9"/>
  <c r="B353" i="9"/>
  <c r="E353" i="9" s="1"/>
  <c r="C353" i="9"/>
  <c r="A354" i="9"/>
  <c r="B354" i="9"/>
  <c r="F354" i="9" s="1"/>
  <c r="C354" i="9"/>
  <c r="A355" i="9"/>
  <c r="B355" i="9"/>
  <c r="F355" i="9" s="1"/>
  <c r="C355" i="9"/>
  <c r="A356" i="9"/>
  <c r="B356" i="9"/>
  <c r="E356" i="9" s="1"/>
  <c r="C356" i="9"/>
  <c r="A357" i="9"/>
  <c r="B357" i="9"/>
  <c r="E357" i="9" s="1"/>
  <c r="C357" i="9"/>
  <c r="A358" i="9"/>
  <c r="B358" i="9"/>
  <c r="E358" i="9" s="1"/>
  <c r="C358" i="9"/>
  <c r="A359" i="9"/>
  <c r="B359" i="9"/>
  <c r="F359" i="9" s="1"/>
  <c r="C359" i="9"/>
  <c r="A360" i="9"/>
  <c r="B360" i="9"/>
  <c r="E360" i="9" s="1"/>
  <c r="C360" i="9"/>
  <c r="A361" i="9"/>
  <c r="B361" i="9"/>
  <c r="E361" i="9" s="1"/>
  <c r="C361" i="9"/>
  <c r="A362" i="9"/>
  <c r="B362" i="9"/>
  <c r="E362" i="9" s="1"/>
  <c r="C362" i="9"/>
  <c r="A363" i="9"/>
  <c r="B363" i="9"/>
  <c r="F363" i="9" s="1"/>
  <c r="C363" i="9"/>
  <c r="A364" i="9"/>
  <c r="B364" i="9"/>
  <c r="E364" i="9" s="1"/>
  <c r="C364" i="9"/>
  <c r="A365" i="9"/>
  <c r="B365" i="9"/>
  <c r="E365" i="9" s="1"/>
  <c r="C365" i="9"/>
  <c r="A366" i="9"/>
  <c r="B366" i="9"/>
  <c r="E366" i="9" s="1"/>
  <c r="C366" i="9"/>
  <c r="A367" i="9"/>
  <c r="B367" i="9"/>
  <c r="F367" i="9" s="1"/>
  <c r="C367" i="9"/>
  <c r="A368" i="9"/>
  <c r="B368" i="9"/>
  <c r="E368" i="9" s="1"/>
  <c r="C368" i="9"/>
  <c r="A369" i="9"/>
  <c r="B369" i="9"/>
  <c r="E369" i="9" s="1"/>
  <c r="C369" i="9"/>
  <c r="A370" i="9"/>
  <c r="B370" i="9"/>
  <c r="E370" i="9" s="1"/>
  <c r="C370" i="9"/>
  <c r="A371" i="9"/>
  <c r="B371" i="9"/>
  <c r="F371" i="9" s="1"/>
  <c r="C371" i="9"/>
  <c r="A372" i="9"/>
  <c r="B372" i="9"/>
  <c r="E372" i="9" s="1"/>
  <c r="C372" i="9"/>
  <c r="A373" i="9"/>
  <c r="B373" i="9"/>
  <c r="E373" i="9" s="1"/>
  <c r="C373" i="9"/>
  <c r="A374" i="9"/>
  <c r="B374" i="9"/>
  <c r="E374" i="9" s="1"/>
  <c r="C374" i="9"/>
  <c r="A375" i="9"/>
  <c r="B375" i="9"/>
  <c r="F375" i="9" s="1"/>
  <c r="C375" i="9"/>
  <c r="A376" i="9"/>
  <c r="B376" i="9"/>
  <c r="E376" i="9" s="1"/>
  <c r="C376" i="9"/>
  <c r="A377" i="9"/>
  <c r="B377" i="9"/>
  <c r="E377" i="9" s="1"/>
  <c r="C377" i="9"/>
  <c r="A378" i="9"/>
  <c r="B378" i="9"/>
  <c r="E378" i="9" s="1"/>
  <c r="C378" i="9"/>
  <c r="A379" i="9"/>
  <c r="B379" i="9"/>
  <c r="F379" i="9" s="1"/>
  <c r="C379" i="9"/>
  <c r="A380" i="9"/>
  <c r="B380" i="9"/>
  <c r="E380" i="9" s="1"/>
  <c r="C380" i="9"/>
  <c r="A381" i="9"/>
  <c r="B381" i="9"/>
  <c r="E381" i="9" s="1"/>
  <c r="C381" i="9"/>
  <c r="A382" i="9"/>
  <c r="B382" i="9"/>
  <c r="E382" i="9" s="1"/>
  <c r="C382" i="9"/>
  <c r="A383" i="9"/>
  <c r="B383" i="9"/>
  <c r="F383" i="9" s="1"/>
  <c r="C383" i="9"/>
  <c r="A384" i="9"/>
  <c r="B384" i="9"/>
  <c r="E384" i="9" s="1"/>
  <c r="C384" i="9"/>
  <c r="A385" i="9"/>
  <c r="B385" i="9"/>
  <c r="E385" i="9" s="1"/>
  <c r="C385" i="9"/>
  <c r="A386" i="9"/>
  <c r="B386" i="9"/>
  <c r="E386" i="9" s="1"/>
  <c r="C386" i="9"/>
  <c r="A387" i="9"/>
  <c r="B387" i="9"/>
  <c r="F387" i="9" s="1"/>
  <c r="C387" i="9"/>
  <c r="A388" i="9"/>
  <c r="B388" i="9"/>
  <c r="E388" i="9" s="1"/>
  <c r="C388" i="9"/>
  <c r="A389" i="9"/>
  <c r="B389" i="9"/>
  <c r="E389" i="9" s="1"/>
  <c r="C389" i="9"/>
  <c r="A390" i="9"/>
  <c r="B390" i="9"/>
  <c r="E390" i="9" s="1"/>
  <c r="C390" i="9"/>
  <c r="A391" i="9"/>
  <c r="B391" i="9"/>
  <c r="F391" i="9" s="1"/>
  <c r="C391" i="9"/>
  <c r="A392" i="9"/>
  <c r="B392" i="9"/>
  <c r="E392" i="9" s="1"/>
  <c r="C392" i="9"/>
  <c r="A393" i="9"/>
  <c r="B393" i="9"/>
  <c r="E393" i="9" s="1"/>
  <c r="C393" i="9"/>
  <c r="A394" i="9"/>
  <c r="B394" i="9"/>
  <c r="E394" i="9" s="1"/>
  <c r="C394" i="9"/>
  <c r="A395" i="9"/>
  <c r="B395" i="9"/>
  <c r="F395" i="9" s="1"/>
  <c r="C395" i="9"/>
  <c r="A396" i="9"/>
  <c r="B396" i="9"/>
  <c r="E396" i="9" s="1"/>
  <c r="C396" i="9"/>
  <c r="A397" i="9"/>
  <c r="B397" i="9"/>
  <c r="E397" i="9" s="1"/>
  <c r="C397" i="9"/>
  <c r="A398" i="9"/>
  <c r="B398" i="9"/>
  <c r="E398" i="9" s="1"/>
  <c r="C398" i="9"/>
  <c r="A399" i="9"/>
  <c r="B399" i="9"/>
  <c r="F399" i="9" s="1"/>
  <c r="C399" i="9"/>
  <c r="F291" i="9" l="1"/>
  <c r="E290" i="9"/>
  <c r="E37" i="9"/>
  <c r="F36" i="9"/>
  <c r="F340" i="9"/>
  <c r="E339" i="9"/>
  <c r="E275" i="9"/>
  <c r="F191" i="9"/>
  <c r="E190" i="9"/>
  <c r="E165" i="9"/>
  <c r="F164" i="9"/>
  <c r="E239" i="9"/>
  <c r="E218" i="9"/>
  <c r="F217" i="9"/>
  <c r="E101" i="9"/>
  <c r="F100" i="9"/>
  <c r="F372" i="9"/>
  <c r="E371" i="9"/>
  <c r="E278" i="9"/>
  <c r="F277" i="9"/>
  <c r="E267" i="9"/>
  <c r="F262" i="9"/>
  <c r="E133" i="9"/>
  <c r="F132" i="9"/>
  <c r="E69" i="9"/>
  <c r="F68" i="9"/>
  <c r="F388" i="9"/>
  <c r="E387" i="9"/>
  <c r="F356" i="9"/>
  <c r="E355" i="9"/>
  <c r="F324" i="9"/>
  <c r="E323" i="9"/>
  <c r="F318" i="9"/>
  <c r="F227" i="9"/>
  <c r="E226" i="9"/>
  <c r="E211" i="9"/>
  <c r="F396" i="9"/>
  <c r="E395" i="9"/>
  <c r="F380" i="9"/>
  <c r="E379" i="9"/>
  <c r="F364" i="9"/>
  <c r="E363" i="9"/>
  <c r="F348" i="9"/>
  <c r="E347" i="9"/>
  <c r="F332" i="9"/>
  <c r="E331" i="9"/>
  <c r="E307" i="9"/>
  <c r="F302" i="9"/>
  <c r="F283" i="9"/>
  <c r="E282" i="9"/>
  <c r="F281" i="9"/>
  <c r="F255" i="9"/>
  <c r="E254" i="9"/>
  <c r="E215" i="9"/>
  <c r="E214" i="9"/>
  <c r="F213" i="9"/>
  <c r="E203" i="9"/>
  <c r="F198" i="9"/>
  <c r="E149" i="9"/>
  <c r="F148" i="9"/>
  <c r="E117" i="9"/>
  <c r="F116" i="9"/>
  <c r="E85" i="9"/>
  <c r="F84" i="9"/>
  <c r="E53" i="9"/>
  <c r="F52" i="9"/>
  <c r="E21" i="9"/>
  <c r="F20" i="9"/>
  <c r="F271" i="9"/>
  <c r="E247" i="9"/>
  <c r="F246" i="9"/>
  <c r="F243" i="9"/>
  <c r="F235" i="9"/>
  <c r="F207" i="9"/>
  <c r="E183" i="9"/>
  <c r="E182" i="9"/>
  <c r="E399" i="9"/>
  <c r="F392" i="9"/>
  <c r="E391" i="9"/>
  <c r="F384" i="9"/>
  <c r="E383" i="9"/>
  <c r="F376" i="9"/>
  <c r="E375" i="9"/>
  <c r="F368" i="9"/>
  <c r="E367" i="9"/>
  <c r="F360" i="9"/>
  <c r="E359" i="9"/>
  <c r="F352" i="9"/>
  <c r="E351" i="9"/>
  <c r="F344" i="9"/>
  <c r="E343" i="9"/>
  <c r="F336" i="9"/>
  <c r="E335" i="9"/>
  <c r="F328" i="9"/>
  <c r="E327" i="9"/>
  <c r="E315" i="9"/>
  <c r="F310" i="9"/>
  <c r="E299" i="9"/>
  <c r="F294" i="9"/>
  <c r="F287" i="9"/>
  <c r="E286" i="9"/>
  <c r="F259" i="9"/>
  <c r="E258" i="9"/>
  <c r="F251" i="9"/>
  <c r="E250" i="9"/>
  <c r="F249" i="9"/>
  <c r="F245" i="9"/>
  <c r="F230" i="9"/>
  <c r="F223" i="9"/>
  <c r="E222" i="9"/>
  <c r="F195" i="9"/>
  <c r="E194" i="9"/>
  <c r="F187" i="9"/>
  <c r="E186" i="9"/>
  <c r="F185" i="9"/>
  <c r="E173" i="9"/>
  <c r="F172" i="9"/>
  <c r="E157" i="9"/>
  <c r="F156" i="9"/>
  <c r="E141" i="9"/>
  <c r="F140" i="9"/>
  <c r="E125" i="9"/>
  <c r="F124" i="9"/>
  <c r="E109" i="9"/>
  <c r="F108" i="9"/>
  <c r="E93" i="9"/>
  <c r="F92" i="9"/>
  <c r="E77" i="9"/>
  <c r="F76" i="9"/>
  <c r="E61" i="9"/>
  <c r="F60" i="9"/>
  <c r="E45" i="9"/>
  <c r="F44" i="9"/>
  <c r="E29" i="9"/>
  <c r="F28" i="9"/>
  <c r="E13" i="9"/>
  <c r="F12" i="9"/>
  <c r="E279" i="9"/>
  <c r="E319" i="9"/>
  <c r="E311" i="9"/>
  <c r="E303" i="9"/>
  <c r="E295" i="9"/>
  <c r="E274" i="9"/>
  <c r="E270" i="9"/>
  <c r="E266" i="9"/>
  <c r="F265" i="9"/>
  <c r="E263" i="9"/>
  <c r="E242" i="9"/>
  <c r="E238" i="9"/>
  <c r="E234" i="9"/>
  <c r="F233" i="9"/>
  <c r="E231" i="9"/>
  <c r="E210" i="9"/>
  <c r="E206" i="9"/>
  <c r="E202" i="9"/>
  <c r="F201" i="9"/>
  <c r="E199" i="9"/>
  <c r="F178" i="9"/>
  <c r="E177" i="9"/>
  <c r="F176" i="9"/>
  <c r="F174" i="9"/>
  <c r="E174" i="9"/>
  <c r="E169" i="9"/>
  <c r="F168" i="9"/>
  <c r="F166" i="9"/>
  <c r="E166" i="9"/>
  <c r="E161" i="9"/>
  <c r="F160" i="9"/>
  <c r="F158" i="9"/>
  <c r="E158" i="9"/>
  <c r="E153" i="9"/>
  <c r="F152" i="9"/>
  <c r="F150" i="9"/>
  <c r="E150" i="9"/>
  <c r="E145" i="9"/>
  <c r="F144" i="9"/>
  <c r="F142" i="9"/>
  <c r="E142" i="9"/>
  <c r="E137" i="9"/>
  <c r="F136" i="9"/>
  <c r="F134" i="9"/>
  <c r="E134" i="9"/>
  <c r="E129" i="9"/>
  <c r="F128" i="9"/>
  <c r="F126" i="9"/>
  <c r="E126" i="9"/>
  <c r="E121" i="9"/>
  <c r="F120" i="9"/>
  <c r="F118" i="9"/>
  <c r="E118" i="9"/>
  <c r="E113" i="9"/>
  <c r="F112" i="9"/>
  <c r="F110" i="9"/>
  <c r="E110" i="9"/>
  <c r="E105" i="9"/>
  <c r="F104" i="9"/>
  <c r="F102" i="9"/>
  <c r="E102" i="9"/>
  <c r="E97" i="9"/>
  <c r="F96" i="9"/>
  <c r="E89" i="9"/>
  <c r="F88" i="9"/>
  <c r="E81" i="9"/>
  <c r="F80" i="9"/>
  <c r="E73" i="9"/>
  <c r="F72" i="9"/>
  <c r="E65" i="9"/>
  <c r="F64" i="9"/>
  <c r="E57" i="9"/>
  <c r="F56" i="9"/>
  <c r="E49" i="9"/>
  <c r="F48" i="9"/>
  <c r="E41" i="9"/>
  <c r="F40" i="9"/>
  <c r="E33" i="9"/>
  <c r="F32" i="9"/>
  <c r="E25" i="9"/>
  <c r="F24" i="9"/>
  <c r="E17" i="9"/>
  <c r="F16" i="9"/>
  <c r="F317" i="9"/>
  <c r="E316" i="9"/>
  <c r="F309" i="9"/>
  <c r="E308" i="9"/>
  <c r="F301" i="9"/>
  <c r="E300" i="9"/>
  <c r="F293" i="9"/>
  <c r="F261" i="9"/>
  <c r="F229" i="9"/>
  <c r="F197" i="9"/>
  <c r="F170" i="9"/>
  <c r="E170" i="9"/>
  <c r="F162" i="9"/>
  <c r="E162" i="9"/>
  <c r="F154" i="9"/>
  <c r="E154" i="9"/>
  <c r="F146" i="9"/>
  <c r="E146" i="9"/>
  <c r="F138" i="9"/>
  <c r="E138" i="9"/>
  <c r="F130" i="9"/>
  <c r="E130" i="9"/>
  <c r="F122" i="9"/>
  <c r="E122" i="9"/>
  <c r="F114" i="9"/>
  <c r="E114" i="9"/>
  <c r="F106" i="9"/>
  <c r="E106" i="9"/>
  <c r="E98" i="9"/>
  <c r="E94" i="9"/>
  <c r="E90" i="9"/>
  <c r="E86" i="9"/>
  <c r="E82" i="9"/>
  <c r="E78" i="9"/>
  <c r="E74" i="9"/>
  <c r="E70" i="9"/>
  <c r="E66" i="9"/>
  <c r="E62" i="9"/>
  <c r="E58" i="9"/>
  <c r="E54" i="9"/>
  <c r="E50" i="9"/>
  <c r="E46" i="9"/>
  <c r="E42" i="9"/>
  <c r="E38" i="9"/>
  <c r="E34" i="9"/>
  <c r="E30" i="9"/>
  <c r="E26" i="9"/>
  <c r="E22" i="9"/>
  <c r="E18" i="9"/>
  <c r="E14" i="9"/>
  <c r="E268" i="9"/>
  <c r="F268" i="9"/>
  <c r="E252" i="9"/>
  <c r="F252" i="9"/>
  <c r="E204" i="9"/>
  <c r="F204" i="9"/>
  <c r="F398" i="9"/>
  <c r="F394" i="9"/>
  <c r="F390" i="9"/>
  <c r="F386" i="9"/>
  <c r="F382" i="9"/>
  <c r="F378" i="9"/>
  <c r="F374" i="9"/>
  <c r="F370" i="9"/>
  <c r="F366" i="9"/>
  <c r="F362" i="9"/>
  <c r="F358" i="9"/>
  <c r="F350" i="9"/>
  <c r="F338" i="9"/>
  <c r="F334" i="9"/>
  <c r="F326" i="9"/>
  <c r="E280" i="9"/>
  <c r="F280" i="9"/>
  <c r="E232" i="9"/>
  <c r="F232" i="9"/>
  <c r="E216" i="9"/>
  <c r="F216" i="9"/>
  <c r="E184" i="9"/>
  <c r="F184" i="9"/>
  <c r="F397" i="9"/>
  <c r="F393" i="9"/>
  <c r="F389" i="9"/>
  <c r="F385" i="9"/>
  <c r="F381" i="9"/>
  <c r="F377" i="9"/>
  <c r="F373" i="9"/>
  <c r="F369" i="9"/>
  <c r="F365" i="9"/>
  <c r="F361" i="9"/>
  <c r="F357" i="9"/>
  <c r="E354" i="9"/>
  <c r="F353" i="9"/>
  <c r="F349" i="9"/>
  <c r="E346" i="9"/>
  <c r="F345" i="9"/>
  <c r="E342" i="9"/>
  <c r="F341" i="9"/>
  <c r="F337" i="9"/>
  <c r="F333" i="9"/>
  <c r="E330" i="9"/>
  <c r="F329" i="9"/>
  <c r="F325" i="9"/>
  <c r="E322" i="9"/>
  <c r="F321" i="9"/>
  <c r="F314" i="9"/>
  <c r="F306" i="9"/>
  <c r="F298" i="9"/>
  <c r="E292" i="9"/>
  <c r="F292" i="9"/>
  <c r="F289" i="9"/>
  <c r="E276" i="9"/>
  <c r="F276" i="9"/>
  <c r="F273" i="9"/>
  <c r="E260" i="9"/>
  <c r="F260" i="9"/>
  <c r="F257" i="9"/>
  <c r="E244" i="9"/>
  <c r="F244" i="9"/>
  <c r="F241" i="9"/>
  <c r="E228" i="9"/>
  <c r="F228" i="9"/>
  <c r="F225" i="9"/>
  <c r="E212" i="9"/>
  <c r="F212" i="9"/>
  <c r="F209" i="9"/>
  <c r="E196" i="9"/>
  <c r="F196" i="9"/>
  <c r="F193" i="9"/>
  <c r="E180" i="9"/>
  <c r="F180" i="9"/>
  <c r="E284" i="9"/>
  <c r="F284" i="9"/>
  <c r="E236" i="9"/>
  <c r="F236" i="9"/>
  <c r="E220" i="9"/>
  <c r="F220" i="9"/>
  <c r="E188" i="9"/>
  <c r="F188" i="9"/>
  <c r="E264" i="9"/>
  <c r="F264" i="9"/>
  <c r="E248" i="9"/>
  <c r="F248" i="9"/>
  <c r="E200" i="9"/>
  <c r="F200" i="9"/>
  <c r="F179" i="9"/>
  <c r="E179" i="9"/>
  <c r="E320" i="9"/>
  <c r="F313" i="9"/>
  <c r="E312" i="9"/>
  <c r="F305" i="9"/>
  <c r="E304" i="9"/>
  <c r="F297" i="9"/>
  <c r="E296" i="9"/>
  <c r="E288" i="9"/>
  <c r="F288" i="9"/>
  <c r="F285" i="9"/>
  <c r="E272" i="9"/>
  <c r="F272" i="9"/>
  <c r="F269" i="9"/>
  <c r="E256" i="9"/>
  <c r="F256" i="9"/>
  <c r="F253" i="9"/>
  <c r="E240" i="9"/>
  <c r="F240" i="9"/>
  <c r="F237" i="9"/>
  <c r="E224" i="9"/>
  <c r="F224" i="9"/>
  <c r="F221" i="9"/>
  <c r="E208" i="9"/>
  <c r="F208" i="9"/>
  <c r="F205" i="9"/>
  <c r="E192" i="9"/>
  <c r="F192" i="9"/>
  <c r="F189" i="9"/>
  <c r="F175" i="9"/>
  <c r="E175" i="9"/>
  <c r="F171" i="9"/>
  <c r="E171" i="9"/>
  <c r="F167" i="9"/>
  <c r="E167" i="9"/>
  <c r="F163" i="9"/>
  <c r="E163" i="9"/>
  <c r="F159" i="9"/>
  <c r="E159" i="9"/>
  <c r="F155" i="9"/>
  <c r="E155" i="9"/>
  <c r="F151" i="9"/>
  <c r="E151" i="9"/>
  <c r="F147" i="9"/>
  <c r="E147" i="9"/>
  <c r="F143" i="9"/>
  <c r="E143" i="9"/>
  <c r="F139" i="9"/>
  <c r="E139" i="9"/>
  <c r="F135" i="9"/>
  <c r="E135" i="9"/>
  <c r="F131" i="9"/>
  <c r="E131" i="9"/>
  <c r="F127" i="9"/>
  <c r="E127" i="9"/>
  <c r="F123" i="9"/>
  <c r="E123" i="9"/>
  <c r="F119" i="9"/>
  <c r="E119" i="9"/>
  <c r="F115" i="9"/>
  <c r="E115" i="9"/>
  <c r="F111" i="9"/>
  <c r="E111" i="9"/>
  <c r="F107" i="9"/>
  <c r="E107" i="9"/>
  <c r="F103" i="9"/>
  <c r="E103" i="9"/>
  <c r="F99" i="9"/>
  <c r="E99" i="9"/>
  <c r="F95" i="9"/>
  <c r="E95" i="9"/>
  <c r="F91" i="9"/>
  <c r="E91" i="9"/>
  <c r="F87" i="9"/>
  <c r="E87" i="9"/>
  <c r="F83" i="9"/>
  <c r="E83" i="9"/>
  <c r="F79" i="9"/>
  <c r="E79" i="9"/>
  <c r="F75" i="9"/>
  <c r="E75" i="9"/>
  <c r="F71" i="9"/>
  <c r="E71" i="9"/>
  <c r="F67" i="9"/>
  <c r="E67" i="9"/>
  <c r="F63" i="9"/>
  <c r="E63" i="9"/>
  <c r="F59" i="9"/>
  <c r="E59" i="9"/>
  <c r="F55" i="9"/>
  <c r="E55" i="9"/>
  <c r="F51" i="9"/>
  <c r="E51" i="9"/>
  <c r="F47" i="9"/>
  <c r="E47" i="9"/>
  <c r="F43" i="9"/>
  <c r="E43" i="9"/>
  <c r="F39" i="9"/>
  <c r="E39" i="9"/>
  <c r="F35" i="9"/>
  <c r="E35" i="9"/>
  <c r="F31" i="9"/>
  <c r="E31" i="9"/>
  <c r="F27" i="9"/>
  <c r="E27" i="9"/>
  <c r="F23" i="9"/>
  <c r="E23" i="9"/>
  <c r="F19" i="9"/>
  <c r="E19" i="9"/>
  <c r="F15" i="9"/>
  <c r="E15" i="9"/>
  <c r="F11" i="9"/>
  <c r="E11" i="9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14" i="10"/>
  <c r="A15" i="10"/>
  <c r="B15" i="10"/>
  <c r="F15" i="10" s="1"/>
  <c r="D15" i="10"/>
  <c r="A16" i="10"/>
  <c r="B16" i="10"/>
  <c r="F16" i="10" s="1"/>
  <c r="D16" i="10"/>
  <c r="A17" i="10"/>
  <c r="B17" i="10"/>
  <c r="G17" i="10" s="1"/>
  <c r="D17" i="10"/>
  <c r="A18" i="10"/>
  <c r="B18" i="10"/>
  <c r="D18" i="10"/>
  <c r="A19" i="10"/>
  <c r="B19" i="10"/>
  <c r="G19" i="10" s="1"/>
  <c r="D19" i="10"/>
  <c r="A20" i="10"/>
  <c r="B20" i="10"/>
  <c r="F20" i="10" s="1"/>
  <c r="D20" i="10"/>
  <c r="A21" i="10"/>
  <c r="B21" i="10"/>
  <c r="D21" i="10"/>
  <c r="A22" i="10"/>
  <c r="B22" i="10"/>
  <c r="G22" i="10" s="1"/>
  <c r="D22" i="10"/>
  <c r="A23" i="10"/>
  <c r="B23" i="10"/>
  <c r="G23" i="10" s="1"/>
  <c r="D23" i="10"/>
  <c r="A24" i="10"/>
  <c r="B24" i="10"/>
  <c r="D24" i="10"/>
  <c r="A25" i="10"/>
  <c r="B25" i="10"/>
  <c r="G25" i="10" s="1"/>
  <c r="D25" i="10"/>
  <c r="A26" i="10"/>
  <c r="B26" i="10"/>
  <c r="D26" i="10"/>
  <c r="A27" i="10"/>
  <c r="B27" i="10"/>
  <c r="F27" i="10" s="1"/>
  <c r="D27" i="10"/>
  <c r="A28" i="10"/>
  <c r="B28" i="10"/>
  <c r="D28" i="10"/>
  <c r="A29" i="10"/>
  <c r="B29" i="10"/>
  <c r="D29" i="10"/>
  <c r="A30" i="10"/>
  <c r="B30" i="10"/>
  <c r="G30" i="10" s="1"/>
  <c r="D30" i="10"/>
  <c r="A31" i="10"/>
  <c r="B31" i="10"/>
  <c r="F31" i="10" s="1"/>
  <c r="D31" i="10"/>
  <c r="A32" i="10"/>
  <c r="B32" i="10"/>
  <c r="F32" i="10" s="1"/>
  <c r="D32" i="10"/>
  <c r="A33" i="10"/>
  <c r="B33" i="10"/>
  <c r="D33" i="10"/>
  <c r="A34" i="10"/>
  <c r="B34" i="10"/>
  <c r="D34" i="10"/>
  <c r="A35" i="10"/>
  <c r="B35" i="10"/>
  <c r="F35" i="10" s="1"/>
  <c r="D35" i="10"/>
  <c r="A36" i="10"/>
  <c r="B36" i="10"/>
  <c r="F36" i="10" s="1"/>
  <c r="D36" i="10"/>
  <c r="A37" i="10"/>
  <c r="B37" i="10"/>
  <c r="D37" i="10"/>
  <c r="A38" i="10"/>
  <c r="B38" i="10"/>
  <c r="G38" i="10" s="1"/>
  <c r="D38" i="10"/>
  <c r="A39" i="10"/>
  <c r="B39" i="10"/>
  <c r="G39" i="10" s="1"/>
  <c r="D39" i="10"/>
  <c r="A40" i="10"/>
  <c r="B40" i="10"/>
  <c r="F40" i="10" s="1"/>
  <c r="D40" i="10"/>
  <c r="A41" i="10"/>
  <c r="B41" i="10"/>
  <c r="D41" i="10"/>
  <c r="A42" i="10"/>
  <c r="B42" i="10"/>
  <c r="D42" i="10"/>
  <c r="A43" i="10"/>
  <c r="B43" i="10"/>
  <c r="F43" i="10" s="1"/>
  <c r="D43" i="10"/>
  <c r="A44" i="10"/>
  <c r="B44" i="10"/>
  <c r="D44" i="10"/>
  <c r="A45" i="10"/>
  <c r="B45" i="10"/>
  <c r="F45" i="10" s="1"/>
  <c r="D45" i="10"/>
  <c r="A46" i="10"/>
  <c r="B46" i="10"/>
  <c r="G46" i="10" s="1"/>
  <c r="D46" i="10"/>
  <c r="A47" i="10"/>
  <c r="B47" i="10"/>
  <c r="F47" i="10" s="1"/>
  <c r="D47" i="10"/>
  <c r="A48" i="10"/>
  <c r="B48" i="10"/>
  <c r="F48" i="10" s="1"/>
  <c r="D48" i="10"/>
  <c r="A49" i="10"/>
  <c r="B49" i="10"/>
  <c r="D49" i="10"/>
  <c r="A50" i="10"/>
  <c r="B50" i="10"/>
  <c r="G50" i="10" s="1"/>
  <c r="D50" i="10"/>
  <c r="A51" i="10"/>
  <c r="B51" i="10"/>
  <c r="F51" i="10" s="1"/>
  <c r="D51" i="10"/>
  <c r="A52" i="10"/>
  <c r="B52" i="10"/>
  <c r="D52" i="10"/>
  <c r="A53" i="10"/>
  <c r="B53" i="10"/>
  <c r="F53" i="10" s="1"/>
  <c r="D53" i="10"/>
  <c r="A54" i="10"/>
  <c r="B54" i="10"/>
  <c r="D54" i="10"/>
  <c r="A55" i="10"/>
  <c r="B55" i="10"/>
  <c r="G55" i="10" s="1"/>
  <c r="D55" i="10"/>
  <c r="A56" i="10"/>
  <c r="B56" i="10"/>
  <c r="F56" i="10" s="1"/>
  <c r="D56" i="10"/>
  <c r="A57" i="10"/>
  <c r="B57" i="10"/>
  <c r="D57" i="10"/>
  <c r="A58" i="10"/>
  <c r="B58" i="10"/>
  <c r="D58" i="10"/>
  <c r="A59" i="10"/>
  <c r="B59" i="10"/>
  <c r="F59" i="10" s="1"/>
  <c r="D59" i="10"/>
  <c r="A60" i="10"/>
  <c r="B60" i="10"/>
  <c r="D60" i="10"/>
  <c r="A61" i="10"/>
  <c r="B61" i="10"/>
  <c r="G61" i="10" s="1"/>
  <c r="D61" i="10"/>
  <c r="A62" i="10"/>
  <c r="B62" i="10"/>
  <c r="G62" i="10" s="1"/>
  <c r="D62" i="10"/>
  <c r="A63" i="10"/>
  <c r="B63" i="10"/>
  <c r="F63" i="10" s="1"/>
  <c r="D63" i="10"/>
  <c r="A64" i="10"/>
  <c r="B64" i="10"/>
  <c r="F64" i="10" s="1"/>
  <c r="D64" i="10"/>
  <c r="A65" i="10"/>
  <c r="B65" i="10"/>
  <c r="G65" i="10" s="1"/>
  <c r="D65" i="10"/>
  <c r="A66" i="10"/>
  <c r="B66" i="10"/>
  <c r="G66" i="10" s="1"/>
  <c r="D66" i="10"/>
  <c r="A67" i="10"/>
  <c r="B67" i="10"/>
  <c r="F67" i="10" s="1"/>
  <c r="D67" i="10"/>
  <c r="A68" i="10"/>
  <c r="B68" i="10"/>
  <c r="F68" i="10" s="1"/>
  <c r="D68" i="10"/>
  <c r="A69" i="10"/>
  <c r="B69" i="10"/>
  <c r="F69" i="10" s="1"/>
  <c r="D69" i="10"/>
  <c r="A70" i="10"/>
  <c r="B70" i="10"/>
  <c r="D70" i="10"/>
  <c r="A71" i="10"/>
  <c r="B71" i="10"/>
  <c r="G71" i="10" s="1"/>
  <c r="D71" i="10"/>
  <c r="A72" i="10"/>
  <c r="B72" i="10"/>
  <c r="F72" i="10" s="1"/>
  <c r="D72" i="10"/>
  <c r="A73" i="10"/>
  <c r="B73" i="10"/>
  <c r="F73" i="10" s="1"/>
  <c r="D73" i="10"/>
  <c r="A74" i="10"/>
  <c r="B74" i="10"/>
  <c r="D74" i="10"/>
  <c r="A75" i="10"/>
  <c r="B75" i="10"/>
  <c r="G75" i="10" s="1"/>
  <c r="D75" i="10"/>
  <c r="A76" i="10"/>
  <c r="B76" i="10"/>
  <c r="D76" i="10"/>
  <c r="A77" i="10"/>
  <c r="B77" i="10"/>
  <c r="D77" i="10"/>
  <c r="A78" i="10"/>
  <c r="B78" i="10"/>
  <c r="G78" i="10" s="1"/>
  <c r="D78" i="10"/>
  <c r="A79" i="10"/>
  <c r="B79" i="10"/>
  <c r="F79" i="10" s="1"/>
  <c r="D79" i="10"/>
  <c r="A80" i="10"/>
  <c r="B80" i="10"/>
  <c r="D80" i="10"/>
  <c r="A81" i="10"/>
  <c r="B81" i="10"/>
  <c r="G81" i="10" s="1"/>
  <c r="D81" i="10"/>
  <c r="A82" i="10"/>
  <c r="B82" i="10"/>
  <c r="G82" i="10" s="1"/>
  <c r="D82" i="10"/>
  <c r="A83" i="10"/>
  <c r="B83" i="10"/>
  <c r="G83" i="10" s="1"/>
  <c r="D83" i="10"/>
  <c r="A84" i="10"/>
  <c r="B84" i="10"/>
  <c r="F84" i="10" s="1"/>
  <c r="D84" i="10"/>
  <c r="A85" i="10"/>
  <c r="B85" i="10"/>
  <c r="D85" i="10"/>
  <c r="A86" i="10"/>
  <c r="B86" i="10"/>
  <c r="G86" i="10" s="1"/>
  <c r="D86" i="10"/>
  <c r="A87" i="10"/>
  <c r="B87" i="10"/>
  <c r="G87" i="10" s="1"/>
  <c r="D87" i="10"/>
  <c r="A88" i="10"/>
  <c r="B88" i="10"/>
  <c r="D88" i="10"/>
  <c r="A89" i="10"/>
  <c r="B89" i="10"/>
  <c r="G89" i="10" s="1"/>
  <c r="D89" i="10"/>
  <c r="A90" i="10"/>
  <c r="B90" i="10"/>
  <c r="D90" i="10"/>
  <c r="A91" i="10"/>
  <c r="B91" i="10"/>
  <c r="F91" i="10" s="1"/>
  <c r="D91" i="10"/>
  <c r="A92" i="10"/>
  <c r="B92" i="10"/>
  <c r="D92" i="10"/>
  <c r="A93" i="10"/>
  <c r="B93" i="10"/>
  <c r="D93" i="10"/>
  <c r="A94" i="10"/>
  <c r="B94" i="10"/>
  <c r="G94" i="10" s="1"/>
  <c r="D94" i="10"/>
  <c r="A95" i="10"/>
  <c r="B95" i="10"/>
  <c r="F95" i="10" s="1"/>
  <c r="D95" i="10"/>
  <c r="A96" i="10"/>
  <c r="B96" i="10"/>
  <c r="F96" i="10" s="1"/>
  <c r="D96" i="10"/>
  <c r="A97" i="10"/>
  <c r="B97" i="10"/>
  <c r="D97" i="10"/>
  <c r="A98" i="10"/>
  <c r="B98" i="10"/>
  <c r="D98" i="10"/>
  <c r="A99" i="10"/>
  <c r="B99" i="10"/>
  <c r="F99" i="10" s="1"/>
  <c r="D99" i="10"/>
  <c r="A100" i="10"/>
  <c r="B100" i="10"/>
  <c r="F100" i="10" s="1"/>
  <c r="D100" i="10"/>
  <c r="A101" i="10"/>
  <c r="B101" i="10"/>
  <c r="F101" i="10" s="1"/>
  <c r="D101" i="10"/>
  <c r="A102" i="10"/>
  <c r="B102" i="10"/>
  <c r="G102" i="10" s="1"/>
  <c r="D102" i="10"/>
  <c r="A103" i="10"/>
  <c r="B103" i="10"/>
  <c r="G103" i="10" s="1"/>
  <c r="D103" i="10"/>
  <c r="A104" i="10"/>
  <c r="B104" i="10"/>
  <c r="F104" i="10" s="1"/>
  <c r="D104" i="10"/>
  <c r="A105" i="10"/>
  <c r="B105" i="10"/>
  <c r="G105" i="10" s="1"/>
  <c r="D105" i="10"/>
  <c r="A106" i="10"/>
  <c r="B106" i="10"/>
  <c r="D106" i="10"/>
  <c r="A107" i="10"/>
  <c r="B107" i="10"/>
  <c r="F107" i="10" s="1"/>
  <c r="D107" i="10"/>
  <c r="A108" i="10"/>
  <c r="B108" i="10"/>
  <c r="D108" i="10"/>
  <c r="A109" i="10"/>
  <c r="B109" i="10"/>
  <c r="D109" i="10"/>
  <c r="A110" i="10"/>
  <c r="B110" i="10"/>
  <c r="G110" i="10" s="1"/>
  <c r="D110" i="10"/>
  <c r="A111" i="10"/>
  <c r="B111" i="10"/>
  <c r="F111" i="10" s="1"/>
  <c r="D111" i="10"/>
  <c r="A112" i="10"/>
  <c r="B112" i="10"/>
  <c r="F112" i="10" s="1"/>
  <c r="D112" i="10"/>
  <c r="A113" i="10"/>
  <c r="B113" i="10"/>
  <c r="D113" i="10"/>
  <c r="A114" i="10"/>
  <c r="B114" i="10"/>
  <c r="G114" i="10" s="1"/>
  <c r="D114" i="10"/>
  <c r="A115" i="10"/>
  <c r="B115" i="10"/>
  <c r="F115" i="10" s="1"/>
  <c r="D115" i="10"/>
  <c r="A116" i="10"/>
  <c r="B116" i="10"/>
  <c r="D116" i="10"/>
  <c r="A117" i="10"/>
  <c r="B117" i="10"/>
  <c r="D117" i="10"/>
  <c r="A118" i="10"/>
  <c r="B118" i="10"/>
  <c r="G118" i="10" s="1"/>
  <c r="D118" i="10"/>
  <c r="A119" i="10"/>
  <c r="B119" i="10"/>
  <c r="G119" i="10" s="1"/>
  <c r="D119" i="10"/>
  <c r="A120" i="10"/>
  <c r="B120" i="10"/>
  <c r="F120" i="10" s="1"/>
  <c r="D120" i="10"/>
  <c r="A121" i="10"/>
  <c r="B121" i="10"/>
  <c r="F121" i="10" s="1"/>
  <c r="D121" i="10"/>
  <c r="A122" i="10"/>
  <c r="B122" i="10"/>
  <c r="G122" i="10" s="1"/>
  <c r="D122" i="10"/>
  <c r="A123" i="10"/>
  <c r="B123" i="10"/>
  <c r="G123" i="10" s="1"/>
  <c r="D123" i="10"/>
  <c r="A124" i="10"/>
  <c r="B124" i="10"/>
  <c r="D124" i="10"/>
  <c r="A125" i="10"/>
  <c r="B125" i="10"/>
  <c r="G125" i="10" s="1"/>
  <c r="D125" i="10"/>
  <c r="A126" i="10"/>
  <c r="B126" i="10"/>
  <c r="G126" i="10" s="1"/>
  <c r="D126" i="10"/>
  <c r="A127" i="10"/>
  <c r="B127" i="10"/>
  <c r="F127" i="10" s="1"/>
  <c r="D127" i="10"/>
  <c r="A128" i="10"/>
  <c r="B128" i="10"/>
  <c r="F128" i="10" s="1"/>
  <c r="D128" i="10"/>
  <c r="A129" i="10"/>
  <c r="B129" i="10"/>
  <c r="D129" i="10"/>
  <c r="A130" i="10"/>
  <c r="B130" i="10"/>
  <c r="G130" i="10" s="1"/>
  <c r="D130" i="10"/>
  <c r="A131" i="10"/>
  <c r="B131" i="10"/>
  <c r="G131" i="10" s="1"/>
  <c r="D131" i="10"/>
  <c r="A132" i="10"/>
  <c r="B132" i="10"/>
  <c r="F132" i="10" s="1"/>
  <c r="D132" i="10"/>
  <c r="A133" i="10"/>
  <c r="B133" i="10"/>
  <c r="D133" i="10"/>
  <c r="A134" i="10"/>
  <c r="B134" i="10"/>
  <c r="G134" i="10" s="1"/>
  <c r="D134" i="10"/>
  <c r="A135" i="10"/>
  <c r="B135" i="10"/>
  <c r="G135" i="10" s="1"/>
  <c r="D135" i="10"/>
  <c r="A136" i="10"/>
  <c r="B136" i="10"/>
  <c r="F136" i="10" s="1"/>
  <c r="D136" i="10"/>
  <c r="A137" i="10"/>
  <c r="B137" i="10"/>
  <c r="D137" i="10"/>
  <c r="A138" i="10"/>
  <c r="B138" i="10"/>
  <c r="G138" i="10" s="1"/>
  <c r="D138" i="10"/>
  <c r="A139" i="10"/>
  <c r="B139" i="10"/>
  <c r="G139" i="10" s="1"/>
  <c r="D139" i="10"/>
  <c r="A140" i="10"/>
  <c r="B140" i="10"/>
  <c r="D140" i="10"/>
  <c r="A141" i="10"/>
  <c r="B141" i="10"/>
  <c r="F141" i="10" s="1"/>
  <c r="D141" i="10"/>
  <c r="A142" i="10"/>
  <c r="B142" i="10"/>
  <c r="G142" i="10" s="1"/>
  <c r="D142" i="10"/>
  <c r="A143" i="10"/>
  <c r="B143" i="10"/>
  <c r="F143" i="10" s="1"/>
  <c r="D143" i="10"/>
  <c r="A144" i="10"/>
  <c r="B144" i="10"/>
  <c r="D144" i="10"/>
  <c r="A145" i="10"/>
  <c r="B145" i="10"/>
  <c r="D145" i="10"/>
  <c r="A146" i="10"/>
  <c r="B146" i="10"/>
  <c r="G146" i="10" s="1"/>
  <c r="D146" i="10"/>
  <c r="A147" i="10"/>
  <c r="B147" i="10"/>
  <c r="G147" i="10" s="1"/>
  <c r="D147" i="10"/>
  <c r="A148" i="10"/>
  <c r="B148" i="10"/>
  <c r="F148" i="10" s="1"/>
  <c r="D148" i="10"/>
  <c r="A149" i="10"/>
  <c r="B149" i="10"/>
  <c r="G149" i="10" s="1"/>
  <c r="D149" i="10"/>
  <c r="A150" i="10"/>
  <c r="B150" i="10"/>
  <c r="G150" i="10" s="1"/>
  <c r="D150" i="10"/>
  <c r="A151" i="10"/>
  <c r="B151" i="10"/>
  <c r="G151" i="10" s="1"/>
  <c r="D151" i="10"/>
  <c r="A152" i="10"/>
  <c r="B152" i="10"/>
  <c r="D152" i="10"/>
  <c r="A153" i="10"/>
  <c r="B153" i="10"/>
  <c r="G153" i="10" s="1"/>
  <c r="D153" i="10"/>
  <c r="A154" i="10"/>
  <c r="B154" i="10"/>
  <c r="G154" i="10" s="1"/>
  <c r="D154" i="10"/>
  <c r="A155" i="10"/>
  <c r="B155" i="10"/>
  <c r="F155" i="10" s="1"/>
  <c r="D155" i="10"/>
  <c r="A156" i="10"/>
  <c r="B156" i="10"/>
  <c r="D156" i="10"/>
  <c r="A157" i="10"/>
  <c r="B157" i="10"/>
  <c r="F157" i="10" s="1"/>
  <c r="D157" i="10"/>
  <c r="A158" i="10"/>
  <c r="B158" i="10"/>
  <c r="G158" i="10" s="1"/>
  <c r="D158" i="10"/>
  <c r="A159" i="10"/>
  <c r="B159" i="10"/>
  <c r="F159" i="10" s="1"/>
  <c r="D159" i="10"/>
  <c r="A160" i="10"/>
  <c r="B160" i="10"/>
  <c r="F160" i="10" s="1"/>
  <c r="D160" i="10"/>
  <c r="A161" i="10"/>
  <c r="B161" i="10"/>
  <c r="D161" i="10"/>
  <c r="A162" i="10"/>
  <c r="B162" i="10"/>
  <c r="G162" i="10" s="1"/>
  <c r="D162" i="10"/>
  <c r="A163" i="10"/>
  <c r="B163" i="10"/>
  <c r="G163" i="10" s="1"/>
  <c r="D163" i="10"/>
  <c r="A164" i="10"/>
  <c r="B164" i="10"/>
  <c r="F164" i="10" s="1"/>
  <c r="D164" i="10"/>
  <c r="A165" i="10"/>
  <c r="B165" i="10"/>
  <c r="G165" i="10" s="1"/>
  <c r="D165" i="10"/>
  <c r="A166" i="10"/>
  <c r="B166" i="10"/>
  <c r="G166" i="10" s="1"/>
  <c r="D166" i="10"/>
  <c r="A167" i="10"/>
  <c r="B167" i="10"/>
  <c r="G167" i="10" s="1"/>
  <c r="D167" i="10"/>
  <c r="A168" i="10"/>
  <c r="B168" i="10"/>
  <c r="F168" i="10" s="1"/>
  <c r="D168" i="10"/>
  <c r="A169" i="10"/>
  <c r="B169" i="10"/>
  <c r="G169" i="10" s="1"/>
  <c r="D169" i="10"/>
  <c r="A170" i="10"/>
  <c r="B170" i="10"/>
  <c r="G170" i="10" s="1"/>
  <c r="D170" i="10"/>
  <c r="A171" i="10"/>
  <c r="B171" i="10"/>
  <c r="G171" i="10" s="1"/>
  <c r="D171" i="10"/>
  <c r="A172" i="10"/>
  <c r="B172" i="10"/>
  <c r="D172" i="10"/>
  <c r="A173" i="10"/>
  <c r="B173" i="10"/>
  <c r="D173" i="10"/>
  <c r="A174" i="10"/>
  <c r="B174" i="10"/>
  <c r="G174" i="10" s="1"/>
  <c r="D174" i="10"/>
  <c r="A175" i="10"/>
  <c r="B175" i="10"/>
  <c r="G175" i="10" s="1"/>
  <c r="D175" i="10"/>
  <c r="A176" i="10"/>
  <c r="B176" i="10"/>
  <c r="F176" i="10" s="1"/>
  <c r="D176" i="10"/>
  <c r="A177" i="10"/>
  <c r="B177" i="10"/>
  <c r="D177" i="10"/>
  <c r="A178" i="10"/>
  <c r="B178" i="10"/>
  <c r="G178" i="10" s="1"/>
  <c r="D178" i="10"/>
  <c r="A179" i="10"/>
  <c r="B179" i="10"/>
  <c r="F179" i="10" s="1"/>
  <c r="D179" i="10"/>
  <c r="A180" i="10"/>
  <c r="B180" i="10"/>
  <c r="F180" i="10" s="1"/>
  <c r="D180" i="10"/>
  <c r="A181" i="10"/>
  <c r="B181" i="10"/>
  <c r="D181" i="10"/>
  <c r="A182" i="10"/>
  <c r="B182" i="10"/>
  <c r="G182" i="10" s="1"/>
  <c r="D182" i="10"/>
  <c r="A183" i="10"/>
  <c r="B183" i="10"/>
  <c r="G183" i="10" s="1"/>
  <c r="D183" i="10"/>
  <c r="A184" i="10"/>
  <c r="B184" i="10"/>
  <c r="F184" i="10" s="1"/>
  <c r="D184" i="10"/>
  <c r="A185" i="10"/>
  <c r="B185" i="10"/>
  <c r="D185" i="10"/>
  <c r="A186" i="10"/>
  <c r="B186" i="10"/>
  <c r="G186" i="10" s="1"/>
  <c r="D186" i="10"/>
  <c r="A187" i="10"/>
  <c r="B187" i="10"/>
  <c r="F187" i="10" s="1"/>
  <c r="D187" i="10"/>
  <c r="A188" i="10"/>
  <c r="B188" i="10"/>
  <c r="D188" i="10"/>
  <c r="A189" i="10"/>
  <c r="B189" i="10"/>
  <c r="G189" i="10" s="1"/>
  <c r="D189" i="10"/>
  <c r="A190" i="10"/>
  <c r="B190" i="10"/>
  <c r="G190" i="10" s="1"/>
  <c r="D190" i="10"/>
  <c r="A191" i="10"/>
  <c r="B191" i="10"/>
  <c r="G191" i="10" s="1"/>
  <c r="D191" i="10"/>
  <c r="A192" i="10"/>
  <c r="B192" i="10"/>
  <c r="F192" i="10" s="1"/>
  <c r="D192" i="10"/>
  <c r="A193" i="10"/>
  <c r="B193" i="10"/>
  <c r="D193" i="10"/>
  <c r="A194" i="10"/>
  <c r="B194" i="10"/>
  <c r="G194" i="10" s="1"/>
  <c r="D194" i="10"/>
  <c r="A195" i="10"/>
  <c r="B195" i="10"/>
  <c r="F195" i="10" s="1"/>
  <c r="D195" i="10"/>
  <c r="A196" i="10"/>
  <c r="B196" i="10"/>
  <c r="F196" i="10" s="1"/>
  <c r="D196" i="10"/>
  <c r="A197" i="10"/>
  <c r="B197" i="10"/>
  <c r="D197" i="10"/>
  <c r="A198" i="10"/>
  <c r="B198" i="10"/>
  <c r="G198" i="10" s="1"/>
  <c r="D198" i="10"/>
  <c r="A199" i="10"/>
  <c r="B199" i="10"/>
  <c r="G199" i="10" s="1"/>
  <c r="D199" i="10"/>
  <c r="A200" i="10"/>
  <c r="B200" i="10"/>
  <c r="F200" i="10" s="1"/>
  <c r="D200" i="10"/>
  <c r="A201" i="10"/>
  <c r="B201" i="10"/>
  <c r="F201" i="10" s="1"/>
  <c r="D201" i="10"/>
  <c r="A202" i="10"/>
  <c r="B202" i="10"/>
  <c r="D202" i="10"/>
  <c r="A203" i="10"/>
  <c r="B203" i="10"/>
  <c r="G203" i="10" s="1"/>
  <c r="D203" i="10"/>
  <c r="A204" i="10"/>
  <c r="B204" i="10"/>
  <c r="G204" i="10" s="1"/>
  <c r="D204" i="10"/>
  <c r="A205" i="10"/>
  <c r="B205" i="10"/>
  <c r="D205" i="10"/>
  <c r="A206" i="10"/>
  <c r="B206" i="10"/>
  <c r="F206" i="10" s="1"/>
  <c r="D206" i="10"/>
  <c r="A207" i="10"/>
  <c r="B207" i="10"/>
  <c r="G207" i="10" s="1"/>
  <c r="D207" i="10"/>
  <c r="A208" i="10"/>
  <c r="B208" i="10"/>
  <c r="F208" i="10" s="1"/>
  <c r="D208" i="10"/>
  <c r="A209" i="10"/>
  <c r="B209" i="10"/>
  <c r="D209" i="10"/>
  <c r="A210" i="10"/>
  <c r="B210" i="10"/>
  <c r="D210" i="10"/>
  <c r="A211" i="10"/>
  <c r="B211" i="10"/>
  <c r="G211" i="10" s="1"/>
  <c r="D211" i="10"/>
  <c r="A212" i="10"/>
  <c r="B212" i="10"/>
  <c r="G212" i="10" s="1"/>
  <c r="D212" i="10"/>
  <c r="A213" i="10"/>
  <c r="B213" i="10"/>
  <c r="F213" i="10" s="1"/>
  <c r="D213" i="10"/>
  <c r="A214" i="10"/>
  <c r="B214" i="10"/>
  <c r="G214" i="10" s="1"/>
  <c r="D214" i="10"/>
  <c r="A215" i="10"/>
  <c r="B215" i="10"/>
  <c r="G215" i="10" s="1"/>
  <c r="D215" i="10"/>
  <c r="A216" i="10"/>
  <c r="B216" i="10"/>
  <c r="G216" i="10" s="1"/>
  <c r="D216" i="10"/>
  <c r="A217" i="10"/>
  <c r="B217" i="10"/>
  <c r="F217" i="10" s="1"/>
  <c r="D217" i="10"/>
  <c r="A218" i="10"/>
  <c r="B218" i="10"/>
  <c r="G218" i="10" s="1"/>
  <c r="D218" i="10"/>
  <c r="A219" i="10"/>
  <c r="B219" i="10"/>
  <c r="G219" i="10" s="1"/>
  <c r="D219" i="10"/>
  <c r="A220" i="10"/>
  <c r="B220" i="10"/>
  <c r="D220" i="10"/>
  <c r="A221" i="10"/>
  <c r="B221" i="10"/>
  <c r="D221" i="10"/>
  <c r="A222" i="10"/>
  <c r="B222" i="10"/>
  <c r="D222" i="10"/>
  <c r="A223" i="10"/>
  <c r="B223" i="10"/>
  <c r="G223" i="10" s="1"/>
  <c r="D223" i="10"/>
  <c r="A224" i="10"/>
  <c r="B224" i="10"/>
  <c r="D224" i="10"/>
  <c r="A225" i="10"/>
  <c r="B225" i="10"/>
  <c r="F225" i="10" s="1"/>
  <c r="D225" i="10"/>
  <c r="A226" i="10"/>
  <c r="B226" i="10"/>
  <c r="G226" i="10" s="1"/>
  <c r="D226" i="10"/>
  <c r="A227" i="10"/>
  <c r="B227" i="10"/>
  <c r="G227" i="10" s="1"/>
  <c r="D227" i="10"/>
  <c r="A228" i="10"/>
  <c r="B228" i="10"/>
  <c r="G228" i="10" s="1"/>
  <c r="D228" i="10"/>
  <c r="A229" i="10"/>
  <c r="B229" i="10"/>
  <c r="F229" i="10" s="1"/>
  <c r="D229" i="10"/>
  <c r="A230" i="10"/>
  <c r="B230" i="10"/>
  <c r="F230" i="10" s="1"/>
  <c r="D230" i="10"/>
  <c r="A231" i="10"/>
  <c r="B231" i="10"/>
  <c r="G231" i="10" s="1"/>
  <c r="D231" i="10"/>
  <c r="A232" i="10"/>
  <c r="B232" i="10"/>
  <c r="G232" i="10" s="1"/>
  <c r="D232" i="10"/>
  <c r="A233" i="10"/>
  <c r="B233" i="10"/>
  <c r="F233" i="10" s="1"/>
  <c r="D233" i="10"/>
  <c r="A234" i="10"/>
  <c r="B234" i="10"/>
  <c r="G234" i="10" s="1"/>
  <c r="D234" i="10"/>
  <c r="A235" i="10"/>
  <c r="B235" i="10"/>
  <c r="G235" i="10" s="1"/>
  <c r="D235" i="10"/>
  <c r="A236" i="10"/>
  <c r="B236" i="10"/>
  <c r="G236" i="10" s="1"/>
  <c r="D236" i="10"/>
  <c r="A237" i="10"/>
  <c r="B237" i="10"/>
  <c r="D237" i="10"/>
  <c r="A238" i="10"/>
  <c r="B238" i="10"/>
  <c r="D238" i="10"/>
  <c r="A239" i="10"/>
  <c r="B239" i="10"/>
  <c r="G239" i="10" s="1"/>
  <c r="D239" i="10"/>
  <c r="A240" i="10"/>
  <c r="B240" i="10"/>
  <c r="G240" i="10" s="1"/>
  <c r="D240" i="10"/>
  <c r="A241" i="10"/>
  <c r="B241" i="10"/>
  <c r="F241" i="10" s="1"/>
  <c r="D241" i="10"/>
  <c r="A242" i="10"/>
  <c r="B242" i="10"/>
  <c r="G242" i="10" s="1"/>
  <c r="D242" i="10"/>
  <c r="A243" i="10"/>
  <c r="B243" i="10"/>
  <c r="G243" i="10" s="1"/>
  <c r="D243" i="10"/>
  <c r="A244" i="10"/>
  <c r="B244" i="10"/>
  <c r="G244" i="10" s="1"/>
  <c r="D244" i="10"/>
  <c r="A245" i="10"/>
  <c r="B245" i="10"/>
  <c r="D245" i="10"/>
  <c r="A246" i="10"/>
  <c r="B246" i="10"/>
  <c r="G246" i="10" s="1"/>
  <c r="D246" i="10"/>
  <c r="A247" i="10"/>
  <c r="B247" i="10"/>
  <c r="G247" i="10" s="1"/>
  <c r="D247" i="10"/>
  <c r="A248" i="10"/>
  <c r="B248" i="10"/>
  <c r="G248" i="10" s="1"/>
  <c r="D248" i="10"/>
  <c r="A249" i="10"/>
  <c r="B249" i="10"/>
  <c r="F249" i="10" s="1"/>
  <c r="D249" i="10"/>
  <c r="A250" i="10"/>
  <c r="B250" i="10"/>
  <c r="F250" i="10" s="1"/>
  <c r="D250" i="10"/>
  <c r="A251" i="10"/>
  <c r="B251" i="10"/>
  <c r="G251" i="10" s="1"/>
  <c r="D251" i="10"/>
  <c r="A252" i="10"/>
  <c r="B252" i="10"/>
  <c r="F252" i="10" s="1"/>
  <c r="D252" i="10"/>
  <c r="A253" i="10"/>
  <c r="B253" i="10"/>
  <c r="D253" i="10"/>
  <c r="A254" i="10"/>
  <c r="B254" i="10"/>
  <c r="G254" i="10" s="1"/>
  <c r="D254" i="10"/>
  <c r="A255" i="10"/>
  <c r="B255" i="10"/>
  <c r="G255" i="10" s="1"/>
  <c r="D255" i="10"/>
  <c r="A256" i="10"/>
  <c r="B256" i="10"/>
  <c r="G256" i="10" s="1"/>
  <c r="D256" i="10"/>
  <c r="A257" i="10"/>
  <c r="B257" i="10"/>
  <c r="D257" i="10"/>
  <c r="A258" i="10"/>
  <c r="B258" i="10"/>
  <c r="G258" i="10" s="1"/>
  <c r="D258" i="10"/>
  <c r="A259" i="10"/>
  <c r="B259" i="10"/>
  <c r="G259" i="10" s="1"/>
  <c r="D259" i="10"/>
  <c r="A260" i="10"/>
  <c r="B260" i="10"/>
  <c r="D260" i="10"/>
  <c r="A261" i="10"/>
  <c r="B261" i="10"/>
  <c r="F261" i="10" s="1"/>
  <c r="D261" i="10"/>
  <c r="A262" i="10"/>
  <c r="B262" i="10"/>
  <c r="G262" i="10" s="1"/>
  <c r="D262" i="10"/>
  <c r="A263" i="10"/>
  <c r="B263" i="10"/>
  <c r="G263" i="10" s="1"/>
  <c r="D263" i="10"/>
  <c r="A264" i="10"/>
  <c r="B264" i="10"/>
  <c r="G264" i="10" s="1"/>
  <c r="D264" i="10"/>
  <c r="A265" i="10"/>
  <c r="B265" i="10"/>
  <c r="F265" i="10" s="1"/>
  <c r="D265" i="10"/>
  <c r="A266" i="10"/>
  <c r="B266" i="10"/>
  <c r="F266" i="10" s="1"/>
  <c r="D266" i="10"/>
  <c r="A267" i="10"/>
  <c r="B267" i="10"/>
  <c r="G267" i="10" s="1"/>
  <c r="D267" i="10"/>
  <c r="A268" i="10"/>
  <c r="B268" i="10"/>
  <c r="G268" i="10" s="1"/>
  <c r="D268" i="10"/>
  <c r="A269" i="10"/>
  <c r="B269" i="10"/>
  <c r="D269" i="10"/>
  <c r="A270" i="10"/>
  <c r="B270" i="10"/>
  <c r="F270" i="10" s="1"/>
  <c r="D270" i="10"/>
  <c r="A271" i="10"/>
  <c r="B271" i="10"/>
  <c r="G271" i="10" s="1"/>
  <c r="D271" i="10"/>
  <c r="A272" i="10"/>
  <c r="B272" i="10"/>
  <c r="F272" i="10" s="1"/>
  <c r="D272" i="10"/>
  <c r="A273" i="10"/>
  <c r="B273" i="10"/>
  <c r="D273" i="10"/>
  <c r="A274" i="10"/>
  <c r="B274" i="10"/>
  <c r="D274" i="10"/>
  <c r="A275" i="10"/>
  <c r="B275" i="10"/>
  <c r="G275" i="10" s="1"/>
  <c r="D275" i="10"/>
  <c r="A276" i="10"/>
  <c r="B276" i="10"/>
  <c r="G276" i="10" s="1"/>
  <c r="D276" i="10"/>
  <c r="A277" i="10"/>
  <c r="B277" i="10"/>
  <c r="F277" i="10" s="1"/>
  <c r="D277" i="10"/>
  <c r="A278" i="10"/>
  <c r="B278" i="10"/>
  <c r="G278" i="10" s="1"/>
  <c r="D278" i="10"/>
  <c r="A279" i="10"/>
  <c r="B279" i="10"/>
  <c r="G279" i="10" s="1"/>
  <c r="D279" i="10"/>
  <c r="A280" i="10"/>
  <c r="B280" i="10"/>
  <c r="G280" i="10" s="1"/>
  <c r="D280" i="10"/>
  <c r="A281" i="10"/>
  <c r="B281" i="10"/>
  <c r="D281" i="10"/>
  <c r="A282" i="10"/>
  <c r="B282" i="10"/>
  <c r="G282" i="10" s="1"/>
  <c r="D282" i="10"/>
  <c r="A283" i="10"/>
  <c r="B283" i="10"/>
  <c r="G283" i="10" s="1"/>
  <c r="D283" i="10"/>
  <c r="A284" i="10"/>
  <c r="B284" i="10"/>
  <c r="D284" i="10"/>
  <c r="A285" i="10"/>
  <c r="B285" i="10"/>
  <c r="D285" i="10"/>
  <c r="A286" i="10"/>
  <c r="B286" i="10"/>
  <c r="F286" i="10" s="1"/>
  <c r="D286" i="10"/>
  <c r="A287" i="10"/>
  <c r="B287" i="10"/>
  <c r="G287" i="10" s="1"/>
  <c r="D287" i="10"/>
  <c r="A288" i="10"/>
  <c r="B288" i="10"/>
  <c r="D288" i="10"/>
  <c r="A289" i="10"/>
  <c r="B289" i="10"/>
  <c r="F289" i="10" s="1"/>
  <c r="D289" i="10"/>
  <c r="A290" i="10"/>
  <c r="B290" i="10"/>
  <c r="G290" i="10" s="1"/>
  <c r="D290" i="10"/>
  <c r="A291" i="10"/>
  <c r="B291" i="10"/>
  <c r="G291" i="10" s="1"/>
  <c r="D291" i="10"/>
  <c r="A292" i="10"/>
  <c r="B292" i="10"/>
  <c r="G292" i="10" s="1"/>
  <c r="D292" i="10"/>
  <c r="A293" i="10"/>
  <c r="B293" i="10"/>
  <c r="D293" i="10"/>
  <c r="A294" i="10"/>
  <c r="B294" i="10"/>
  <c r="F294" i="10" s="1"/>
  <c r="D294" i="10"/>
  <c r="A295" i="10"/>
  <c r="B295" i="10"/>
  <c r="G295" i="10" s="1"/>
  <c r="D295" i="10"/>
  <c r="A296" i="10"/>
  <c r="B296" i="10"/>
  <c r="G296" i="10" s="1"/>
  <c r="D296" i="10"/>
  <c r="A297" i="10"/>
  <c r="B297" i="10"/>
  <c r="F297" i="10" s="1"/>
  <c r="D297" i="10"/>
  <c r="A298" i="10"/>
  <c r="B298" i="10"/>
  <c r="G298" i="10" s="1"/>
  <c r="D298" i="10"/>
  <c r="A299" i="10"/>
  <c r="B299" i="10"/>
  <c r="G299" i="10" s="1"/>
  <c r="D299" i="10"/>
  <c r="A300" i="10"/>
  <c r="B300" i="10"/>
  <c r="G300" i="10" s="1"/>
  <c r="D300" i="10"/>
  <c r="A301" i="10"/>
  <c r="B301" i="10"/>
  <c r="D301" i="10"/>
  <c r="A302" i="10"/>
  <c r="B302" i="10"/>
  <c r="F302" i="10" s="1"/>
  <c r="D302" i="10"/>
  <c r="A303" i="10"/>
  <c r="B303" i="10"/>
  <c r="G303" i="10" s="1"/>
  <c r="D303" i="10"/>
  <c r="A304" i="10"/>
  <c r="B304" i="10"/>
  <c r="G304" i="10" s="1"/>
  <c r="D304" i="10"/>
  <c r="A305" i="10"/>
  <c r="B305" i="10"/>
  <c r="F305" i="10" s="1"/>
  <c r="D305" i="10"/>
  <c r="A306" i="10"/>
  <c r="B306" i="10"/>
  <c r="G306" i="10" s="1"/>
  <c r="D306" i="10"/>
  <c r="A307" i="10"/>
  <c r="B307" i="10"/>
  <c r="G307" i="10" s="1"/>
  <c r="D307" i="10"/>
  <c r="A308" i="10"/>
  <c r="B308" i="10"/>
  <c r="G308" i="10" s="1"/>
  <c r="D308" i="10"/>
  <c r="A309" i="10"/>
  <c r="B309" i="10"/>
  <c r="D309" i="10"/>
  <c r="A310" i="10"/>
  <c r="B310" i="10"/>
  <c r="G310" i="10" s="1"/>
  <c r="D310" i="10"/>
  <c r="A311" i="10"/>
  <c r="B311" i="10"/>
  <c r="G311" i="10" s="1"/>
  <c r="D311" i="10"/>
  <c r="A312" i="10"/>
  <c r="B312" i="10"/>
  <c r="G312" i="10" s="1"/>
  <c r="D312" i="10"/>
  <c r="A313" i="10"/>
  <c r="B313" i="10"/>
  <c r="G313" i="10" s="1"/>
  <c r="D313" i="10"/>
  <c r="A314" i="10"/>
  <c r="B314" i="10"/>
  <c r="D314" i="10"/>
  <c r="A315" i="10"/>
  <c r="B315" i="10"/>
  <c r="G315" i="10" s="1"/>
  <c r="D315" i="10"/>
  <c r="A316" i="10"/>
  <c r="B316" i="10"/>
  <c r="D316" i="10"/>
  <c r="A317" i="10"/>
  <c r="B317" i="10"/>
  <c r="G317" i="10" s="1"/>
  <c r="D317" i="10"/>
  <c r="A318" i="10"/>
  <c r="B318" i="10"/>
  <c r="G318" i="10" s="1"/>
  <c r="D318" i="10"/>
  <c r="A319" i="10"/>
  <c r="B319" i="10"/>
  <c r="G319" i="10" s="1"/>
  <c r="D319" i="10"/>
  <c r="A320" i="10"/>
  <c r="B320" i="10"/>
  <c r="F320" i="10" s="1"/>
  <c r="D320" i="10"/>
  <c r="A321" i="10"/>
  <c r="B321" i="10"/>
  <c r="F321" i="10" s="1"/>
  <c r="D321" i="10"/>
  <c r="A322" i="10"/>
  <c r="B322" i="10"/>
  <c r="G322" i="10" s="1"/>
  <c r="D322" i="10"/>
  <c r="A323" i="10"/>
  <c r="B323" i="10"/>
  <c r="G323" i="10" s="1"/>
  <c r="D323" i="10"/>
  <c r="A324" i="10"/>
  <c r="B324" i="10"/>
  <c r="D324" i="10"/>
  <c r="A325" i="10"/>
  <c r="B325" i="10"/>
  <c r="G325" i="10" s="1"/>
  <c r="D325" i="10"/>
  <c r="A326" i="10"/>
  <c r="B326" i="10"/>
  <c r="G326" i="10" s="1"/>
  <c r="D326" i="10"/>
  <c r="A327" i="10"/>
  <c r="B327" i="10"/>
  <c r="G327" i="10" s="1"/>
  <c r="D327" i="10"/>
  <c r="A328" i="10"/>
  <c r="B328" i="10"/>
  <c r="G328" i="10" s="1"/>
  <c r="D328" i="10"/>
  <c r="A329" i="10"/>
  <c r="B329" i="10"/>
  <c r="D329" i="10"/>
  <c r="A330" i="10"/>
  <c r="B330" i="10"/>
  <c r="F330" i="10" s="1"/>
  <c r="D330" i="10"/>
  <c r="A331" i="10"/>
  <c r="B331" i="10"/>
  <c r="G331" i="10" s="1"/>
  <c r="D331" i="10"/>
  <c r="A332" i="10"/>
  <c r="B332" i="10"/>
  <c r="G332" i="10" s="1"/>
  <c r="D332" i="10"/>
  <c r="A333" i="10"/>
  <c r="B333" i="10"/>
  <c r="G333" i="10" s="1"/>
  <c r="D333" i="10"/>
  <c r="A334" i="10"/>
  <c r="B334" i="10"/>
  <c r="G334" i="10" s="1"/>
  <c r="D334" i="10"/>
  <c r="A335" i="10"/>
  <c r="B335" i="10"/>
  <c r="G335" i="10" s="1"/>
  <c r="D335" i="10"/>
  <c r="A336" i="10"/>
  <c r="B336" i="10"/>
  <c r="F336" i="10" s="1"/>
  <c r="D336" i="10"/>
  <c r="A337" i="10"/>
  <c r="B337" i="10"/>
  <c r="D337" i="10"/>
  <c r="A338" i="10"/>
  <c r="B338" i="10"/>
  <c r="G338" i="10" s="1"/>
  <c r="D338" i="10"/>
  <c r="A339" i="10"/>
  <c r="B339" i="10"/>
  <c r="G339" i="10" s="1"/>
  <c r="D339" i="10"/>
  <c r="A340" i="10"/>
  <c r="B340" i="10"/>
  <c r="G340" i="10" s="1"/>
  <c r="D340" i="10"/>
  <c r="A341" i="10"/>
  <c r="B341" i="10"/>
  <c r="G341" i="10" s="1"/>
  <c r="D341" i="10"/>
  <c r="A342" i="10"/>
  <c r="B342" i="10"/>
  <c r="G342" i="10" s="1"/>
  <c r="D342" i="10"/>
  <c r="A343" i="10"/>
  <c r="B343" i="10"/>
  <c r="G343" i="10" s="1"/>
  <c r="D343" i="10"/>
  <c r="A344" i="10"/>
  <c r="B344" i="10"/>
  <c r="G344" i="10" s="1"/>
  <c r="D344" i="10"/>
  <c r="A345" i="10"/>
  <c r="B345" i="10"/>
  <c r="D345" i="10"/>
  <c r="A346" i="10"/>
  <c r="B346" i="10"/>
  <c r="D346" i="10"/>
  <c r="A347" i="10"/>
  <c r="B347" i="10"/>
  <c r="G347" i="10" s="1"/>
  <c r="D347" i="10"/>
  <c r="A348" i="10"/>
  <c r="B348" i="10"/>
  <c r="F348" i="10" s="1"/>
  <c r="D348" i="10"/>
  <c r="A349" i="10"/>
  <c r="B349" i="10"/>
  <c r="G349" i="10" s="1"/>
  <c r="D349" i="10"/>
  <c r="A350" i="10"/>
  <c r="B350" i="10"/>
  <c r="F350" i="10" s="1"/>
  <c r="D350" i="10"/>
  <c r="A351" i="10"/>
  <c r="B351" i="10"/>
  <c r="G351" i="10" s="1"/>
  <c r="D351" i="10"/>
  <c r="A352" i="10"/>
  <c r="B352" i="10"/>
  <c r="F352" i="10" s="1"/>
  <c r="D352" i="10"/>
  <c r="A353" i="10"/>
  <c r="B353" i="10"/>
  <c r="G353" i="10" s="1"/>
  <c r="D353" i="10"/>
  <c r="A354" i="10"/>
  <c r="B354" i="10"/>
  <c r="G354" i="10" s="1"/>
  <c r="D354" i="10"/>
  <c r="A355" i="10"/>
  <c r="B355" i="10"/>
  <c r="G355" i="10" s="1"/>
  <c r="D355" i="10"/>
  <c r="A356" i="10"/>
  <c r="B356" i="10"/>
  <c r="F356" i="10" s="1"/>
  <c r="D356" i="10"/>
  <c r="A357" i="10"/>
  <c r="B357" i="10"/>
  <c r="D357" i="10"/>
  <c r="A358" i="10"/>
  <c r="B358" i="10"/>
  <c r="G358" i="10" s="1"/>
  <c r="D358" i="10"/>
  <c r="A359" i="10"/>
  <c r="B359" i="10"/>
  <c r="G359" i="10" s="1"/>
  <c r="D359" i="10"/>
  <c r="A360" i="10"/>
  <c r="B360" i="10"/>
  <c r="G360" i="10" s="1"/>
  <c r="D360" i="10"/>
  <c r="A361" i="10"/>
  <c r="B361" i="10"/>
  <c r="G361" i="10" s="1"/>
  <c r="D361" i="10"/>
  <c r="A362" i="10"/>
  <c r="B362" i="10"/>
  <c r="G362" i="10" s="1"/>
  <c r="D362" i="10"/>
  <c r="A363" i="10"/>
  <c r="B363" i="10"/>
  <c r="G363" i="10" s="1"/>
  <c r="D363" i="10"/>
  <c r="A364" i="10"/>
  <c r="B364" i="10"/>
  <c r="F364" i="10" s="1"/>
  <c r="D364" i="10"/>
  <c r="A365" i="10"/>
  <c r="B365" i="10"/>
  <c r="G365" i="10" s="1"/>
  <c r="D365" i="10"/>
  <c r="A366" i="10"/>
  <c r="B366" i="10"/>
  <c r="F366" i="10" s="1"/>
  <c r="D366" i="10"/>
  <c r="A367" i="10"/>
  <c r="B367" i="10"/>
  <c r="G367" i="10" s="1"/>
  <c r="D367" i="10"/>
  <c r="A368" i="10"/>
  <c r="B368" i="10"/>
  <c r="G368" i="10" s="1"/>
  <c r="D368" i="10"/>
  <c r="A369" i="10"/>
  <c r="B369" i="10"/>
  <c r="G369" i="10" s="1"/>
  <c r="D369" i="10"/>
  <c r="A370" i="10"/>
  <c r="B370" i="10"/>
  <c r="G370" i="10" s="1"/>
  <c r="D370" i="10"/>
  <c r="A371" i="10"/>
  <c r="B371" i="10"/>
  <c r="G371" i="10" s="1"/>
  <c r="D371" i="10"/>
  <c r="A372" i="10"/>
  <c r="B372" i="10"/>
  <c r="F372" i="10" s="1"/>
  <c r="D372" i="10"/>
  <c r="A373" i="10"/>
  <c r="B373" i="10"/>
  <c r="D373" i="10"/>
  <c r="A374" i="10"/>
  <c r="B374" i="10"/>
  <c r="G374" i="10" s="1"/>
  <c r="D374" i="10"/>
  <c r="A375" i="10"/>
  <c r="B375" i="10"/>
  <c r="G375" i="10" s="1"/>
  <c r="D375" i="10"/>
  <c r="A376" i="10"/>
  <c r="B376" i="10"/>
  <c r="G376" i="10" s="1"/>
  <c r="D376" i="10"/>
  <c r="A377" i="10"/>
  <c r="B377" i="10"/>
  <c r="G377" i="10" s="1"/>
  <c r="D377" i="10"/>
  <c r="A378" i="10"/>
  <c r="B378" i="10"/>
  <c r="G378" i="10" s="1"/>
  <c r="D378" i="10"/>
  <c r="A379" i="10"/>
  <c r="B379" i="10"/>
  <c r="G379" i="10" s="1"/>
  <c r="D379" i="10"/>
  <c r="A380" i="10"/>
  <c r="B380" i="10"/>
  <c r="D380" i="10"/>
  <c r="A381" i="10"/>
  <c r="B381" i="10"/>
  <c r="G381" i="10" s="1"/>
  <c r="D381" i="10"/>
  <c r="A382" i="10"/>
  <c r="B382" i="10"/>
  <c r="G382" i="10" s="1"/>
  <c r="D382" i="10"/>
  <c r="A383" i="10"/>
  <c r="B383" i="10"/>
  <c r="G383" i="10" s="1"/>
  <c r="D383" i="10"/>
  <c r="A384" i="10"/>
  <c r="B384" i="10"/>
  <c r="F384" i="10" s="1"/>
  <c r="D384" i="10"/>
  <c r="A385" i="10"/>
  <c r="B385" i="10"/>
  <c r="D385" i="10"/>
  <c r="A386" i="10"/>
  <c r="B386" i="10"/>
  <c r="G386" i="10" s="1"/>
  <c r="D386" i="10"/>
  <c r="A387" i="10"/>
  <c r="B387" i="10"/>
  <c r="G387" i="10" s="1"/>
  <c r="D387" i="10"/>
  <c r="A388" i="10"/>
  <c r="B388" i="10"/>
  <c r="F388" i="10" s="1"/>
  <c r="D388" i="10"/>
  <c r="A389" i="10"/>
  <c r="B389" i="10"/>
  <c r="G389" i="10" s="1"/>
  <c r="D389" i="10"/>
  <c r="A390" i="10"/>
  <c r="B390" i="10"/>
  <c r="G390" i="10" s="1"/>
  <c r="D390" i="10"/>
  <c r="A391" i="10"/>
  <c r="B391" i="10"/>
  <c r="G391" i="10" s="1"/>
  <c r="D391" i="10"/>
  <c r="A392" i="10"/>
  <c r="B392" i="10"/>
  <c r="G392" i="10" s="1"/>
  <c r="D392" i="10"/>
  <c r="A393" i="10"/>
  <c r="B393" i="10"/>
  <c r="D393" i="10"/>
  <c r="A394" i="10"/>
  <c r="B394" i="10"/>
  <c r="G394" i="10" s="1"/>
  <c r="D394" i="10"/>
  <c r="A395" i="10"/>
  <c r="B395" i="10"/>
  <c r="G395" i="10" s="1"/>
  <c r="D395" i="10"/>
  <c r="A396" i="10"/>
  <c r="B396" i="10"/>
  <c r="G396" i="10" s="1"/>
  <c r="D396" i="10"/>
  <c r="A397" i="10"/>
  <c r="B397" i="10"/>
  <c r="G397" i="10" s="1"/>
  <c r="D397" i="10"/>
  <c r="A398" i="10"/>
  <c r="B398" i="10"/>
  <c r="G398" i="10" s="1"/>
  <c r="D398" i="10"/>
  <c r="A399" i="10"/>
  <c r="B399" i="10"/>
  <c r="G399" i="10" s="1"/>
  <c r="D399" i="10"/>
  <c r="A400" i="10"/>
  <c r="B400" i="10"/>
  <c r="F400" i="10" s="1"/>
  <c r="D400" i="10"/>
  <c r="A401" i="10"/>
  <c r="B401" i="10"/>
  <c r="F401" i="10" s="1"/>
  <c r="D401" i="10"/>
  <c r="A402" i="10"/>
  <c r="B402" i="10"/>
  <c r="G402" i="10" s="1"/>
  <c r="D402" i="10"/>
  <c r="A403" i="10"/>
  <c r="B403" i="10"/>
  <c r="G403" i="10" s="1"/>
  <c r="D403" i="10"/>
  <c r="A404" i="10"/>
  <c r="B404" i="10"/>
  <c r="G404" i="10" s="1"/>
  <c r="D404" i="10"/>
  <c r="A405" i="10"/>
  <c r="B405" i="10"/>
  <c r="G405" i="10" s="1"/>
  <c r="D405" i="10"/>
  <c r="A406" i="10"/>
  <c r="B406" i="10"/>
  <c r="G406" i="10" s="1"/>
  <c r="D406" i="10"/>
  <c r="A407" i="10"/>
  <c r="B407" i="10"/>
  <c r="G407" i="10" s="1"/>
  <c r="D407" i="10"/>
  <c r="A408" i="10"/>
  <c r="B408" i="10"/>
  <c r="G408" i="10" s="1"/>
  <c r="D408" i="10"/>
  <c r="A409" i="10"/>
  <c r="B409" i="10"/>
  <c r="D409" i="10"/>
  <c r="A410" i="10"/>
  <c r="B410" i="10"/>
  <c r="G410" i="10" s="1"/>
  <c r="D410" i="10"/>
  <c r="A411" i="10"/>
  <c r="B411" i="10"/>
  <c r="G411" i="10" s="1"/>
  <c r="D411" i="10"/>
  <c r="A412" i="10"/>
  <c r="B412" i="10"/>
  <c r="F412" i="10" s="1"/>
  <c r="D412" i="10"/>
  <c r="A413" i="10"/>
  <c r="B413" i="10"/>
  <c r="G413" i="10" s="1"/>
  <c r="D413" i="10"/>
  <c r="A414" i="10"/>
  <c r="B414" i="10"/>
  <c r="G414" i="10" s="1"/>
  <c r="D414" i="10"/>
  <c r="A415" i="10"/>
  <c r="B415" i="10"/>
  <c r="G415" i="10" s="1"/>
  <c r="D415" i="10"/>
  <c r="A416" i="10"/>
  <c r="B416" i="10"/>
  <c r="D416" i="10"/>
  <c r="A417" i="10"/>
  <c r="B417" i="10"/>
  <c r="G417" i="10" s="1"/>
  <c r="D417" i="10"/>
  <c r="A418" i="10"/>
  <c r="B418" i="10"/>
  <c r="G418" i="10" s="1"/>
  <c r="D418" i="10"/>
  <c r="A419" i="10"/>
  <c r="B419" i="10"/>
  <c r="G419" i="10" s="1"/>
  <c r="D419" i="10"/>
  <c r="A420" i="10"/>
  <c r="B420" i="10"/>
  <c r="F420" i="10" s="1"/>
  <c r="D420" i="10"/>
  <c r="A421" i="10"/>
  <c r="B421" i="10"/>
  <c r="F421" i="10" s="1"/>
  <c r="D421" i="10"/>
  <c r="A422" i="10"/>
  <c r="B422" i="10"/>
  <c r="G422" i="10" s="1"/>
  <c r="D422" i="10"/>
  <c r="A423" i="10"/>
  <c r="B423" i="10"/>
  <c r="G423" i="10" s="1"/>
  <c r="D423" i="10"/>
  <c r="A424" i="10"/>
  <c r="B424" i="10"/>
  <c r="G424" i="10" s="1"/>
  <c r="D424" i="10"/>
  <c r="A425" i="10"/>
  <c r="B425" i="10"/>
  <c r="G425" i="10" s="1"/>
  <c r="D425" i="10"/>
  <c r="A426" i="10"/>
  <c r="B426" i="10"/>
  <c r="G426" i="10" s="1"/>
  <c r="D426" i="10"/>
  <c r="A427" i="10"/>
  <c r="B427" i="10"/>
  <c r="F427" i="10" s="1"/>
  <c r="D427" i="10"/>
  <c r="A428" i="10"/>
  <c r="B428" i="10"/>
  <c r="G428" i="10" s="1"/>
  <c r="D428" i="10"/>
  <c r="A429" i="10"/>
  <c r="B429" i="10"/>
  <c r="G429" i="10" s="1"/>
  <c r="D429" i="10"/>
  <c r="A430" i="10"/>
  <c r="B430" i="10"/>
  <c r="G430" i="10" s="1"/>
  <c r="D430" i="10"/>
  <c r="A431" i="10"/>
  <c r="B431" i="10"/>
  <c r="G431" i="10" s="1"/>
  <c r="D431" i="10"/>
  <c r="A432" i="10"/>
  <c r="B432" i="10"/>
  <c r="G432" i="10" s="1"/>
  <c r="D432" i="10"/>
  <c r="A433" i="10"/>
  <c r="B433" i="10"/>
  <c r="G433" i="10" s="1"/>
  <c r="D433" i="10"/>
  <c r="A434" i="10"/>
  <c r="B434" i="10"/>
  <c r="G434" i="10" s="1"/>
  <c r="D434" i="10"/>
  <c r="A435" i="10"/>
  <c r="B435" i="10"/>
  <c r="F435" i="10" s="1"/>
  <c r="D435" i="10"/>
  <c r="A436" i="10"/>
  <c r="B436" i="10"/>
  <c r="G436" i="10" s="1"/>
  <c r="D436" i="10"/>
  <c r="A437" i="10"/>
  <c r="B437" i="10"/>
  <c r="D437" i="10"/>
  <c r="A438" i="10"/>
  <c r="B438" i="10"/>
  <c r="G438" i="10" s="1"/>
  <c r="D438" i="10"/>
  <c r="A439" i="10"/>
  <c r="B439" i="10"/>
  <c r="G439" i="10" s="1"/>
  <c r="D439" i="10"/>
  <c r="A440" i="10"/>
  <c r="B440" i="10"/>
  <c r="G440" i="10" s="1"/>
  <c r="D440" i="10"/>
  <c r="A441" i="10"/>
  <c r="B441" i="10"/>
  <c r="G441" i="10" s="1"/>
  <c r="D441" i="10"/>
  <c r="A442" i="10"/>
  <c r="B442" i="10"/>
  <c r="G442" i="10" s="1"/>
  <c r="D442" i="10"/>
  <c r="A443" i="10"/>
  <c r="B443" i="10"/>
  <c r="F443" i="10" s="1"/>
  <c r="D443" i="10"/>
  <c r="A444" i="10"/>
  <c r="B444" i="10"/>
  <c r="D444" i="10"/>
  <c r="A445" i="10"/>
  <c r="B445" i="10"/>
  <c r="D445" i="10"/>
  <c r="A446" i="10"/>
  <c r="B446" i="10"/>
  <c r="G446" i="10" s="1"/>
  <c r="D446" i="10"/>
  <c r="A447" i="10"/>
  <c r="B447" i="10"/>
  <c r="G447" i="10" s="1"/>
  <c r="D447" i="10"/>
  <c r="A448" i="10"/>
  <c r="B448" i="10"/>
  <c r="G448" i="10" s="1"/>
  <c r="D448" i="10"/>
  <c r="A449" i="10"/>
  <c r="B449" i="10"/>
  <c r="F449" i="10" s="1"/>
  <c r="D449" i="10"/>
  <c r="A450" i="10"/>
  <c r="B450" i="10"/>
  <c r="G450" i="10" s="1"/>
  <c r="D450" i="10"/>
  <c r="A451" i="10"/>
  <c r="B451" i="10"/>
  <c r="F451" i="10" s="1"/>
  <c r="D451" i="10"/>
  <c r="A452" i="10"/>
  <c r="B452" i="10"/>
  <c r="G452" i="10" s="1"/>
  <c r="D452" i="10"/>
  <c r="A453" i="10"/>
  <c r="B453" i="10"/>
  <c r="D453" i="10"/>
  <c r="A454" i="10"/>
  <c r="B454" i="10"/>
  <c r="G454" i="10" s="1"/>
  <c r="D454" i="10"/>
  <c r="A455" i="10"/>
  <c r="B455" i="10"/>
  <c r="F455" i="10" s="1"/>
  <c r="D455" i="10"/>
  <c r="A456" i="10"/>
  <c r="B456" i="10"/>
  <c r="G456" i="10" s="1"/>
  <c r="D456" i="10"/>
  <c r="A457" i="10"/>
  <c r="B457" i="10"/>
  <c r="G457" i="10" s="1"/>
  <c r="D457" i="10"/>
  <c r="A458" i="10"/>
  <c r="B458" i="10"/>
  <c r="G458" i="10" s="1"/>
  <c r="D458" i="10"/>
  <c r="A459" i="10"/>
  <c r="B459" i="10"/>
  <c r="F459" i="10" s="1"/>
  <c r="D459" i="10"/>
  <c r="A460" i="10"/>
  <c r="B460" i="10"/>
  <c r="G460" i="10" s="1"/>
  <c r="D460" i="10"/>
  <c r="A461" i="10"/>
  <c r="B461" i="10"/>
  <c r="D461" i="10"/>
  <c r="A462" i="10"/>
  <c r="B462" i="10"/>
  <c r="G462" i="10" s="1"/>
  <c r="D462" i="10"/>
  <c r="A463" i="10"/>
  <c r="B463" i="10"/>
  <c r="G463" i="10" s="1"/>
  <c r="D463" i="10"/>
  <c r="A464" i="10"/>
  <c r="B464" i="10"/>
  <c r="G464" i="10" s="1"/>
  <c r="D464" i="10"/>
  <c r="A465" i="10"/>
  <c r="B465" i="10"/>
  <c r="G465" i="10" s="1"/>
  <c r="D465" i="10"/>
  <c r="A466" i="10"/>
  <c r="B466" i="10"/>
  <c r="G466" i="10" s="1"/>
  <c r="D466" i="10"/>
  <c r="A467" i="10"/>
  <c r="B467" i="10"/>
  <c r="G467" i="10" s="1"/>
  <c r="D467" i="10"/>
  <c r="A468" i="10"/>
  <c r="B468" i="10"/>
  <c r="G468" i="10" s="1"/>
  <c r="D468" i="10"/>
  <c r="A469" i="10"/>
  <c r="B469" i="10"/>
  <c r="D469" i="10"/>
  <c r="A470" i="10"/>
  <c r="B470" i="10"/>
  <c r="G470" i="10" s="1"/>
  <c r="D470" i="10"/>
  <c r="A471" i="10"/>
  <c r="B471" i="10"/>
  <c r="F471" i="10" s="1"/>
  <c r="D471" i="10"/>
  <c r="A472" i="10"/>
  <c r="B472" i="10"/>
  <c r="D472" i="10"/>
  <c r="A473" i="10"/>
  <c r="B473" i="10"/>
  <c r="G473" i="10" s="1"/>
  <c r="D473" i="10"/>
  <c r="A474" i="10"/>
  <c r="B474" i="10"/>
  <c r="G474" i="10" s="1"/>
  <c r="D474" i="10"/>
  <c r="A475" i="10"/>
  <c r="B475" i="10"/>
  <c r="G475" i="10" s="1"/>
  <c r="D475" i="10"/>
  <c r="A476" i="10"/>
  <c r="B476" i="10"/>
  <c r="G476" i="10" s="1"/>
  <c r="D476" i="10"/>
  <c r="A477" i="10"/>
  <c r="B477" i="10"/>
  <c r="D477" i="10"/>
  <c r="A478" i="10"/>
  <c r="B478" i="10"/>
  <c r="G478" i="10" s="1"/>
  <c r="D478" i="10"/>
  <c r="A479" i="10"/>
  <c r="B479" i="10"/>
  <c r="G479" i="10" s="1"/>
  <c r="D479" i="10"/>
  <c r="A480" i="10"/>
  <c r="B480" i="10"/>
  <c r="D480" i="10"/>
  <c r="A481" i="10"/>
  <c r="B481" i="10"/>
  <c r="G481" i="10" s="1"/>
  <c r="D481" i="10"/>
  <c r="A482" i="10"/>
  <c r="B482" i="10"/>
  <c r="G482" i="10" s="1"/>
  <c r="D482" i="10"/>
  <c r="A483" i="10"/>
  <c r="B483" i="10"/>
  <c r="F483" i="10" s="1"/>
  <c r="D483" i="10"/>
  <c r="A484" i="10"/>
  <c r="B484" i="10"/>
  <c r="G484" i="10" s="1"/>
  <c r="D484" i="10"/>
  <c r="A485" i="10"/>
  <c r="B485" i="10"/>
  <c r="F485" i="10" s="1"/>
  <c r="D485" i="10"/>
  <c r="A486" i="10"/>
  <c r="B486" i="10"/>
  <c r="G486" i="10" s="1"/>
  <c r="D486" i="10"/>
  <c r="A487" i="10"/>
  <c r="B487" i="10"/>
  <c r="F487" i="10" s="1"/>
  <c r="D487" i="10"/>
  <c r="A488" i="10"/>
  <c r="B488" i="10"/>
  <c r="G488" i="10" s="1"/>
  <c r="D488" i="10"/>
  <c r="A489" i="10"/>
  <c r="B489" i="10"/>
  <c r="G489" i="10" s="1"/>
  <c r="D489" i="10"/>
  <c r="A490" i="10"/>
  <c r="B490" i="10"/>
  <c r="G490" i="10" s="1"/>
  <c r="D490" i="10"/>
  <c r="A491" i="10"/>
  <c r="B491" i="10"/>
  <c r="F491" i="10" s="1"/>
  <c r="D491" i="10"/>
  <c r="A492" i="10"/>
  <c r="B492" i="10"/>
  <c r="G492" i="10" s="1"/>
  <c r="D492" i="10"/>
  <c r="A493" i="10"/>
  <c r="B493" i="10"/>
  <c r="D493" i="10"/>
  <c r="A494" i="10"/>
  <c r="B494" i="10"/>
  <c r="G494" i="10" s="1"/>
  <c r="D494" i="10"/>
  <c r="A495" i="10"/>
  <c r="B495" i="10"/>
  <c r="G495" i="10" s="1"/>
  <c r="D495" i="10"/>
  <c r="A496" i="10"/>
  <c r="B496" i="10"/>
  <c r="G496" i="10" s="1"/>
  <c r="D496" i="10"/>
  <c r="A497" i="10"/>
  <c r="B497" i="10"/>
  <c r="G497" i="10" s="1"/>
  <c r="D497" i="10"/>
  <c r="A498" i="10"/>
  <c r="B498" i="10"/>
  <c r="G498" i="10" s="1"/>
  <c r="D498" i="10"/>
  <c r="A499" i="10"/>
  <c r="B499" i="10"/>
  <c r="F499" i="10" s="1"/>
  <c r="D499" i="10"/>
  <c r="A500" i="10"/>
  <c r="B500" i="10"/>
  <c r="G500" i="10" s="1"/>
  <c r="D500" i="10"/>
  <c r="A501" i="10"/>
  <c r="B501" i="10"/>
  <c r="D501" i="10"/>
  <c r="A502" i="10"/>
  <c r="B502" i="10"/>
  <c r="G502" i="10" s="1"/>
  <c r="D502" i="10"/>
  <c r="A503" i="10"/>
  <c r="B503" i="10"/>
  <c r="G503" i="10" s="1"/>
  <c r="D503" i="10"/>
  <c r="A504" i="10"/>
  <c r="B504" i="10"/>
  <c r="G504" i="10" s="1"/>
  <c r="D504" i="10"/>
  <c r="A505" i="10"/>
  <c r="B505" i="10"/>
  <c r="G505" i="10" s="1"/>
  <c r="D505" i="10"/>
  <c r="A506" i="10"/>
  <c r="B506" i="10"/>
  <c r="G506" i="10" s="1"/>
  <c r="D506" i="10"/>
  <c r="A507" i="10"/>
  <c r="B507" i="10"/>
  <c r="F507" i="10" s="1"/>
  <c r="D507" i="10"/>
  <c r="A508" i="10"/>
  <c r="B508" i="10"/>
  <c r="F508" i="10" s="1"/>
  <c r="D508" i="10"/>
  <c r="A509" i="10"/>
  <c r="B509" i="10"/>
  <c r="D509" i="10"/>
  <c r="A510" i="10"/>
  <c r="B510" i="10"/>
  <c r="G510" i="10" s="1"/>
  <c r="D510" i="10"/>
  <c r="A511" i="10"/>
  <c r="B511" i="10"/>
  <c r="G511" i="10" s="1"/>
  <c r="D511" i="10"/>
  <c r="A512" i="10"/>
  <c r="B512" i="10"/>
  <c r="G512" i="10" s="1"/>
  <c r="D512" i="10"/>
  <c r="A513" i="10"/>
  <c r="B513" i="10"/>
  <c r="G513" i="10" s="1"/>
  <c r="D513" i="10"/>
  <c r="A514" i="10"/>
  <c r="B514" i="10"/>
  <c r="G514" i="10" s="1"/>
  <c r="D514" i="10"/>
  <c r="A515" i="10"/>
  <c r="B515" i="10"/>
  <c r="F515" i="10" s="1"/>
  <c r="D515" i="10"/>
  <c r="A516" i="10"/>
  <c r="B516" i="10"/>
  <c r="G516" i="10" s="1"/>
  <c r="D516" i="10"/>
  <c r="A517" i="10"/>
  <c r="B517" i="10"/>
  <c r="D517" i="10"/>
  <c r="A518" i="10"/>
  <c r="B518" i="10"/>
  <c r="G518" i="10" s="1"/>
  <c r="D518" i="10"/>
  <c r="A519" i="10"/>
  <c r="B519" i="10"/>
  <c r="F519" i="10" s="1"/>
  <c r="D519" i="10"/>
  <c r="A520" i="10"/>
  <c r="B520" i="10"/>
  <c r="G520" i="10" s="1"/>
  <c r="D520" i="10"/>
  <c r="A521" i="10"/>
  <c r="B521" i="10"/>
  <c r="G521" i="10" s="1"/>
  <c r="D521" i="10"/>
  <c r="A522" i="10"/>
  <c r="B522" i="10"/>
  <c r="G522" i="10" s="1"/>
  <c r="D522" i="10"/>
  <c r="A523" i="10"/>
  <c r="B523" i="10"/>
  <c r="F523" i="10" s="1"/>
  <c r="D523" i="10"/>
  <c r="A524" i="10"/>
  <c r="B524" i="10"/>
  <c r="G524" i="10" s="1"/>
  <c r="D524" i="10"/>
  <c r="A525" i="10"/>
  <c r="B525" i="10"/>
  <c r="D525" i="10"/>
  <c r="A526" i="10"/>
  <c r="B526" i="10"/>
  <c r="G526" i="10" s="1"/>
  <c r="D526" i="10"/>
  <c r="A527" i="10"/>
  <c r="B527" i="10"/>
  <c r="G527" i="10" s="1"/>
  <c r="D527" i="10"/>
  <c r="A528" i="10"/>
  <c r="B528" i="10"/>
  <c r="G528" i="10" s="1"/>
  <c r="D528" i="10"/>
  <c r="A529" i="10"/>
  <c r="B529" i="10"/>
  <c r="G529" i="10" s="1"/>
  <c r="D529" i="10"/>
  <c r="A530" i="10"/>
  <c r="B530" i="10"/>
  <c r="G530" i="10" s="1"/>
  <c r="D530" i="10"/>
  <c r="A531" i="10"/>
  <c r="B531" i="10"/>
  <c r="G531" i="10" s="1"/>
  <c r="D531" i="10"/>
  <c r="A532" i="10"/>
  <c r="B532" i="10"/>
  <c r="G532" i="10" s="1"/>
  <c r="D532" i="10"/>
  <c r="A533" i="10"/>
  <c r="B533" i="10"/>
  <c r="D533" i="10"/>
  <c r="A534" i="10"/>
  <c r="B534" i="10"/>
  <c r="G534" i="10" s="1"/>
  <c r="D534" i="10"/>
  <c r="A535" i="10"/>
  <c r="B535" i="10"/>
  <c r="F535" i="10" s="1"/>
  <c r="D535" i="10"/>
  <c r="A536" i="10"/>
  <c r="B536" i="10"/>
  <c r="D536" i="10"/>
  <c r="A537" i="10"/>
  <c r="B537" i="10"/>
  <c r="G537" i="10" s="1"/>
  <c r="D537" i="10"/>
  <c r="A538" i="10"/>
  <c r="B538" i="10"/>
  <c r="G538" i="10" s="1"/>
  <c r="D538" i="10"/>
  <c r="A539" i="10"/>
  <c r="B539" i="10"/>
  <c r="G539" i="10" s="1"/>
  <c r="D539" i="10"/>
  <c r="A540" i="10"/>
  <c r="B540" i="10"/>
  <c r="G540" i="10" s="1"/>
  <c r="D540" i="10"/>
  <c r="A541" i="10"/>
  <c r="B541" i="10"/>
  <c r="D541" i="10"/>
  <c r="A542" i="10"/>
  <c r="B542" i="10"/>
  <c r="G542" i="10" s="1"/>
  <c r="D542" i="10"/>
  <c r="A543" i="10"/>
  <c r="B543" i="10"/>
  <c r="G543" i="10" s="1"/>
  <c r="D543" i="10"/>
  <c r="A544" i="10"/>
  <c r="B544" i="10"/>
  <c r="F544" i="10" s="1"/>
  <c r="D544" i="10"/>
  <c r="A545" i="10"/>
  <c r="B545" i="10"/>
  <c r="G545" i="10" s="1"/>
  <c r="D545" i="10"/>
  <c r="A546" i="10"/>
  <c r="B546" i="10"/>
  <c r="G546" i="10" s="1"/>
  <c r="D546" i="10"/>
  <c r="A547" i="10"/>
  <c r="B547" i="10"/>
  <c r="F547" i="10" s="1"/>
  <c r="D547" i="10"/>
  <c r="A548" i="10"/>
  <c r="B548" i="10"/>
  <c r="F548" i="10" s="1"/>
  <c r="D548" i="10"/>
  <c r="A549" i="10"/>
  <c r="B549" i="10"/>
  <c r="D549" i="10"/>
  <c r="A550" i="10"/>
  <c r="B550" i="10"/>
  <c r="G550" i="10" s="1"/>
  <c r="D550" i="10"/>
  <c r="A551" i="10"/>
  <c r="B551" i="10"/>
  <c r="F551" i="10" s="1"/>
  <c r="D551" i="10"/>
  <c r="A552" i="10"/>
  <c r="B552" i="10"/>
  <c r="D552" i="10"/>
  <c r="D14" i="10"/>
  <c r="B14" i="10"/>
  <c r="G14" i="10" s="1"/>
  <c r="A14" i="10"/>
  <c r="A407" i="8"/>
  <c r="B407" i="8"/>
  <c r="C407" i="8"/>
  <c r="D407" i="8"/>
  <c r="E407" i="8"/>
  <c r="F407" i="8"/>
  <c r="H407" i="8"/>
  <c r="A408" i="8"/>
  <c r="B408" i="8"/>
  <c r="C408" i="8"/>
  <c r="D408" i="8"/>
  <c r="E408" i="8"/>
  <c r="F408" i="8"/>
  <c r="H408" i="8"/>
  <c r="A409" i="8"/>
  <c r="B409" i="8"/>
  <c r="C409" i="8"/>
  <c r="D409" i="8"/>
  <c r="E409" i="8"/>
  <c r="F409" i="8"/>
  <c r="H409" i="8"/>
  <c r="A410" i="8"/>
  <c r="B410" i="8"/>
  <c r="C410" i="8"/>
  <c r="D410" i="8"/>
  <c r="E410" i="8"/>
  <c r="F410" i="8"/>
  <c r="H410" i="8"/>
  <c r="A411" i="8"/>
  <c r="B411" i="8"/>
  <c r="C411" i="8"/>
  <c r="D411" i="8"/>
  <c r="E411" i="8"/>
  <c r="F411" i="8"/>
  <c r="H411" i="8"/>
  <c r="A412" i="8"/>
  <c r="B412" i="8"/>
  <c r="C412" i="8"/>
  <c r="D412" i="8"/>
  <c r="E412" i="8"/>
  <c r="F412" i="8"/>
  <c r="H412" i="8"/>
  <c r="A413" i="8"/>
  <c r="B413" i="8"/>
  <c r="C413" i="8"/>
  <c r="D413" i="8"/>
  <c r="E413" i="8"/>
  <c r="F413" i="8"/>
  <c r="H413" i="8"/>
  <c r="A414" i="8"/>
  <c r="B414" i="8"/>
  <c r="C414" i="8"/>
  <c r="D414" i="8"/>
  <c r="E414" i="8"/>
  <c r="F414" i="8"/>
  <c r="H414" i="8"/>
  <c r="A415" i="8"/>
  <c r="B415" i="8"/>
  <c r="C415" i="8"/>
  <c r="D415" i="8"/>
  <c r="E415" i="8"/>
  <c r="F415" i="8"/>
  <c r="H415" i="8"/>
  <c r="A416" i="8"/>
  <c r="B416" i="8"/>
  <c r="C416" i="8"/>
  <c r="D416" i="8"/>
  <c r="E416" i="8"/>
  <c r="F416" i="8"/>
  <c r="H416" i="8"/>
  <c r="A417" i="8"/>
  <c r="B417" i="8"/>
  <c r="C417" i="8"/>
  <c r="D417" i="8"/>
  <c r="E417" i="8"/>
  <c r="F417" i="8"/>
  <c r="H417" i="8"/>
  <c r="A418" i="8"/>
  <c r="B418" i="8"/>
  <c r="C418" i="8"/>
  <c r="D418" i="8"/>
  <c r="E418" i="8"/>
  <c r="F418" i="8"/>
  <c r="H418" i="8"/>
  <c r="A419" i="8"/>
  <c r="B419" i="8"/>
  <c r="C419" i="8"/>
  <c r="D419" i="8"/>
  <c r="E419" i="8"/>
  <c r="F419" i="8"/>
  <c r="H419" i="8"/>
  <c r="A420" i="8"/>
  <c r="B420" i="8"/>
  <c r="C420" i="8"/>
  <c r="D420" i="8"/>
  <c r="E420" i="8"/>
  <c r="F420" i="8"/>
  <c r="H420" i="8"/>
  <c r="A421" i="8"/>
  <c r="B421" i="8"/>
  <c r="C421" i="8"/>
  <c r="D421" i="8"/>
  <c r="E421" i="8"/>
  <c r="F421" i="8"/>
  <c r="H421" i="8"/>
  <c r="A422" i="8"/>
  <c r="B422" i="8"/>
  <c r="C422" i="8"/>
  <c r="D422" i="8"/>
  <c r="E422" i="8"/>
  <c r="F422" i="8"/>
  <c r="H422" i="8"/>
  <c r="A423" i="8"/>
  <c r="B423" i="8"/>
  <c r="C423" i="8"/>
  <c r="D423" i="8"/>
  <c r="E423" i="8"/>
  <c r="F423" i="8"/>
  <c r="H423" i="8"/>
  <c r="A424" i="8"/>
  <c r="B424" i="8"/>
  <c r="C424" i="8"/>
  <c r="D424" i="8"/>
  <c r="E424" i="8"/>
  <c r="F424" i="8"/>
  <c r="H424" i="8"/>
  <c r="A425" i="8"/>
  <c r="B425" i="8"/>
  <c r="C425" i="8"/>
  <c r="D425" i="8"/>
  <c r="E425" i="8"/>
  <c r="F425" i="8"/>
  <c r="H425" i="8"/>
  <c r="A426" i="8"/>
  <c r="B426" i="8"/>
  <c r="C426" i="8"/>
  <c r="D426" i="8"/>
  <c r="E426" i="8"/>
  <c r="F426" i="8"/>
  <c r="H426" i="8"/>
  <c r="A427" i="8"/>
  <c r="B427" i="8"/>
  <c r="C427" i="8"/>
  <c r="D427" i="8"/>
  <c r="E427" i="8"/>
  <c r="F427" i="8"/>
  <c r="H427" i="8"/>
  <c r="A428" i="8"/>
  <c r="B428" i="8"/>
  <c r="C428" i="8"/>
  <c r="D428" i="8"/>
  <c r="E428" i="8"/>
  <c r="F428" i="8"/>
  <c r="H428" i="8"/>
  <c r="A429" i="8"/>
  <c r="B429" i="8"/>
  <c r="C429" i="8"/>
  <c r="D429" i="8"/>
  <c r="E429" i="8"/>
  <c r="F429" i="8"/>
  <c r="H429" i="8"/>
  <c r="A430" i="8"/>
  <c r="B430" i="8"/>
  <c r="C430" i="8"/>
  <c r="D430" i="8"/>
  <c r="E430" i="8"/>
  <c r="F430" i="8"/>
  <c r="H430" i="8"/>
  <c r="A431" i="8"/>
  <c r="B431" i="8"/>
  <c r="C431" i="8"/>
  <c r="D431" i="8"/>
  <c r="E431" i="8"/>
  <c r="F431" i="8"/>
  <c r="H431" i="8"/>
  <c r="A432" i="8"/>
  <c r="B432" i="8"/>
  <c r="C432" i="8"/>
  <c r="D432" i="8"/>
  <c r="E432" i="8"/>
  <c r="F432" i="8"/>
  <c r="H432" i="8"/>
  <c r="A433" i="8"/>
  <c r="B433" i="8"/>
  <c r="C433" i="8"/>
  <c r="D433" i="8"/>
  <c r="E433" i="8"/>
  <c r="F433" i="8"/>
  <c r="H433" i="8"/>
  <c r="A434" i="8"/>
  <c r="B434" i="8"/>
  <c r="C434" i="8"/>
  <c r="D434" i="8"/>
  <c r="E434" i="8"/>
  <c r="F434" i="8"/>
  <c r="H434" i="8"/>
  <c r="A435" i="8"/>
  <c r="B435" i="8"/>
  <c r="C435" i="8"/>
  <c r="D435" i="8"/>
  <c r="E435" i="8"/>
  <c r="F435" i="8"/>
  <c r="H435" i="8"/>
  <c r="A436" i="8"/>
  <c r="B436" i="8"/>
  <c r="C436" i="8"/>
  <c r="D436" i="8"/>
  <c r="E436" i="8"/>
  <c r="F436" i="8"/>
  <c r="H436" i="8"/>
  <c r="A437" i="8"/>
  <c r="B437" i="8"/>
  <c r="C437" i="8"/>
  <c r="D437" i="8"/>
  <c r="E437" i="8"/>
  <c r="F437" i="8"/>
  <c r="H437" i="8"/>
  <c r="A438" i="8"/>
  <c r="B438" i="8"/>
  <c r="C438" i="8"/>
  <c r="D438" i="8"/>
  <c r="E438" i="8"/>
  <c r="F438" i="8"/>
  <c r="H438" i="8"/>
  <c r="A439" i="8"/>
  <c r="B439" i="8"/>
  <c r="C439" i="8"/>
  <c r="D439" i="8"/>
  <c r="E439" i="8"/>
  <c r="F439" i="8"/>
  <c r="H439" i="8"/>
  <c r="A440" i="8"/>
  <c r="B440" i="8"/>
  <c r="C440" i="8"/>
  <c r="D440" i="8"/>
  <c r="E440" i="8"/>
  <c r="F440" i="8"/>
  <c r="H440" i="8"/>
  <c r="A441" i="8"/>
  <c r="B441" i="8"/>
  <c r="C441" i="8"/>
  <c r="D441" i="8"/>
  <c r="E441" i="8"/>
  <c r="F441" i="8"/>
  <c r="H441" i="8"/>
  <c r="A442" i="8"/>
  <c r="B442" i="8"/>
  <c r="C442" i="8"/>
  <c r="D442" i="8"/>
  <c r="E442" i="8"/>
  <c r="F442" i="8"/>
  <c r="H442" i="8"/>
  <c r="A443" i="8"/>
  <c r="B443" i="8"/>
  <c r="C443" i="8"/>
  <c r="D443" i="8"/>
  <c r="E443" i="8"/>
  <c r="F443" i="8"/>
  <c r="H443" i="8"/>
  <c r="A444" i="8"/>
  <c r="B444" i="8"/>
  <c r="C444" i="8"/>
  <c r="D444" i="8"/>
  <c r="E444" i="8"/>
  <c r="F444" i="8"/>
  <c r="H444" i="8"/>
  <c r="A445" i="8"/>
  <c r="B445" i="8"/>
  <c r="C445" i="8"/>
  <c r="D445" i="8"/>
  <c r="E445" i="8"/>
  <c r="F445" i="8"/>
  <c r="H445" i="8"/>
  <c r="A446" i="8"/>
  <c r="B446" i="8"/>
  <c r="C446" i="8"/>
  <c r="D446" i="8"/>
  <c r="E446" i="8"/>
  <c r="F446" i="8"/>
  <c r="H446" i="8"/>
  <c r="A447" i="8"/>
  <c r="B447" i="8"/>
  <c r="C447" i="8"/>
  <c r="D447" i="8"/>
  <c r="E447" i="8"/>
  <c r="F447" i="8"/>
  <c r="H447" i="8"/>
  <c r="A448" i="8"/>
  <c r="B448" i="8"/>
  <c r="C448" i="8"/>
  <c r="D448" i="8"/>
  <c r="E448" i="8"/>
  <c r="F448" i="8"/>
  <c r="H448" i="8"/>
  <c r="A449" i="8"/>
  <c r="B449" i="8"/>
  <c r="C449" i="8"/>
  <c r="D449" i="8"/>
  <c r="E449" i="8"/>
  <c r="F449" i="8"/>
  <c r="H449" i="8"/>
  <c r="A450" i="8"/>
  <c r="B450" i="8"/>
  <c r="C450" i="8"/>
  <c r="D450" i="8"/>
  <c r="E450" i="8"/>
  <c r="F450" i="8"/>
  <c r="H450" i="8"/>
  <c r="A451" i="8"/>
  <c r="B451" i="8"/>
  <c r="C451" i="8"/>
  <c r="D451" i="8"/>
  <c r="E451" i="8"/>
  <c r="F451" i="8"/>
  <c r="H451" i="8"/>
  <c r="A452" i="8"/>
  <c r="B452" i="8"/>
  <c r="C452" i="8"/>
  <c r="D452" i="8"/>
  <c r="E452" i="8"/>
  <c r="F452" i="8"/>
  <c r="H452" i="8"/>
  <c r="A453" i="8"/>
  <c r="B453" i="8"/>
  <c r="C453" i="8"/>
  <c r="D453" i="8"/>
  <c r="E453" i="8"/>
  <c r="F453" i="8"/>
  <c r="H453" i="8"/>
  <c r="A454" i="8"/>
  <c r="B454" i="8"/>
  <c r="C454" i="8"/>
  <c r="D454" i="8"/>
  <c r="E454" i="8"/>
  <c r="F454" i="8"/>
  <c r="H454" i="8"/>
  <c r="A455" i="8"/>
  <c r="B455" i="8"/>
  <c r="C455" i="8"/>
  <c r="D455" i="8"/>
  <c r="E455" i="8"/>
  <c r="F455" i="8"/>
  <c r="H455" i="8"/>
  <c r="A456" i="8"/>
  <c r="B456" i="8"/>
  <c r="C456" i="8"/>
  <c r="D456" i="8"/>
  <c r="E456" i="8"/>
  <c r="F456" i="8"/>
  <c r="H456" i="8"/>
  <c r="A457" i="8"/>
  <c r="B457" i="8"/>
  <c r="C457" i="8"/>
  <c r="D457" i="8"/>
  <c r="E457" i="8"/>
  <c r="F457" i="8"/>
  <c r="H457" i="8"/>
  <c r="A458" i="8"/>
  <c r="B458" i="8"/>
  <c r="C458" i="8"/>
  <c r="D458" i="8"/>
  <c r="E458" i="8"/>
  <c r="F458" i="8"/>
  <c r="H458" i="8"/>
  <c r="A459" i="8"/>
  <c r="B459" i="8"/>
  <c r="C459" i="8"/>
  <c r="D459" i="8"/>
  <c r="E459" i="8"/>
  <c r="F459" i="8"/>
  <c r="H459" i="8"/>
  <c r="A460" i="8"/>
  <c r="B460" i="8"/>
  <c r="C460" i="8"/>
  <c r="D460" i="8"/>
  <c r="E460" i="8"/>
  <c r="F460" i="8"/>
  <c r="H460" i="8"/>
  <c r="A461" i="8"/>
  <c r="B461" i="8"/>
  <c r="C461" i="8"/>
  <c r="D461" i="8"/>
  <c r="E461" i="8"/>
  <c r="F461" i="8"/>
  <c r="H461" i="8"/>
  <c r="A462" i="8"/>
  <c r="B462" i="8"/>
  <c r="C462" i="8"/>
  <c r="D462" i="8"/>
  <c r="E462" i="8"/>
  <c r="F462" i="8"/>
  <c r="H462" i="8"/>
  <c r="A463" i="8"/>
  <c r="B463" i="8"/>
  <c r="C463" i="8"/>
  <c r="D463" i="8"/>
  <c r="E463" i="8"/>
  <c r="F463" i="8"/>
  <c r="H463" i="8"/>
  <c r="A464" i="8"/>
  <c r="B464" i="8"/>
  <c r="C464" i="8"/>
  <c r="D464" i="8"/>
  <c r="E464" i="8"/>
  <c r="F464" i="8"/>
  <c r="H464" i="8"/>
  <c r="A465" i="8"/>
  <c r="B465" i="8"/>
  <c r="C465" i="8"/>
  <c r="D465" i="8"/>
  <c r="E465" i="8"/>
  <c r="F465" i="8"/>
  <c r="H465" i="8"/>
  <c r="A466" i="8"/>
  <c r="B466" i="8"/>
  <c r="C466" i="8"/>
  <c r="D466" i="8"/>
  <c r="E466" i="8"/>
  <c r="F466" i="8"/>
  <c r="H466" i="8"/>
  <c r="A467" i="8"/>
  <c r="B467" i="8"/>
  <c r="C467" i="8"/>
  <c r="D467" i="8"/>
  <c r="E467" i="8"/>
  <c r="F467" i="8"/>
  <c r="H467" i="8"/>
  <c r="A468" i="8"/>
  <c r="B468" i="8"/>
  <c r="C468" i="8"/>
  <c r="D468" i="8"/>
  <c r="E468" i="8"/>
  <c r="F468" i="8"/>
  <c r="H468" i="8"/>
  <c r="A469" i="8"/>
  <c r="B469" i="8"/>
  <c r="C469" i="8"/>
  <c r="D469" i="8"/>
  <c r="E469" i="8"/>
  <c r="F469" i="8"/>
  <c r="H469" i="8"/>
  <c r="A470" i="8"/>
  <c r="B470" i="8"/>
  <c r="C470" i="8"/>
  <c r="D470" i="8"/>
  <c r="E470" i="8"/>
  <c r="F470" i="8"/>
  <c r="H470" i="8"/>
  <c r="A471" i="8"/>
  <c r="B471" i="8"/>
  <c r="C471" i="8"/>
  <c r="D471" i="8"/>
  <c r="E471" i="8"/>
  <c r="F471" i="8"/>
  <c r="H471" i="8"/>
  <c r="A472" i="8"/>
  <c r="B472" i="8"/>
  <c r="C472" i="8"/>
  <c r="D472" i="8"/>
  <c r="E472" i="8"/>
  <c r="F472" i="8"/>
  <c r="H472" i="8"/>
  <c r="A473" i="8"/>
  <c r="B473" i="8"/>
  <c r="C473" i="8"/>
  <c r="D473" i="8"/>
  <c r="E473" i="8"/>
  <c r="F473" i="8"/>
  <c r="H473" i="8"/>
  <c r="A474" i="8"/>
  <c r="B474" i="8"/>
  <c r="C474" i="8"/>
  <c r="D474" i="8"/>
  <c r="E474" i="8"/>
  <c r="F474" i="8"/>
  <c r="H474" i="8"/>
  <c r="A475" i="8"/>
  <c r="B475" i="8"/>
  <c r="C475" i="8"/>
  <c r="D475" i="8"/>
  <c r="E475" i="8"/>
  <c r="F475" i="8"/>
  <c r="H475" i="8"/>
  <c r="A476" i="8"/>
  <c r="B476" i="8"/>
  <c r="C476" i="8"/>
  <c r="D476" i="8"/>
  <c r="E476" i="8"/>
  <c r="F476" i="8"/>
  <c r="H476" i="8"/>
  <c r="A477" i="8"/>
  <c r="B477" i="8"/>
  <c r="C477" i="8"/>
  <c r="D477" i="8"/>
  <c r="E477" i="8"/>
  <c r="F477" i="8"/>
  <c r="H477" i="8"/>
  <c r="A478" i="8"/>
  <c r="B478" i="8"/>
  <c r="C478" i="8"/>
  <c r="D478" i="8"/>
  <c r="E478" i="8"/>
  <c r="F478" i="8"/>
  <c r="H478" i="8"/>
  <c r="A479" i="8"/>
  <c r="B479" i="8"/>
  <c r="C479" i="8"/>
  <c r="D479" i="8"/>
  <c r="E479" i="8"/>
  <c r="F479" i="8"/>
  <c r="H479" i="8"/>
  <c r="A480" i="8"/>
  <c r="B480" i="8"/>
  <c r="C480" i="8"/>
  <c r="D480" i="8"/>
  <c r="E480" i="8"/>
  <c r="F480" i="8"/>
  <c r="H480" i="8"/>
  <c r="A481" i="8"/>
  <c r="B481" i="8"/>
  <c r="C481" i="8"/>
  <c r="D481" i="8"/>
  <c r="E481" i="8"/>
  <c r="F481" i="8"/>
  <c r="H481" i="8"/>
  <c r="A482" i="8"/>
  <c r="B482" i="8"/>
  <c r="C482" i="8"/>
  <c r="D482" i="8"/>
  <c r="E482" i="8"/>
  <c r="F482" i="8"/>
  <c r="H482" i="8"/>
  <c r="A483" i="8"/>
  <c r="B483" i="8"/>
  <c r="C483" i="8"/>
  <c r="D483" i="8"/>
  <c r="E483" i="8"/>
  <c r="F483" i="8"/>
  <c r="H483" i="8"/>
  <c r="A484" i="8"/>
  <c r="B484" i="8"/>
  <c r="C484" i="8"/>
  <c r="D484" i="8"/>
  <c r="E484" i="8"/>
  <c r="F484" i="8"/>
  <c r="H484" i="8"/>
  <c r="A485" i="8"/>
  <c r="B485" i="8"/>
  <c r="C485" i="8"/>
  <c r="D485" i="8"/>
  <c r="E485" i="8"/>
  <c r="F485" i="8"/>
  <c r="H485" i="8"/>
  <c r="A486" i="8"/>
  <c r="B486" i="8"/>
  <c r="C486" i="8"/>
  <c r="D486" i="8"/>
  <c r="E486" i="8"/>
  <c r="F486" i="8"/>
  <c r="H486" i="8"/>
  <c r="A487" i="8"/>
  <c r="B487" i="8"/>
  <c r="C487" i="8"/>
  <c r="D487" i="8"/>
  <c r="E487" i="8"/>
  <c r="F487" i="8"/>
  <c r="H487" i="8"/>
  <c r="A488" i="8"/>
  <c r="B488" i="8"/>
  <c r="C488" i="8"/>
  <c r="D488" i="8"/>
  <c r="E488" i="8"/>
  <c r="F488" i="8"/>
  <c r="H488" i="8"/>
  <c r="A489" i="8"/>
  <c r="B489" i="8"/>
  <c r="C489" i="8"/>
  <c r="D489" i="8"/>
  <c r="E489" i="8"/>
  <c r="F489" i="8"/>
  <c r="H489" i="8"/>
  <c r="A490" i="8"/>
  <c r="B490" i="8"/>
  <c r="C490" i="8"/>
  <c r="D490" i="8"/>
  <c r="E490" i="8"/>
  <c r="F490" i="8"/>
  <c r="H490" i="8"/>
  <c r="A491" i="8"/>
  <c r="B491" i="8"/>
  <c r="C491" i="8"/>
  <c r="D491" i="8"/>
  <c r="E491" i="8"/>
  <c r="F491" i="8"/>
  <c r="H491" i="8"/>
  <c r="A492" i="8"/>
  <c r="B492" i="8"/>
  <c r="C492" i="8"/>
  <c r="D492" i="8"/>
  <c r="E492" i="8"/>
  <c r="F492" i="8"/>
  <c r="H492" i="8"/>
  <c r="A493" i="8"/>
  <c r="B493" i="8"/>
  <c r="C493" i="8"/>
  <c r="D493" i="8"/>
  <c r="E493" i="8"/>
  <c r="F493" i="8"/>
  <c r="H493" i="8"/>
  <c r="A494" i="8"/>
  <c r="B494" i="8"/>
  <c r="C494" i="8"/>
  <c r="D494" i="8"/>
  <c r="E494" i="8"/>
  <c r="F494" i="8"/>
  <c r="H494" i="8"/>
  <c r="A495" i="8"/>
  <c r="B495" i="8"/>
  <c r="C495" i="8"/>
  <c r="D495" i="8"/>
  <c r="E495" i="8"/>
  <c r="F495" i="8"/>
  <c r="H495" i="8"/>
  <c r="A496" i="8"/>
  <c r="B496" i="8"/>
  <c r="C496" i="8"/>
  <c r="D496" i="8"/>
  <c r="E496" i="8"/>
  <c r="F496" i="8"/>
  <c r="H496" i="8"/>
  <c r="A497" i="8"/>
  <c r="B497" i="8"/>
  <c r="C497" i="8"/>
  <c r="D497" i="8"/>
  <c r="E497" i="8"/>
  <c r="F497" i="8"/>
  <c r="H497" i="8"/>
  <c r="A498" i="8"/>
  <c r="B498" i="8"/>
  <c r="C498" i="8"/>
  <c r="D498" i="8"/>
  <c r="E498" i="8"/>
  <c r="F498" i="8"/>
  <c r="H498" i="8"/>
  <c r="A499" i="8"/>
  <c r="B499" i="8"/>
  <c r="C499" i="8"/>
  <c r="D499" i="8"/>
  <c r="E499" i="8"/>
  <c r="F499" i="8"/>
  <c r="H499" i="8"/>
  <c r="A500" i="8"/>
  <c r="B500" i="8"/>
  <c r="C500" i="8"/>
  <c r="D500" i="8"/>
  <c r="E500" i="8"/>
  <c r="F500" i="8"/>
  <c r="H500" i="8"/>
  <c r="A501" i="8"/>
  <c r="B501" i="8"/>
  <c r="C501" i="8"/>
  <c r="D501" i="8"/>
  <c r="E501" i="8"/>
  <c r="F501" i="8"/>
  <c r="H501" i="8"/>
  <c r="A502" i="8"/>
  <c r="B502" i="8"/>
  <c r="C502" i="8"/>
  <c r="D502" i="8"/>
  <c r="E502" i="8"/>
  <c r="F502" i="8"/>
  <c r="H502" i="8"/>
  <c r="A503" i="8"/>
  <c r="B503" i="8"/>
  <c r="C503" i="8"/>
  <c r="D503" i="8"/>
  <c r="E503" i="8"/>
  <c r="F503" i="8"/>
  <c r="H503" i="8"/>
  <c r="A504" i="8"/>
  <c r="B504" i="8"/>
  <c r="C504" i="8"/>
  <c r="D504" i="8"/>
  <c r="E504" i="8"/>
  <c r="F504" i="8"/>
  <c r="H504" i="8"/>
  <c r="A505" i="8"/>
  <c r="B505" i="8"/>
  <c r="C505" i="8"/>
  <c r="D505" i="8"/>
  <c r="E505" i="8"/>
  <c r="F505" i="8"/>
  <c r="H505" i="8"/>
  <c r="A506" i="8"/>
  <c r="B506" i="8"/>
  <c r="C506" i="8"/>
  <c r="D506" i="8"/>
  <c r="E506" i="8"/>
  <c r="F506" i="8"/>
  <c r="H506" i="8"/>
  <c r="A507" i="8"/>
  <c r="B507" i="8"/>
  <c r="C507" i="8"/>
  <c r="D507" i="8"/>
  <c r="E507" i="8"/>
  <c r="F507" i="8"/>
  <c r="H507" i="8"/>
  <c r="A508" i="8"/>
  <c r="B508" i="8"/>
  <c r="C508" i="8"/>
  <c r="D508" i="8"/>
  <c r="E508" i="8"/>
  <c r="F508" i="8"/>
  <c r="H508" i="8"/>
  <c r="A509" i="8"/>
  <c r="B509" i="8"/>
  <c r="C509" i="8"/>
  <c r="D509" i="8"/>
  <c r="E509" i="8"/>
  <c r="F509" i="8"/>
  <c r="H509" i="8"/>
  <c r="A510" i="8"/>
  <c r="B510" i="8"/>
  <c r="C510" i="8"/>
  <c r="D510" i="8"/>
  <c r="E510" i="8"/>
  <c r="F510" i="8"/>
  <c r="H510" i="8"/>
  <c r="A511" i="8"/>
  <c r="B511" i="8"/>
  <c r="C511" i="8"/>
  <c r="D511" i="8"/>
  <c r="E511" i="8"/>
  <c r="F511" i="8"/>
  <c r="H511" i="8"/>
  <c r="A512" i="8"/>
  <c r="B512" i="8"/>
  <c r="C512" i="8"/>
  <c r="D512" i="8"/>
  <c r="E512" i="8"/>
  <c r="F512" i="8"/>
  <c r="H512" i="8"/>
  <c r="A513" i="8"/>
  <c r="B513" i="8"/>
  <c r="C513" i="8"/>
  <c r="D513" i="8"/>
  <c r="E513" i="8"/>
  <c r="F513" i="8"/>
  <c r="H513" i="8"/>
  <c r="A514" i="8"/>
  <c r="B514" i="8"/>
  <c r="C514" i="8"/>
  <c r="D514" i="8"/>
  <c r="E514" i="8"/>
  <c r="F514" i="8"/>
  <c r="H514" i="8"/>
  <c r="A515" i="8"/>
  <c r="B515" i="8"/>
  <c r="C515" i="8"/>
  <c r="D515" i="8"/>
  <c r="E515" i="8"/>
  <c r="F515" i="8"/>
  <c r="H515" i="8"/>
  <c r="A516" i="8"/>
  <c r="B516" i="8"/>
  <c r="C516" i="8"/>
  <c r="D516" i="8"/>
  <c r="E516" i="8"/>
  <c r="F516" i="8"/>
  <c r="H516" i="8"/>
  <c r="A517" i="8"/>
  <c r="B517" i="8"/>
  <c r="C517" i="8"/>
  <c r="D517" i="8"/>
  <c r="E517" i="8"/>
  <c r="F517" i="8"/>
  <c r="H517" i="8"/>
  <c r="A518" i="8"/>
  <c r="B518" i="8"/>
  <c r="C518" i="8"/>
  <c r="D518" i="8"/>
  <c r="E518" i="8"/>
  <c r="F518" i="8"/>
  <c r="H518" i="8"/>
  <c r="A519" i="8"/>
  <c r="B519" i="8"/>
  <c r="C519" i="8"/>
  <c r="D519" i="8"/>
  <c r="E519" i="8"/>
  <c r="F519" i="8"/>
  <c r="H519" i="8"/>
  <c r="A520" i="8"/>
  <c r="B520" i="8"/>
  <c r="C520" i="8"/>
  <c r="D520" i="8"/>
  <c r="E520" i="8"/>
  <c r="F520" i="8"/>
  <c r="H520" i="8"/>
  <c r="A521" i="8"/>
  <c r="B521" i="8"/>
  <c r="C521" i="8"/>
  <c r="D521" i="8"/>
  <c r="E521" i="8"/>
  <c r="F521" i="8"/>
  <c r="H521" i="8"/>
  <c r="A522" i="8"/>
  <c r="B522" i="8"/>
  <c r="C522" i="8"/>
  <c r="D522" i="8"/>
  <c r="E522" i="8"/>
  <c r="F522" i="8"/>
  <c r="H522" i="8"/>
  <c r="A523" i="8"/>
  <c r="B523" i="8"/>
  <c r="C523" i="8"/>
  <c r="D523" i="8"/>
  <c r="E523" i="8"/>
  <c r="F523" i="8"/>
  <c r="H523" i="8"/>
  <c r="A524" i="8"/>
  <c r="B524" i="8"/>
  <c r="C524" i="8"/>
  <c r="D524" i="8"/>
  <c r="E524" i="8"/>
  <c r="F524" i="8"/>
  <c r="H524" i="8"/>
  <c r="A525" i="8"/>
  <c r="B525" i="8"/>
  <c r="C525" i="8"/>
  <c r="D525" i="8"/>
  <c r="E525" i="8"/>
  <c r="F525" i="8"/>
  <c r="H525" i="8"/>
  <c r="A526" i="8"/>
  <c r="B526" i="8"/>
  <c r="C526" i="8"/>
  <c r="D526" i="8"/>
  <c r="E526" i="8"/>
  <c r="F526" i="8"/>
  <c r="H526" i="8"/>
  <c r="A11" i="8"/>
  <c r="B11" i="8"/>
  <c r="C11" i="8"/>
  <c r="D11" i="8"/>
  <c r="E11" i="8"/>
  <c r="F11" i="8"/>
  <c r="H11" i="8"/>
  <c r="A12" i="8"/>
  <c r="B12" i="8"/>
  <c r="C12" i="8"/>
  <c r="D12" i="8"/>
  <c r="E12" i="8"/>
  <c r="F12" i="8"/>
  <c r="H12" i="8"/>
  <c r="A13" i="8"/>
  <c r="B13" i="8"/>
  <c r="C13" i="8"/>
  <c r="D13" i="8"/>
  <c r="E13" i="8"/>
  <c r="F13" i="8"/>
  <c r="H13" i="8"/>
  <c r="A14" i="8"/>
  <c r="B14" i="8"/>
  <c r="C14" i="8"/>
  <c r="D14" i="8"/>
  <c r="E14" i="8"/>
  <c r="F14" i="8"/>
  <c r="H14" i="8"/>
  <c r="A15" i="8"/>
  <c r="B15" i="8"/>
  <c r="C15" i="8"/>
  <c r="D15" i="8"/>
  <c r="E15" i="8"/>
  <c r="F15" i="8"/>
  <c r="H15" i="8"/>
  <c r="A16" i="8"/>
  <c r="B16" i="8"/>
  <c r="C16" i="8"/>
  <c r="D16" i="8"/>
  <c r="E16" i="8"/>
  <c r="F16" i="8"/>
  <c r="H16" i="8"/>
  <c r="A17" i="8"/>
  <c r="B17" i="8"/>
  <c r="C17" i="8"/>
  <c r="D17" i="8"/>
  <c r="E17" i="8"/>
  <c r="F17" i="8"/>
  <c r="H17" i="8"/>
  <c r="A18" i="8"/>
  <c r="B18" i="8"/>
  <c r="C18" i="8"/>
  <c r="D18" i="8"/>
  <c r="E18" i="8"/>
  <c r="F18" i="8"/>
  <c r="H18" i="8"/>
  <c r="A19" i="8"/>
  <c r="B19" i="8"/>
  <c r="C19" i="8"/>
  <c r="D19" i="8"/>
  <c r="E19" i="8"/>
  <c r="F19" i="8"/>
  <c r="H19" i="8"/>
  <c r="A20" i="8"/>
  <c r="B20" i="8"/>
  <c r="C20" i="8"/>
  <c r="D20" i="8"/>
  <c r="E20" i="8"/>
  <c r="F20" i="8"/>
  <c r="H20" i="8"/>
  <c r="A21" i="8"/>
  <c r="B21" i="8"/>
  <c r="C21" i="8"/>
  <c r="D21" i="8"/>
  <c r="E21" i="8"/>
  <c r="F21" i="8"/>
  <c r="H21" i="8"/>
  <c r="A22" i="8"/>
  <c r="B22" i="8"/>
  <c r="C22" i="8"/>
  <c r="D22" i="8"/>
  <c r="E22" i="8"/>
  <c r="F22" i="8"/>
  <c r="H22" i="8"/>
  <c r="A23" i="8"/>
  <c r="B23" i="8"/>
  <c r="C23" i="8"/>
  <c r="D23" i="8"/>
  <c r="E23" i="8"/>
  <c r="F23" i="8"/>
  <c r="H23" i="8"/>
  <c r="A24" i="8"/>
  <c r="B24" i="8"/>
  <c r="C24" i="8"/>
  <c r="D24" i="8"/>
  <c r="E24" i="8"/>
  <c r="F24" i="8"/>
  <c r="H24" i="8"/>
  <c r="A25" i="8"/>
  <c r="B25" i="8"/>
  <c r="C25" i="8"/>
  <c r="D25" i="8"/>
  <c r="E25" i="8"/>
  <c r="F25" i="8"/>
  <c r="H25" i="8"/>
  <c r="A26" i="8"/>
  <c r="B26" i="8"/>
  <c r="C26" i="8"/>
  <c r="D26" i="8"/>
  <c r="E26" i="8"/>
  <c r="F26" i="8"/>
  <c r="H26" i="8"/>
  <c r="A27" i="8"/>
  <c r="B27" i="8"/>
  <c r="C27" i="8"/>
  <c r="D27" i="8"/>
  <c r="E27" i="8"/>
  <c r="F27" i="8"/>
  <c r="H27" i="8"/>
  <c r="A28" i="8"/>
  <c r="B28" i="8"/>
  <c r="C28" i="8"/>
  <c r="D28" i="8"/>
  <c r="E28" i="8"/>
  <c r="F28" i="8"/>
  <c r="H28" i="8"/>
  <c r="A29" i="8"/>
  <c r="B29" i="8"/>
  <c r="C29" i="8"/>
  <c r="D29" i="8"/>
  <c r="E29" i="8"/>
  <c r="F29" i="8"/>
  <c r="H29" i="8"/>
  <c r="A30" i="8"/>
  <c r="B30" i="8"/>
  <c r="C30" i="8"/>
  <c r="D30" i="8"/>
  <c r="E30" i="8"/>
  <c r="F30" i="8"/>
  <c r="H30" i="8"/>
  <c r="A31" i="8"/>
  <c r="B31" i="8"/>
  <c r="C31" i="8"/>
  <c r="D31" i="8"/>
  <c r="E31" i="8"/>
  <c r="F31" i="8"/>
  <c r="H31" i="8"/>
  <c r="A32" i="8"/>
  <c r="B32" i="8"/>
  <c r="C32" i="8"/>
  <c r="D32" i="8"/>
  <c r="E32" i="8"/>
  <c r="F32" i="8"/>
  <c r="H32" i="8"/>
  <c r="A33" i="8"/>
  <c r="B33" i="8"/>
  <c r="C33" i="8"/>
  <c r="D33" i="8"/>
  <c r="E33" i="8"/>
  <c r="F33" i="8"/>
  <c r="H33" i="8"/>
  <c r="A34" i="8"/>
  <c r="B34" i="8"/>
  <c r="C34" i="8"/>
  <c r="D34" i="8"/>
  <c r="E34" i="8"/>
  <c r="F34" i="8"/>
  <c r="H34" i="8"/>
  <c r="A35" i="8"/>
  <c r="B35" i="8"/>
  <c r="C35" i="8"/>
  <c r="D35" i="8"/>
  <c r="E35" i="8"/>
  <c r="F35" i="8"/>
  <c r="H35" i="8"/>
  <c r="A36" i="8"/>
  <c r="B36" i="8"/>
  <c r="C36" i="8"/>
  <c r="D36" i="8"/>
  <c r="E36" i="8"/>
  <c r="F36" i="8"/>
  <c r="H36" i="8"/>
  <c r="A37" i="8"/>
  <c r="B37" i="8"/>
  <c r="C37" i="8"/>
  <c r="D37" i="8"/>
  <c r="E37" i="8"/>
  <c r="F37" i="8"/>
  <c r="H37" i="8"/>
  <c r="A38" i="8"/>
  <c r="B38" i="8"/>
  <c r="C38" i="8"/>
  <c r="D38" i="8"/>
  <c r="E38" i="8"/>
  <c r="F38" i="8"/>
  <c r="H38" i="8"/>
  <c r="A39" i="8"/>
  <c r="B39" i="8"/>
  <c r="C39" i="8"/>
  <c r="D39" i="8"/>
  <c r="E39" i="8"/>
  <c r="F39" i="8"/>
  <c r="H39" i="8"/>
  <c r="A40" i="8"/>
  <c r="B40" i="8"/>
  <c r="C40" i="8"/>
  <c r="D40" i="8"/>
  <c r="E40" i="8"/>
  <c r="F40" i="8"/>
  <c r="H40" i="8"/>
  <c r="A41" i="8"/>
  <c r="B41" i="8"/>
  <c r="C41" i="8"/>
  <c r="D41" i="8"/>
  <c r="E41" i="8"/>
  <c r="F41" i="8"/>
  <c r="H41" i="8"/>
  <c r="A42" i="8"/>
  <c r="B42" i="8"/>
  <c r="C42" i="8"/>
  <c r="D42" i="8"/>
  <c r="E42" i="8"/>
  <c r="F42" i="8"/>
  <c r="H42" i="8"/>
  <c r="A43" i="8"/>
  <c r="B43" i="8"/>
  <c r="C43" i="8"/>
  <c r="D43" i="8"/>
  <c r="E43" i="8"/>
  <c r="F43" i="8"/>
  <c r="H43" i="8"/>
  <c r="A44" i="8"/>
  <c r="B44" i="8"/>
  <c r="C44" i="8"/>
  <c r="D44" i="8"/>
  <c r="E44" i="8"/>
  <c r="F44" i="8"/>
  <c r="H44" i="8"/>
  <c r="A45" i="8"/>
  <c r="B45" i="8"/>
  <c r="C45" i="8"/>
  <c r="D45" i="8"/>
  <c r="E45" i="8"/>
  <c r="F45" i="8"/>
  <c r="H45" i="8"/>
  <c r="A46" i="8"/>
  <c r="B46" i="8"/>
  <c r="C46" i="8"/>
  <c r="D46" i="8"/>
  <c r="E46" i="8"/>
  <c r="F46" i="8"/>
  <c r="H46" i="8"/>
  <c r="A47" i="8"/>
  <c r="B47" i="8"/>
  <c r="C47" i="8"/>
  <c r="D47" i="8"/>
  <c r="E47" i="8"/>
  <c r="F47" i="8"/>
  <c r="H47" i="8"/>
  <c r="A48" i="8"/>
  <c r="B48" i="8"/>
  <c r="C48" i="8"/>
  <c r="D48" i="8"/>
  <c r="E48" i="8"/>
  <c r="F48" i="8"/>
  <c r="H48" i="8"/>
  <c r="A49" i="8"/>
  <c r="B49" i="8"/>
  <c r="C49" i="8"/>
  <c r="D49" i="8"/>
  <c r="E49" i="8"/>
  <c r="F49" i="8"/>
  <c r="H49" i="8"/>
  <c r="A50" i="8"/>
  <c r="B50" i="8"/>
  <c r="C50" i="8"/>
  <c r="D50" i="8"/>
  <c r="E50" i="8"/>
  <c r="F50" i="8"/>
  <c r="H50" i="8"/>
  <c r="A51" i="8"/>
  <c r="B51" i="8"/>
  <c r="C51" i="8"/>
  <c r="D51" i="8"/>
  <c r="E51" i="8"/>
  <c r="F51" i="8"/>
  <c r="H51" i="8"/>
  <c r="A52" i="8"/>
  <c r="B52" i="8"/>
  <c r="C52" i="8"/>
  <c r="D52" i="8"/>
  <c r="E52" i="8"/>
  <c r="F52" i="8"/>
  <c r="H52" i="8"/>
  <c r="A53" i="8"/>
  <c r="B53" i="8"/>
  <c r="C53" i="8"/>
  <c r="D53" i="8"/>
  <c r="E53" i="8"/>
  <c r="F53" i="8"/>
  <c r="H53" i="8"/>
  <c r="A54" i="8"/>
  <c r="B54" i="8"/>
  <c r="C54" i="8"/>
  <c r="D54" i="8"/>
  <c r="E54" i="8"/>
  <c r="F54" i="8"/>
  <c r="H54" i="8"/>
  <c r="A55" i="8"/>
  <c r="B55" i="8"/>
  <c r="C55" i="8"/>
  <c r="D55" i="8"/>
  <c r="E55" i="8"/>
  <c r="F55" i="8"/>
  <c r="H55" i="8"/>
  <c r="A56" i="8"/>
  <c r="B56" i="8"/>
  <c r="C56" i="8"/>
  <c r="D56" i="8"/>
  <c r="E56" i="8"/>
  <c r="F56" i="8"/>
  <c r="H56" i="8"/>
  <c r="A57" i="8"/>
  <c r="B57" i="8"/>
  <c r="C57" i="8"/>
  <c r="D57" i="8"/>
  <c r="E57" i="8"/>
  <c r="F57" i="8"/>
  <c r="H57" i="8"/>
  <c r="A58" i="8"/>
  <c r="B58" i="8"/>
  <c r="C58" i="8"/>
  <c r="D58" i="8"/>
  <c r="E58" i="8"/>
  <c r="F58" i="8"/>
  <c r="H58" i="8"/>
  <c r="A59" i="8"/>
  <c r="B59" i="8"/>
  <c r="C59" i="8"/>
  <c r="D59" i="8"/>
  <c r="E59" i="8"/>
  <c r="F59" i="8"/>
  <c r="H59" i="8"/>
  <c r="A60" i="8"/>
  <c r="B60" i="8"/>
  <c r="C60" i="8"/>
  <c r="D60" i="8"/>
  <c r="E60" i="8"/>
  <c r="F60" i="8"/>
  <c r="H60" i="8"/>
  <c r="A61" i="8"/>
  <c r="B61" i="8"/>
  <c r="C61" i="8"/>
  <c r="D61" i="8"/>
  <c r="E61" i="8"/>
  <c r="F61" i="8"/>
  <c r="H61" i="8"/>
  <c r="A62" i="8"/>
  <c r="B62" i="8"/>
  <c r="C62" i="8"/>
  <c r="D62" i="8"/>
  <c r="E62" i="8"/>
  <c r="F62" i="8"/>
  <c r="H62" i="8"/>
  <c r="A63" i="8"/>
  <c r="B63" i="8"/>
  <c r="C63" i="8"/>
  <c r="D63" i="8"/>
  <c r="E63" i="8"/>
  <c r="F63" i="8"/>
  <c r="H63" i="8"/>
  <c r="A64" i="8"/>
  <c r="B64" i="8"/>
  <c r="C64" i="8"/>
  <c r="D64" i="8"/>
  <c r="E64" i="8"/>
  <c r="F64" i="8"/>
  <c r="H64" i="8"/>
  <c r="A65" i="8"/>
  <c r="B65" i="8"/>
  <c r="C65" i="8"/>
  <c r="D65" i="8"/>
  <c r="E65" i="8"/>
  <c r="F65" i="8"/>
  <c r="H65" i="8"/>
  <c r="A66" i="8"/>
  <c r="B66" i="8"/>
  <c r="C66" i="8"/>
  <c r="D66" i="8"/>
  <c r="E66" i="8"/>
  <c r="F66" i="8"/>
  <c r="H66" i="8"/>
  <c r="A67" i="8"/>
  <c r="B67" i="8"/>
  <c r="C67" i="8"/>
  <c r="D67" i="8"/>
  <c r="E67" i="8"/>
  <c r="F67" i="8"/>
  <c r="H67" i="8"/>
  <c r="A68" i="8"/>
  <c r="B68" i="8"/>
  <c r="C68" i="8"/>
  <c r="D68" i="8"/>
  <c r="E68" i="8"/>
  <c r="F68" i="8"/>
  <c r="H68" i="8"/>
  <c r="A69" i="8"/>
  <c r="B69" i="8"/>
  <c r="C69" i="8"/>
  <c r="D69" i="8"/>
  <c r="E69" i="8"/>
  <c r="F69" i="8"/>
  <c r="H69" i="8"/>
  <c r="A70" i="8"/>
  <c r="B70" i="8"/>
  <c r="C70" i="8"/>
  <c r="D70" i="8"/>
  <c r="E70" i="8"/>
  <c r="F70" i="8"/>
  <c r="H70" i="8"/>
  <c r="A71" i="8"/>
  <c r="B71" i="8"/>
  <c r="C71" i="8"/>
  <c r="D71" i="8"/>
  <c r="E71" i="8"/>
  <c r="F71" i="8"/>
  <c r="H71" i="8"/>
  <c r="A72" i="8"/>
  <c r="B72" i="8"/>
  <c r="C72" i="8"/>
  <c r="D72" i="8"/>
  <c r="E72" i="8"/>
  <c r="F72" i="8"/>
  <c r="H72" i="8"/>
  <c r="A73" i="8"/>
  <c r="B73" i="8"/>
  <c r="C73" i="8"/>
  <c r="D73" i="8"/>
  <c r="E73" i="8"/>
  <c r="F73" i="8"/>
  <c r="H73" i="8"/>
  <c r="A74" i="8"/>
  <c r="B74" i="8"/>
  <c r="C74" i="8"/>
  <c r="D74" i="8"/>
  <c r="E74" i="8"/>
  <c r="F74" i="8"/>
  <c r="H74" i="8"/>
  <c r="A75" i="8"/>
  <c r="B75" i="8"/>
  <c r="C75" i="8"/>
  <c r="D75" i="8"/>
  <c r="E75" i="8"/>
  <c r="F75" i="8"/>
  <c r="H75" i="8"/>
  <c r="A76" i="8"/>
  <c r="B76" i="8"/>
  <c r="C76" i="8"/>
  <c r="D76" i="8"/>
  <c r="E76" i="8"/>
  <c r="F76" i="8"/>
  <c r="H76" i="8"/>
  <c r="A77" i="8"/>
  <c r="B77" i="8"/>
  <c r="C77" i="8"/>
  <c r="D77" i="8"/>
  <c r="E77" i="8"/>
  <c r="F77" i="8"/>
  <c r="H77" i="8"/>
  <c r="A78" i="8"/>
  <c r="B78" i="8"/>
  <c r="C78" i="8"/>
  <c r="D78" i="8"/>
  <c r="E78" i="8"/>
  <c r="F78" i="8"/>
  <c r="H78" i="8"/>
  <c r="A79" i="8"/>
  <c r="B79" i="8"/>
  <c r="C79" i="8"/>
  <c r="D79" i="8"/>
  <c r="E79" i="8"/>
  <c r="F79" i="8"/>
  <c r="H79" i="8"/>
  <c r="A80" i="8"/>
  <c r="B80" i="8"/>
  <c r="C80" i="8"/>
  <c r="D80" i="8"/>
  <c r="E80" i="8"/>
  <c r="F80" i="8"/>
  <c r="H80" i="8"/>
  <c r="A81" i="8"/>
  <c r="B81" i="8"/>
  <c r="C81" i="8"/>
  <c r="D81" i="8"/>
  <c r="E81" i="8"/>
  <c r="F81" i="8"/>
  <c r="H81" i="8"/>
  <c r="A82" i="8"/>
  <c r="B82" i="8"/>
  <c r="C82" i="8"/>
  <c r="D82" i="8"/>
  <c r="E82" i="8"/>
  <c r="F82" i="8"/>
  <c r="H82" i="8"/>
  <c r="A83" i="8"/>
  <c r="B83" i="8"/>
  <c r="C83" i="8"/>
  <c r="D83" i="8"/>
  <c r="E83" i="8"/>
  <c r="F83" i="8"/>
  <c r="H83" i="8"/>
  <c r="A84" i="8"/>
  <c r="B84" i="8"/>
  <c r="C84" i="8"/>
  <c r="D84" i="8"/>
  <c r="E84" i="8"/>
  <c r="F84" i="8"/>
  <c r="H84" i="8"/>
  <c r="A85" i="8"/>
  <c r="B85" i="8"/>
  <c r="C85" i="8"/>
  <c r="D85" i="8"/>
  <c r="E85" i="8"/>
  <c r="F85" i="8"/>
  <c r="H85" i="8"/>
  <c r="A86" i="8"/>
  <c r="B86" i="8"/>
  <c r="C86" i="8"/>
  <c r="D86" i="8"/>
  <c r="E86" i="8"/>
  <c r="F86" i="8"/>
  <c r="H86" i="8"/>
  <c r="A87" i="8"/>
  <c r="B87" i="8"/>
  <c r="C87" i="8"/>
  <c r="D87" i="8"/>
  <c r="E87" i="8"/>
  <c r="F87" i="8"/>
  <c r="H87" i="8"/>
  <c r="A88" i="8"/>
  <c r="B88" i="8"/>
  <c r="C88" i="8"/>
  <c r="D88" i="8"/>
  <c r="E88" i="8"/>
  <c r="F88" i="8"/>
  <c r="H88" i="8"/>
  <c r="A89" i="8"/>
  <c r="B89" i="8"/>
  <c r="C89" i="8"/>
  <c r="D89" i="8"/>
  <c r="E89" i="8"/>
  <c r="F89" i="8"/>
  <c r="H89" i="8"/>
  <c r="A90" i="8"/>
  <c r="B90" i="8"/>
  <c r="C90" i="8"/>
  <c r="D90" i="8"/>
  <c r="E90" i="8"/>
  <c r="F90" i="8"/>
  <c r="H90" i="8"/>
  <c r="A91" i="8"/>
  <c r="B91" i="8"/>
  <c r="C91" i="8"/>
  <c r="D91" i="8"/>
  <c r="E91" i="8"/>
  <c r="F91" i="8"/>
  <c r="H91" i="8"/>
  <c r="A92" i="8"/>
  <c r="B92" i="8"/>
  <c r="C92" i="8"/>
  <c r="D92" i="8"/>
  <c r="E92" i="8"/>
  <c r="F92" i="8"/>
  <c r="H92" i="8"/>
  <c r="A93" i="8"/>
  <c r="B93" i="8"/>
  <c r="C93" i="8"/>
  <c r="D93" i="8"/>
  <c r="E93" i="8"/>
  <c r="F93" i="8"/>
  <c r="H93" i="8"/>
  <c r="A94" i="8"/>
  <c r="B94" i="8"/>
  <c r="C94" i="8"/>
  <c r="D94" i="8"/>
  <c r="E94" i="8"/>
  <c r="F94" i="8"/>
  <c r="H94" i="8"/>
  <c r="A95" i="8"/>
  <c r="B95" i="8"/>
  <c r="C95" i="8"/>
  <c r="D95" i="8"/>
  <c r="E95" i="8"/>
  <c r="F95" i="8"/>
  <c r="H95" i="8"/>
  <c r="A96" i="8"/>
  <c r="B96" i="8"/>
  <c r="C96" i="8"/>
  <c r="D96" i="8"/>
  <c r="E96" i="8"/>
  <c r="F96" i="8"/>
  <c r="H96" i="8"/>
  <c r="A97" i="8"/>
  <c r="B97" i="8"/>
  <c r="C97" i="8"/>
  <c r="D97" i="8"/>
  <c r="E97" i="8"/>
  <c r="F97" i="8"/>
  <c r="H97" i="8"/>
  <c r="A98" i="8"/>
  <c r="B98" i="8"/>
  <c r="C98" i="8"/>
  <c r="D98" i="8"/>
  <c r="E98" i="8"/>
  <c r="F98" i="8"/>
  <c r="H98" i="8"/>
  <c r="A99" i="8"/>
  <c r="B99" i="8"/>
  <c r="C99" i="8"/>
  <c r="D99" i="8"/>
  <c r="E99" i="8"/>
  <c r="F99" i="8"/>
  <c r="H99" i="8"/>
  <c r="A100" i="8"/>
  <c r="B100" i="8"/>
  <c r="C100" i="8"/>
  <c r="D100" i="8"/>
  <c r="E100" i="8"/>
  <c r="F100" i="8"/>
  <c r="H100" i="8"/>
  <c r="A101" i="8"/>
  <c r="B101" i="8"/>
  <c r="C101" i="8"/>
  <c r="D101" i="8"/>
  <c r="E101" i="8"/>
  <c r="F101" i="8"/>
  <c r="H101" i="8"/>
  <c r="A102" i="8"/>
  <c r="B102" i="8"/>
  <c r="C102" i="8"/>
  <c r="D102" i="8"/>
  <c r="E102" i="8"/>
  <c r="F102" i="8"/>
  <c r="H102" i="8"/>
  <c r="A103" i="8"/>
  <c r="B103" i="8"/>
  <c r="C103" i="8"/>
  <c r="D103" i="8"/>
  <c r="E103" i="8"/>
  <c r="F103" i="8"/>
  <c r="H103" i="8"/>
  <c r="A104" i="8"/>
  <c r="B104" i="8"/>
  <c r="C104" i="8"/>
  <c r="D104" i="8"/>
  <c r="E104" i="8"/>
  <c r="F104" i="8"/>
  <c r="H104" i="8"/>
  <c r="A105" i="8"/>
  <c r="B105" i="8"/>
  <c r="C105" i="8"/>
  <c r="D105" i="8"/>
  <c r="E105" i="8"/>
  <c r="F105" i="8"/>
  <c r="H105" i="8"/>
  <c r="A106" i="8"/>
  <c r="B106" i="8"/>
  <c r="C106" i="8"/>
  <c r="D106" i="8"/>
  <c r="E106" i="8"/>
  <c r="F106" i="8"/>
  <c r="H106" i="8"/>
  <c r="A107" i="8"/>
  <c r="B107" i="8"/>
  <c r="C107" i="8"/>
  <c r="D107" i="8"/>
  <c r="E107" i="8"/>
  <c r="F107" i="8"/>
  <c r="H107" i="8"/>
  <c r="A108" i="8"/>
  <c r="B108" i="8"/>
  <c r="C108" i="8"/>
  <c r="D108" i="8"/>
  <c r="E108" i="8"/>
  <c r="F108" i="8"/>
  <c r="H108" i="8"/>
  <c r="A109" i="8"/>
  <c r="B109" i="8"/>
  <c r="C109" i="8"/>
  <c r="D109" i="8"/>
  <c r="E109" i="8"/>
  <c r="F109" i="8"/>
  <c r="H109" i="8"/>
  <c r="A110" i="8"/>
  <c r="B110" i="8"/>
  <c r="C110" i="8"/>
  <c r="D110" i="8"/>
  <c r="E110" i="8"/>
  <c r="F110" i="8"/>
  <c r="H110" i="8"/>
  <c r="A111" i="8"/>
  <c r="B111" i="8"/>
  <c r="C111" i="8"/>
  <c r="D111" i="8"/>
  <c r="E111" i="8"/>
  <c r="F111" i="8"/>
  <c r="H111" i="8"/>
  <c r="A112" i="8"/>
  <c r="B112" i="8"/>
  <c r="C112" i="8"/>
  <c r="D112" i="8"/>
  <c r="E112" i="8"/>
  <c r="F112" i="8"/>
  <c r="H112" i="8"/>
  <c r="A113" i="8"/>
  <c r="B113" i="8"/>
  <c r="C113" i="8"/>
  <c r="D113" i="8"/>
  <c r="E113" i="8"/>
  <c r="F113" i="8"/>
  <c r="H113" i="8"/>
  <c r="A114" i="8"/>
  <c r="B114" i="8"/>
  <c r="C114" i="8"/>
  <c r="D114" i="8"/>
  <c r="E114" i="8"/>
  <c r="F114" i="8"/>
  <c r="H114" i="8"/>
  <c r="A115" i="8"/>
  <c r="B115" i="8"/>
  <c r="C115" i="8"/>
  <c r="D115" i="8"/>
  <c r="E115" i="8"/>
  <c r="F115" i="8"/>
  <c r="H115" i="8"/>
  <c r="A116" i="8"/>
  <c r="B116" i="8"/>
  <c r="C116" i="8"/>
  <c r="D116" i="8"/>
  <c r="E116" i="8"/>
  <c r="F116" i="8"/>
  <c r="H116" i="8"/>
  <c r="A117" i="8"/>
  <c r="B117" i="8"/>
  <c r="C117" i="8"/>
  <c r="D117" i="8"/>
  <c r="E117" i="8"/>
  <c r="F117" i="8"/>
  <c r="H117" i="8"/>
  <c r="A118" i="8"/>
  <c r="B118" i="8"/>
  <c r="C118" i="8"/>
  <c r="D118" i="8"/>
  <c r="E118" i="8"/>
  <c r="F118" i="8"/>
  <c r="H118" i="8"/>
  <c r="A119" i="8"/>
  <c r="B119" i="8"/>
  <c r="C119" i="8"/>
  <c r="D119" i="8"/>
  <c r="E119" i="8"/>
  <c r="F119" i="8"/>
  <c r="H119" i="8"/>
  <c r="A120" i="8"/>
  <c r="B120" i="8"/>
  <c r="C120" i="8"/>
  <c r="D120" i="8"/>
  <c r="E120" i="8"/>
  <c r="F120" i="8"/>
  <c r="H120" i="8"/>
  <c r="A121" i="8"/>
  <c r="B121" i="8"/>
  <c r="C121" i="8"/>
  <c r="D121" i="8"/>
  <c r="E121" i="8"/>
  <c r="F121" i="8"/>
  <c r="H121" i="8"/>
  <c r="A122" i="8"/>
  <c r="B122" i="8"/>
  <c r="C122" i="8"/>
  <c r="D122" i="8"/>
  <c r="E122" i="8"/>
  <c r="F122" i="8"/>
  <c r="H122" i="8"/>
  <c r="A123" i="8"/>
  <c r="B123" i="8"/>
  <c r="C123" i="8"/>
  <c r="D123" i="8"/>
  <c r="E123" i="8"/>
  <c r="F123" i="8"/>
  <c r="H123" i="8"/>
  <c r="A124" i="8"/>
  <c r="B124" i="8"/>
  <c r="C124" i="8"/>
  <c r="D124" i="8"/>
  <c r="E124" i="8"/>
  <c r="F124" i="8"/>
  <c r="H124" i="8"/>
  <c r="A125" i="8"/>
  <c r="B125" i="8"/>
  <c r="C125" i="8"/>
  <c r="D125" i="8"/>
  <c r="E125" i="8"/>
  <c r="F125" i="8"/>
  <c r="H125" i="8"/>
  <c r="A126" i="8"/>
  <c r="B126" i="8"/>
  <c r="C126" i="8"/>
  <c r="D126" i="8"/>
  <c r="E126" i="8"/>
  <c r="F126" i="8"/>
  <c r="H126" i="8"/>
  <c r="A127" i="8"/>
  <c r="B127" i="8"/>
  <c r="C127" i="8"/>
  <c r="D127" i="8"/>
  <c r="E127" i="8"/>
  <c r="F127" i="8"/>
  <c r="H127" i="8"/>
  <c r="A128" i="8"/>
  <c r="B128" i="8"/>
  <c r="C128" i="8"/>
  <c r="D128" i="8"/>
  <c r="E128" i="8"/>
  <c r="F128" i="8"/>
  <c r="H128" i="8"/>
  <c r="A129" i="8"/>
  <c r="B129" i="8"/>
  <c r="C129" i="8"/>
  <c r="D129" i="8"/>
  <c r="E129" i="8"/>
  <c r="F129" i="8"/>
  <c r="H129" i="8"/>
  <c r="A130" i="8"/>
  <c r="B130" i="8"/>
  <c r="C130" i="8"/>
  <c r="D130" i="8"/>
  <c r="E130" i="8"/>
  <c r="F130" i="8"/>
  <c r="H130" i="8"/>
  <c r="A131" i="8"/>
  <c r="B131" i="8"/>
  <c r="C131" i="8"/>
  <c r="D131" i="8"/>
  <c r="E131" i="8"/>
  <c r="F131" i="8"/>
  <c r="H131" i="8"/>
  <c r="A132" i="8"/>
  <c r="B132" i="8"/>
  <c r="C132" i="8"/>
  <c r="D132" i="8"/>
  <c r="E132" i="8"/>
  <c r="F132" i="8"/>
  <c r="H132" i="8"/>
  <c r="A133" i="8"/>
  <c r="B133" i="8"/>
  <c r="C133" i="8"/>
  <c r="D133" i="8"/>
  <c r="E133" i="8"/>
  <c r="F133" i="8"/>
  <c r="H133" i="8"/>
  <c r="A134" i="8"/>
  <c r="B134" i="8"/>
  <c r="C134" i="8"/>
  <c r="D134" i="8"/>
  <c r="E134" i="8"/>
  <c r="F134" i="8"/>
  <c r="H134" i="8"/>
  <c r="A135" i="8"/>
  <c r="B135" i="8"/>
  <c r="C135" i="8"/>
  <c r="D135" i="8"/>
  <c r="E135" i="8"/>
  <c r="F135" i="8"/>
  <c r="H135" i="8"/>
  <c r="A136" i="8"/>
  <c r="B136" i="8"/>
  <c r="C136" i="8"/>
  <c r="D136" i="8"/>
  <c r="E136" i="8"/>
  <c r="F136" i="8"/>
  <c r="H136" i="8"/>
  <c r="A137" i="8"/>
  <c r="B137" i="8"/>
  <c r="C137" i="8"/>
  <c r="D137" i="8"/>
  <c r="E137" i="8"/>
  <c r="F137" i="8"/>
  <c r="H137" i="8"/>
  <c r="A138" i="8"/>
  <c r="B138" i="8"/>
  <c r="C138" i="8"/>
  <c r="D138" i="8"/>
  <c r="E138" i="8"/>
  <c r="F138" i="8"/>
  <c r="H138" i="8"/>
  <c r="A139" i="8"/>
  <c r="B139" i="8"/>
  <c r="C139" i="8"/>
  <c r="D139" i="8"/>
  <c r="E139" i="8"/>
  <c r="F139" i="8"/>
  <c r="H139" i="8"/>
  <c r="A140" i="8"/>
  <c r="B140" i="8"/>
  <c r="C140" i="8"/>
  <c r="D140" i="8"/>
  <c r="E140" i="8"/>
  <c r="F140" i="8"/>
  <c r="H140" i="8"/>
  <c r="A141" i="8"/>
  <c r="B141" i="8"/>
  <c r="C141" i="8"/>
  <c r="D141" i="8"/>
  <c r="E141" i="8"/>
  <c r="F141" i="8"/>
  <c r="H141" i="8"/>
  <c r="A142" i="8"/>
  <c r="B142" i="8"/>
  <c r="C142" i="8"/>
  <c r="D142" i="8"/>
  <c r="E142" i="8"/>
  <c r="F142" i="8"/>
  <c r="H142" i="8"/>
  <c r="A143" i="8"/>
  <c r="B143" i="8"/>
  <c r="C143" i="8"/>
  <c r="D143" i="8"/>
  <c r="E143" i="8"/>
  <c r="F143" i="8"/>
  <c r="H143" i="8"/>
  <c r="A144" i="8"/>
  <c r="B144" i="8"/>
  <c r="C144" i="8"/>
  <c r="D144" i="8"/>
  <c r="E144" i="8"/>
  <c r="F144" i="8"/>
  <c r="H144" i="8"/>
  <c r="A145" i="8"/>
  <c r="B145" i="8"/>
  <c r="C145" i="8"/>
  <c r="D145" i="8"/>
  <c r="E145" i="8"/>
  <c r="F145" i="8"/>
  <c r="H145" i="8"/>
  <c r="A146" i="8"/>
  <c r="B146" i="8"/>
  <c r="C146" i="8"/>
  <c r="D146" i="8"/>
  <c r="E146" i="8"/>
  <c r="F146" i="8"/>
  <c r="H146" i="8"/>
  <c r="A147" i="8"/>
  <c r="B147" i="8"/>
  <c r="C147" i="8"/>
  <c r="D147" i="8"/>
  <c r="E147" i="8"/>
  <c r="F147" i="8"/>
  <c r="H147" i="8"/>
  <c r="A148" i="8"/>
  <c r="B148" i="8"/>
  <c r="C148" i="8"/>
  <c r="D148" i="8"/>
  <c r="E148" i="8"/>
  <c r="F148" i="8"/>
  <c r="H148" i="8"/>
  <c r="A149" i="8"/>
  <c r="B149" i="8"/>
  <c r="C149" i="8"/>
  <c r="D149" i="8"/>
  <c r="E149" i="8"/>
  <c r="F149" i="8"/>
  <c r="H149" i="8"/>
  <c r="A150" i="8"/>
  <c r="B150" i="8"/>
  <c r="C150" i="8"/>
  <c r="D150" i="8"/>
  <c r="E150" i="8"/>
  <c r="F150" i="8"/>
  <c r="H150" i="8"/>
  <c r="A151" i="8"/>
  <c r="B151" i="8"/>
  <c r="C151" i="8"/>
  <c r="D151" i="8"/>
  <c r="E151" i="8"/>
  <c r="F151" i="8"/>
  <c r="H151" i="8"/>
  <c r="A152" i="8"/>
  <c r="B152" i="8"/>
  <c r="C152" i="8"/>
  <c r="D152" i="8"/>
  <c r="E152" i="8"/>
  <c r="F152" i="8"/>
  <c r="H152" i="8"/>
  <c r="A153" i="8"/>
  <c r="B153" i="8"/>
  <c r="C153" i="8"/>
  <c r="D153" i="8"/>
  <c r="E153" i="8"/>
  <c r="F153" i="8"/>
  <c r="H153" i="8"/>
  <c r="A154" i="8"/>
  <c r="B154" i="8"/>
  <c r="C154" i="8"/>
  <c r="D154" i="8"/>
  <c r="E154" i="8"/>
  <c r="F154" i="8"/>
  <c r="H154" i="8"/>
  <c r="A155" i="8"/>
  <c r="B155" i="8"/>
  <c r="C155" i="8"/>
  <c r="D155" i="8"/>
  <c r="E155" i="8"/>
  <c r="F155" i="8"/>
  <c r="H155" i="8"/>
  <c r="A156" i="8"/>
  <c r="B156" i="8"/>
  <c r="C156" i="8"/>
  <c r="D156" i="8"/>
  <c r="E156" i="8"/>
  <c r="F156" i="8"/>
  <c r="H156" i="8"/>
  <c r="A157" i="8"/>
  <c r="B157" i="8"/>
  <c r="C157" i="8"/>
  <c r="D157" i="8"/>
  <c r="E157" i="8"/>
  <c r="F157" i="8"/>
  <c r="H157" i="8"/>
  <c r="A158" i="8"/>
  <c r="B158" i="8"/>
  <c r="C158" i="8"/>
  <c r="D158" i="8"/>
  <c r="E158" i="8"/>
  <c r="F158" i="8"/>
  <c r="H158" i="8"/>
  <c r="A159" i="8"/>
  <c r="B159" i="8"/>
  <c r="C159" i="8"/>
  <c r="D159" i="8"/>
  <c r="E159" i="8"/>
  <c r="F159" i="8"/>
  <c r="H159" i="8"/>
  <c r="A160" i="8"/>
  <c r="B160" i="8"/>
  <c r="C160" i="8"/>
  <c r="D160" i="8"/>
  <c r="E160" i="8"/>
  <c r="F160" i="8"/>
  <c r="H160" i="8"/>
  <c r="A161" i="8"/>
  <c r="B161" i="8"/>
  <c r="C161" i="8"/>
  <c r="D161" i="8"/>
  <c r="E161" i="8"/>
  <c r="F161" i="8"/>
  <c r="H161" i="8"/>
  <c r="A162" i="8"/>
  <c r="B162" i="8"/>
  <c r="C162" i="8"/>
  <c r="D162" i="8"/>
  <c r="E162" i="8"/>
  <c r="F162" i="8"/>
  <c r="H162" i="8"/>
  <c r="A163" i="8"/>
  <c r="B163" i="8"/>
  <c r="C163" i="8"/>
  <c r="D163" i="8"/>
  <c r="E163" i="8"/>
  <c r="F163" i="8"/>
  <c r="H163" i="8"/>
  <c r="A164" i="8"/>
  <c r="B164" i="8"/>
  <c r="C164" i="8"/>
  <c r="D164" i="8"/>
  <c r="E164" i="8"/>
  <c r="F164" i="8"/>
  <c r="H164" i="8"/>
  <c r="A165" i="8"/>
  <c r="B165" i="8"/>
  <c r="C165" i="8"/>
  <c r="D165" i="8"/>
  <c r="E165" i="8"/>
  <c r="F165" i="8"/>
  <c r="H165" i="8"/>
  <c r="A166" i="8"/>
  <c r="B166" i="8"/>
  <c r="C166" i="8"/>
  <c r="D166" i="8"/>
  <c r="E166" i="8"/>
  <c r="F166" i="8"/>
  <c r="H166" i="8"/>
  <c r="A167" i="8"/>
  <c r="B167" i="8"/>
  <c r="C167" i="8"/>
  <c r="D167" i="8"/>
  <c r="E167" i="8"/>
  <c r="F167" i="8"/>
  <c r="H167" i="8"/>
  <c r="A168" i="8"/>
  <c r="B168" i="8"/>
  <c r="C168" i="8"/>
  <c r="D168" i="8"/>
  <c r="E168" i="8"/>
  <c r="F168" i="8"/>
  <c r="H168" i="8"/>
  <c r="A169" i="8"/>
  <c r="B169" i="8"/>
  <c r="C169" i="8"/>
  <c r="D169" i="8"/>
  <c r="E169" i="8"/>
  <c r="F169" i="8"/>
  <c r="H169" i="8"/>
  <c r="A170" i="8"/>
  <c r="B170" i="8"/>
  <c r="C170" i="8"/>
  <c r="D170" i="8"/>
  <c r="E170" i="8"/>
  <c r="F170" i="8"/>
  <c r="H170" i="8"/>
  <c r="A171" i="8"/>
  <c r="B171" i="8"/>
  <c r="C171" i="8"/>
  <c r="D171" i="8"/>
  <c r="E171" i="8"/>
  <c r="F171" i="8"/>
  <c r="H171" i="8"/>
  <c r="A172" i="8"/>
  <c r="B172" i="8"/>
  <c r="C172" i="8"/>
  <c r="D172" i="8"/>
  <c r="E172" i="8"/>
  <c r="F172" i="8"/>
  <c r="H172" i="8"/>
  <c r="A173" i="8"/>
  <c r="B173" i="8"/>
  <c r="C173" i="8"/>
  <c r="D173" i="8"/>
  <c r="E173" i="8"/>
  <c r="F173" i="8"/>
  <c r="H173" i="8"/>
  <c r="A174" i="8"/>
  <c r="B174" i="8"/>
  <c r="C174" i="8"/>
  <c r="D174" i="8"/>
  <c r="E174" i="8"/>
  <c r="F174" i="8"/>
  <c r="H174" i="8"/>
  <c r="A175" i="8"/>
  <c r="B175" i="8"/>
  <c r="C175" i="8"/>
  <c r="D175" i="8"/>
  <c r="E175" i="8"/>
  <c r="F175" i="8"/>
  <c r="H175" i="8"/>
  <c r="A176" i="8"/>
  <c r="B176" i="8"/>
  <c r="C176" i="8"/>
  <c r="D176" i="8"/>
  <c r="E176" i="8"/>
  <c r="F176" i="8"/>
  <c r="H176" i="8"/>
  <c r="A177" i="8"/>
  <c r="B177" i="8"/>
  <c r="C177" i="8"/>
  <c r="D177" i="8"/>
  <c r="E177" i="8"/>
  <c r="F177" i="8"/>
  <c r="H177" i="8"/>
  <c r="A178" i="8"/>
  <c r="B178" i="8"/>
  <c r="C178" i="8"/>
  <c r="D178" i="8"/>
  <c r="E178" i="8"/>
  <c r="F178" i="8"/>
  <c r="H178" i="8"/>
  <c r="A179" i="8"/>
  <c r="B179" i="8"/>
  <c r="C179" i="8"/>
  <c r="D179" i="8"/>
  <c r="E179" i="8"/>
  <c r="F179" i="8"/>
  <c r="H179" i="8"/>
  <c r="A180" i="8"/>
  <c r="B180" i="8"/>
  <c r="C180" i="8"/>
  <c r="D180" i="8"/>
  <c r="E180" i="8"/>
  <c r="F180" i="8"/>
  <c r="H180" i="8"/>
  <c r="A181" i="8"/>
  <c r="B181" i="8"/>
  <c r="C181" i="8"/>
  <c r="D181" i="8"/>
  <c r="E181" i="8"/>
  <c r="F181" i="8"/>
  <c r="H181" i="8"/>
  <c r="A182" i="8"/>
  <c r="B182" i="8"/>
  <c r="C182" i="8"/>
  <c r="D182" i="8"/>
  <c r="E182" i="8"/>
  <c r="F182" i="8"/>
  <c r="H182" i="8"/>
  <c r="A183" i="8"/>
  <c r="B183" i="8"/>
  <c r="C183" i="8"/>
  <c r="D183" i="8"/>
  <c r="F183" i="8"/>
  <c r="H183" i="8"/>
  <c r="A184" i="8"/>
  <c r="B184" i="8"/>
  <c r="C184" i="8"/>
  <c r="D184" i="8"/>
  <c r="E184" i="8"/>
  <c r="F184" i="8"/>
  <c r="H184" i="8"/>
  <c r="A185" i="8"/>
  <c r="B185" i="8"/>
  <c r="C185" i="8"/>
  <c r="D185" i="8"/>
  <c r="E185" i="8"/>
  <c r="F185" i="8"/>
  <c r="H185" i="8"/>
  <c r="A186" i="8"/>
  <c r="B186" i="8"/>
  <c r="C186" i="8"/>
  <c r="D186" i="8"/>
  <c r="E186" i="8"/>
  <c r="F186" i="8"/>
  <c r="H186" i="8"/>
  <c r="A187" i="8"/>
  <c r="B187" i="8"/>
  <c r="C187" i="8"/>
  <c r="D187" i="8"/>
  <c r="E187" i="8"/>
  <c r="F187" i="8"/>
  <c r="H187" i="8"/>
  <c r="A188" i="8"/>
  <c r="B188" i="8"/>
  <c r="C188" i="8"/>
  <c r="D188" i="8"/>
  <c r="E188" i="8"/>
  <c r="F188" i="8"/>
  <c r="H188" i="8"/>
  <c r="A189" i="8"/>
  <c r="B189" i="8"/>
  <c r="C189" i="8"/>
  <c r="D189" i="8"/>
  <c r="E189" i="8"/>
  <c r="F189" i="8"/>
  <c r="H189" i="8"/>
  <c r="A190" i="8"/>
  <c r="B190" i="8"/>
  <c r="C190" i="8"/>
  <c r="D190" i="8"/>
  <c r="E190" i="8"/>
  <c r="F190" i="8"/>
  <c r="H190" i="8"/>
  <c r="A191" i="8"/>
  <c r="B191" i="8"/>
  <c r="C191" i="8"/>
  <c r="D191" i="8"/>
  <c r="E191" i="8"/>
  <c r="F191" i="8"/>
  <c r="H191" i="8"/>
  <c r="A192" i="8"/>
  <c r="B192" i="8"/>
  <c r="C192" i="8"/>
  <c r="D192" i="8"/>
  <c r="E192" i="8"/>
  <c r="F192" i="8"/>
  <c r="H192" i="8"/>
  <c r="A193" i="8"/>
  <c r="B193" i="8"/>
  <c r="C193" i="8"/>
  <c r="D193" i="8"/>
  <c r="E193" i="8"/>
  <c r="F193" i="8"/>
  <c r="H193" i="8"/>
  <c r="A194" i="8"/>
  <c r="B194" i="8"/>
  <c r="C194" i="8"/>
  <c r="D194" i="8"/>
  <c r="E194" i="8"/>
  <c r="F194" i="8"/>
  <c r="H194" i="8"/>
  <c r="A195" i="8"/>
  <c r="B195" i="8"/>
  <c r="C195" i="8"/>
  <c r="D195" i="8"/>
  <c r="E195" i="8"/>
  <c r="F195" i="8"/>
  <c r="H195" i="8"/>
  <c r="A196" i="8"/>
  <c r="B196" i="8"/>
  <c r="C196" i="8"/>
  <c r="D196" i="8"/>
  <c r="E196" i="8"/>
  <c r="F196" i="8"/>
  <c r="H196" i="8"/>
  <c r="A197" i="8"/>
  <c r="B197" i="8"/>
  <c r="C197" i="8"/>
  <c r="D197" i="8"/>
  <c r="E197" i="8"/>
  <c r="F197" i="8"/>
  <c r="H197" i="8"/>
  <c r="A198" i="8"/>
  <c r="B198" i="8"/>
  <c r="C198" i="8"/>
  <c r="D198" i="8"/>
  <c r="E198" i="8"/>
  <c r="F198" i="8"/>
  <c r="H198" i="8"/>
  <c r="A199" i="8"/>
  <c r="B199" i="8"/>
  <c r="C199" i="8"/>
  <c r="D199" i="8"/>
  <c r="E199" i="8"/>
  <c r="F199" i="8"/>
  <c r="H199" i="8"/>
  <c r="A200" i="8"/>
  <c r="B200" i="8"/>
  <c r="C200" i="8"/>
  <c r="D200" i="8"/>
  <c r="E200" i="8"/>
  <c r="F200" i="8"/>
  <c r="H200" i="8"/>
  <c r="A201" i="8"/>
  <c r="B201" i="8"/>
  <c r="C201" i="8"/>
  <c r="D201" i="8"/>
  <c r="E201" i="8"/>
  <c r="F201" i="8"/>
  <c r="H201" i="8"/>
  <c r="A202" i="8"/>
  <c r="B202" i="8"/>
  <c r="C202" i="8"/>
  <c r="D202" i="8"/>
  <c r="E202" i="8"/>
  <c r="F202" i="8"/>
  <c r="H202" i="8"/>
  <c r="A203" i="8"/>
  <c r="B203" i="8"/>
  <c r="C203" i="8"/>
  <c r="D203" i="8"/>
  <c r="E203" i="8"/>
  <c r="F203" i="8"/>
  <c r="H203" i="8"/>
  <c r="A204" i="8"/>
  <c r="B204" i="8"/>
  <c r="C204" i="8"/>
  <c r="D204" i="8"/>
  <c r="E204" i="8"/>
  <c r="F204" i="8"/>
  <c r="H204" i="8"/>
  <c r="A205" i="8"/>
  <c r="B205" i="8"/>
  <c r="C205" i="8"/>
  <c r="D205" i="8"/>
  <c r="E205" i="8"/>
  <c r="F205" i="8"/>
  <c r="H205" i="8"/>
  <c r="A206" i="8"/>
  <c r="B206" i="8"/>
  <c r="C206" i="8"/>
  <c r="D206" i="8"/>
  <c r="E206" i="8"/>
  <c r="F206" i="8"/>
  <c r="H206" i="8"/>
  <c r="A207" i="8"/>
  <c r="B207" i="8"/>
  <c r="C207" i="8"/>
  <c r="D207" i="8"/>
  <c r="E207" i="8"/>
  <c r="F207" i="8"/>
  <c r="H207" i="8"/>
  <c r="A208" i="8"/>
  <c r="B208" i="8"/>
  <c r="C208" i="8"/>
  <c r="D208" i="8"/>
  <c r="E208" i="8"/>
  <c r="F208" i="8"/>
  <c r="H208" i="8"/>
  <c r="A209" i="8"/>
  <c r="B209" i="8"/>
  <c r="C209" i="8"/>
  <c r="D209" i="8"/>
  <c r="E209" i="8"/>
  <c r="F209" i="8"/>
  <c r="H209" i="8"/>
  <c r="A210" i="8"/>
  <c r="B210" i="8"/>
  <c r="C210" i="8"/>
  <c r="D210" i="8"/>
  <c r="E210" i="8"/>
  <c r="F210" i="8"/>
  <c r="H210" i="8"/>
  <c r="A211" i="8"/>
  <c r="B211" i="8"/>
  <c r="C211" i="8"/>
  <c r="D211" i="8"/>
  <c r="E211" i="8"/>
  <c r="F211" i="8"/>
  <c r="H211" i="8"/>
  <c r="A212" i="8"/>
  <c r="B212" i="8"/>
  <c r="C212" i="8"/>
  <c r="D212" i="8"/>
  <c r="E212" i="8"/>
  <c r="F212" i="8"/>
  <c r="H212" i="8"/>
  <c r="A213" i="8"/>
  <c r="B213" i="8"/>
  <c r="C213" i="8"/>
  <c r="D213" i="8"/>
  <c r="E213" i="8"/>
  <c r="F213" i="8"/>
  <c r="H213" i="8"/>
  <c r="A214" i="8"/>
  <c r="B214" i="8"/>
  <c r="C214" i="8"/>
  <c r="D214" i="8"/>
  <c r="E214" i="8"/>
  <c r="F214" i="8"/>
  <c r="H214" i="8"/>
  <c r="A215" i="8"/>
  <c r="B215" i="8"/>
  <c r="C215" i="8"/>
  <c r="D215" i="8"/>
  <c r="E215" i="8"/>
  <c r="F215" i="8"/>
  <c r="H215" i="8"/>
  <c r="A216" i="8"/>
  <c r="B216" i="8"/>
  <c r="C216" i="8"/>
  <c r="D216" i="8"/>
  <c r="E216" i="8"/>
  <c r="F216" i="8"/>
  <c r="H216" i="8"/>
  <c r="A217" i="8"/>
  <c r="B217" i="8"/>
  <c r="C217" i="8"/>
  <c r="D217" i="8"/>
  <c r="E217" i="8"/>
  <c r="F217" i="8"/>
  <c r="H217" i="8"/>
  <c r="A218" i="8"/>
  <c r="B218" i="8"/>
  <c r="C218" i="8"/>
  <c r="D218" i="8"/>
  <c r="E218" i="8"/>
  <c r="F218" i="8"/>
  <c r="H218" i="8"/>
  <c r="A219" i="8"/>
  <c r="B219" i="8"/>
  <c r="C219" i="8"/>
  <c r="D219" i="8"/>
  <c r="E219" i="8"/>
  <c r="F219" i="8"/>
  <c r="H219" i="8"/>
  <c r="A220" i="8"/>
  <c r="B220" i="8"/>
  <c r="C220" i="8"/>
  <c r="D220" i="8"/>
  <c r="E220" i="8"/>
  <c r="F220" i="8"/>
  <c r="H220" i="8"/>
  <c r="A221" i="8"/>
  <c r="B221" i="8"/>
  <c r="C221" i="8"/>
  <c r="D221" i="8"/>
  <c r="E221" i="8"/>
  <c r="F221" i="8"/>
  <c r="H221" i="8"/>
  <c r="A222" i="8"/>
  <c r="B222" i="8"/>
  <c r="C222" i="8"/>
  <c r="D222" i="8"/>
  <c r="E222" i="8"/>
  <c r="F222" i="8"/>
  <c r="H222" i="8"/>
  <c r="A223" i="8"/>
  <c r="B223" i="8"/>
  <c r="C223" i="8"/>
  <c r="D223" i="8"/>
  <c r="E223" i="8"/>
  <c r="F223" i="8"/>
  <c r="H223" i="8"/>
  <c r="A224" i="8"/>
  <c r="B224" i="8"/>
  <c r="C224" i="8"/>
  <c r="D224" i="8"/>
  <c r="E224" i="8"/>
  <c r="F224" i="8"/>
  <c r="H224" i="8"/>
  <c r="A225" i="8"/>
  <c r="B225" i="8"/>
  <c r="C225" i="8"/>
  <c r="D225" i="8"/>
  <c r="E225" i="8"/>
  <c r="F225" i="8"/>
  <c r="H225" i="8"/>
  <c r="A226" i="8"/>
  <c r="B226" i="8"/>
  <c r="C226" i="8"/>
  <c r="D226" i="8"/>
  <c r="E226" i="8"/>
  <c r="F226" i="8"/>
  <c r="H226" i="8"/>
  <c r="A227" i="8"/>
  <c r="B227" i="8"/>
  <c r="C227" i="8"/>
  <c r="D227" i="8"/>
  <c r="E227" i="8"/>
  <c r="F227" i="8"/>
  <c r="H227" i="8"/>
  <c r="A228" i="8"/>
  <c r="B228" i="8"/>
  <c r="C228" i="8"/>
  <c r="D228" i="8"/>
  <c r="E228" i="8"/>
  <c r="F228" i="8"/>
  <c r="H228" i="8"/>
  <c r="A229" i="8"/>
  <c r="B229" i="8"/>
  <c r="C229" i="8"/>
  <c r="D229" i="8"/>
  <c r="E229" i="8"/>
  <c r="F229" i="8"/>
  <c r="H229" i="8"/>
  <c r="A230" i="8"/>
  <c r="B230" i="8"/>
  <c r="C230" i="8"/>
  <c r="D230" i="8"/>
  <c r="E230" i="8"/>
  <c r="F230" i="8"/>
  <c r="H230" i="8"/>
  <c r="A231" i="8"/>
  <c r="B231" i="8"/>
  <c r="C231" i="8"/>
  <c r="D231" i="8"/>
  <c r="E231" i="8"/>
  <c r="F231" i="8"/>
  <c r="H231" i="8"/>
  <c r="A232" i="8"/>
  <c r="B232" i="8"/>
  <c r="C232" i="8"/>
  <c r="D232" i="8"/>
  <c r="E232" i="8"/>
  <c r="F232" i="8"/>
  <c r="H232" i="8"/>
  <c r="A233" i="8"/>
  <c r="B233" i="8"/>
  <c r="C233" i="8"/>
  <c r="D233" i="8"/>
  <c r="E233" i="8"/>
  <c r="F233" i="8"/>
  <c r="H233" i="8"/>
  <c r="A234" i="8"/>
  <c r="B234" i="8"/>
  <c r="C234" i="8"/>
  <c r="D234" i="8"/>
  <c r="E234" i="8"/>
  <c r="F234" i="8"/>
  <c r="H234" i="8"/>
  <c r="A235" i="8"/>
  <c r="B235" i="8"/>
  <c r="C235" i="8"/>
  <c r="D235" i="8"/>
  <c r="E235" i="8"/>
  <c r="F235" i="8"/>
  <c r="H235" i="8"/>
  <c r="A236" i="8"/>
  <c r="B236" i="8"/>
  <c r="C236" i="8"/>
  <c r="D236" i="8"/>
  <c r="E236" i="8"/>
  <c r="F236" i="8"/>
  <c r="H236" i="8"/>
  <c r="A237" i="8"/>
  <c r="B237" i="8"/>
  <c r="C237" i="8"/>
  <c r="D237" i="8"/>
  <c r="E237" i="8"/>
  <c r="F237" i="8"/>
  <c r="H237" i="8"/>
  <c r="A238" i="8"/>
  <c r="B238" i="8"/>
  <c r="C238" i="8"/>
  <c r="D238" i="8"/>
  <c r="E238" i="8"/>
  <c r="F238" i="8"/>
  <c r="H238" i="8"/>
  <c r="A239" i="8"/>
  <c r="B239" i="8"/>
  <c r="C239" i="8"/>
  <c r="D239" i="8"/>
  <c r="E239" i="8"/>
  <c r="F239" i="8"/>
  <c r="H239" i="8"/>
  <c r="A240" i="8"/>
  <c r="B240" i="8"/>
  <c r="C240" i="8"/>
  <c r="D240" i="8"/>
  <c r="E240" i="8"/>
  <c r="F240" i="8"/>
  <c r="H240" i="8"/>
  <c r="A241" i="8"/>
  <c r="B241" i="8"/>
  <c r="C241" i="8"/>
  <c r="D241" i="8"/>
  <c r="E241" i="8"/>
  <c r="F241" i="8"/>
  <c r="H241" i="8"/>
  <c r="A242" i="8"/>
  <c r="B242" i="8"/>
  <c r="C242" i="8"/>
  <c r="D242" i="8"/>
  <c r="E242" i="8"/>
  <c r="F242" i="8"/>
  <c r="H242" i="8"/>
  <c r="A243" i="8"/>
  <c r="B243" i="8"/>
  <c r="C243" i="8"/>
  <c r="D243" i="8"/>
  <c r="E243" i="8"/>
  <c r="F243" i="8"/>
  <c r="H243" i="8"/>
  <c r="A244" i="8"/>
  <c r="B244" i="8"/>
  <c r="C244" i="8"/>
  <c r="D244" i="8"/>
  <c r="E244" i="8"/>
  <c r="F244" i="8"/>
  <c r="H244" i="8"/>
  <c r="A245" i="8"/>
  <c r="B245" i="8"/>
  <c r="C245" i="8"/>
  <c r="D245" i="8"/>
  <c r="F245" i="8"/>
  <c r="H245" i="8"/>
  <c r="A246" i="8"/>
  <c r="B246" i="8"/>
  <c r="C246" i="8"/>
  <c r="D246" i="8"/>
  <c r="F246" i="8"/>
  <c r="H246" i="8"/>
  <c r="A247" i="8"/>
  <c r="B247" i="8"/>
  <c r="C247" i="8"/>
  <c r="D247" i="8"/>
  <c r="E247" i="8"/>
  <c r="F247" i="8"/>
  <c r="H247" i="8"/>
  <c r="A248" i="8"/>
  <c r="B248" i="8"/>
  <c r="C248" i="8"/>
  <c r="D248" i="8"/>
  <c r="E248" i="8"/>
  <c r="F248" i="8"/>
  <c r="H248" i="8"/>
  <c r="A249" i="8"/>
  <c r="B249" i="8"/>
  <c r="C249" i="8"/>
  <c r="D249" i="8"/>
  <c r="E249" i="8"/>
  <c r="F249" i="8"/>
  <c r="H249" i="8"/>
  <c r="A250" i="8"/>
  <c r="B250" i="8"/>
  <c r="C250" i="8"/>
  <c r="D250" i="8"/>
  <c r="E250" i="8"/>
  <c r="F250" i="8"/>
  <c r="H250" i="8"/>
  <c r="A251" i="8"/>
  <c r="B251" i="8"/>
  <c r="C251" i="8"/>
  <c r="D251" i="8"/>
  <c r="E251" i="8"/>
  <c r="F251" i="8"/>
  <c r="H251" i="8"/>
  <c r="A252" i="8"/>
  <c r="B252" i="8"/>
  <c r="C252" i="8"/>
  <c r="D252" i="8"/>
  <c r="E252" i="8"/>
  <c r="F252" i="8"/>
  <c r="H252" i="8"/>
  <c r="A253" i="8"/>
  <c r="B253" i="8"/>
  <c r="C253" i="8"/>
  <c r="D253" i="8"/>
  <c r="E253" i="8"/>
  <c r="F253" i="8"/>
  <c r="H253" i="8"/>
  <c r="A254" i="8"/>
  <c r="B254" i="8"/>
  <c r="C254" i="8"/>
  <c r="D254" i="8"/>
  <c r="E254" i="8"/>
  <c r="F254" i="8"/>
  <c r="H254" i="8"/>
  <c r="A255" i="8"/>
  <c r="B255" i="8"/>
  <c r="C255" i="8"/>
  <c r="D255" i="8"/>
  <c r="E255" i="8"/>
  <c r="F255" i="8"/>
  <c r="H255" i="8"/>
  <c r="A256" i="8"/>
  <c r="B256" i="8"/>
  <c r="C256" i="8"/>
  <c r="D256" i="8"/>
  <c r="E256" i="8"/>
  <c r="F256" i="8"/>
  <c r="H256" i="8"/>
  <c r="A257" i="8"/>
  <c r="B257" i="8"/>
  <c r="C257" i="8"/>
  <c r="D257" i="8"/>
  <c r="E257" i="8"/>
  <c r="F257" i="8"/>
  <c r="H257" i="8"/>
  <c r="A258" i="8"/>
  <c r="B258" i="8"/>
  <c r="C258" i="8"/>
  <c r="D258" i="8"/>
  <c r="E258" i="8"/>
  <c r="F258" i="8"/>
  <c r="H258" i="8"/>
  <c r="A259" i="8"/>
  <c r="B259" i="8"/>
  <c r="C259" i="8"/>
  <c r="D259" i="8"/>
  <c r="E259" i="8"/>
  <c r="F259" i="8"/>
  <c r="H259" i="8"/>
  <c r="A260" i="8"/>
  <c r="B260" i="8"/>
  <c r="C260" i="8"/>
  <c r="D260" i="8"/>
  <c r="E260" i="8"/>
  <c r="F260" i="8"/>
  <c r="H260" i="8"/>
  <c r="A261" i="8"/>
  <c r="B261" i="8"/>
  <c r="C261" i="8"/>
  <c r="D261" i="8"/>
  <c r="E261" i="8"/>
  <c r="F261" i="8"/>
  <c r="H261" i="8"/>
  <c r="A262" i="8"/>
  <c r="B262" i="8"/>
  <c r="C262" i="8"/>
  <c r="D262" i="8"/>
  <c r="E262" i="8"/>
  <c r="F262" i="8"/>
  <c r="H262" i="8"/>
  <c r="A263" i="8"/>
  <c r="B263" i="8"/>
  <c r="C263" i="8"/>
  <c r="D263" i="8"/>
  <c r="E263" i="8"/>
  <c r="F263" i="8"/>
  <c r="H263" i="8"/>
  <c r="A264" i="8"/>
  <c r="B264" i="8"/>
  <c r="C264" i="8"/>
  <c r="D264" i="8"/>
  <c r="E264" i="8"/>
  <c r="F264" i="8"/>
  <c r="H264" i="8"/>
  <c r="A265" i="8"/>
  <c r="B265" i="8"/>
  <c r="C265" i="8"/>
  <c r="D265" i="8"/>
  <c r="E265" i="8"/>
  <c r="F265" i="8"/>
  <c r="H265" i="8"/>
  <c r="A266" i="8"/>
  <c r="B266" i="8"/>
  <c r="C266" i="8"/>
  <c r="D266" i="8"/>
  <c r="E266" i="8"/>
  <c r="F266" i="8"/>
  <c r="H266" i="8"/>
  <c r="A267" i="8"/>
  <c r="B267" i="8"/>
  <c r="C267" i="8"/>
  <c r="D267" i="8"/>
  <c r="E267" i="8"/>
  <c r="F267" i="8"/>
  <c r="H267" i="8"/>
  <c r="A268" i="8"/>
  <c r="B268" i="8"/>
  <c r="C268" i="8"/>
  <c r="D268" i="8"/>
  <c r="E268" i="8"/>
  <c r="F268" i="8"/>
  <c r="H268" i="8"/>
  <c r="A269" i="8"/>
  <c r="B269" i="8"/>
  <c r="C269" i="8"/>
  <c r="D269" i="8"/>
  <c r="E269" i="8"/>
  <c r="F269" i="8"/>
  <c r="H269" i="8"/>
  <c r="A270" i="8"/>
  <c r="B270" i="8"/>
  <c r="C270" i="8"/>
  <c r="D270" i="8"/>
  <c r="E270" i="8"/>
  <c r="F270" i="8"/>
  <c r="H270" i="8"/>
  <c r="A271" i="8"/>
  <c r="B271" i="8"/>
  <c r="C271" i="8"/>
  <c r="D271" i="8"/>
  <c r="E271" i="8"/>
  <c r="F271" i="8"/>
  <c r="H271" i="8"/>
  <c r="A272" i="8"/>
  <c r="B272" i="8"/>
  <c r="C272" i="8"/>
  <c r="D272" i="8"/>
  <c r="E272" i="8"/>
  <c r="F272" i="8"/>
  <c r="H272" i="8"/>
  <c r="A273" i="8"/>
  <c r="B273" i="8"/>
  <c r="C273" i="8"/>
  <c r="D273" i="8"/>
  <c r="E273" i="8"/>
  <c r="F273" i="8"/>
  <c r="H273" i="8"/>
  <c r="A274" i="8"/>
  <c r="B274" i="8"/>
  <c r="C274" i="8"/>
  <c r="D274" i="8"/>
  <c r="E274" i="8"/>
  <c r="F274" i="8"/>
  <c r="H274" i="8"/>
  <c r="A275" i="8"/>
  <c r="B275" i="8"/>
  <c r="C275" i="8"/>
  <c r="D275" i="8"/>
  <c r="E275" i="8"/>
  <c r="F275" i="8"/>
  <c r="H275" i="8"/>
  <c r="A276" i="8"/>
  <c r="B276" i="8"/>
  <c r="C276" i="8"/>
  <c r="D276" i="8"/>
  <c r="E276" i="8"/>
  <c r="F276" i="8"/>
  <c r="H276" i="8"/>
  <c r="A277" i="8"/>
  <c r="B277" i="8"/>
  <c r="C277" i="8"/>
  <c r="D277" i="8"/>
  <c r="E277" i="8"/>
  <c r="F277" i="8"/>
  <c r="H277" i="8"/>
  <c r="A278" i="8"/>
  <c r="B278" i="8"/>
  <c r="C278" i="8"/>
  <c r="D278" i="8"/>
  <c r="E278" i="8"/>
  <c r="F278" i="8"/>
  <c r="H278" i="8"/>
  <c r="A279" i="8"/>
  <c r="B279" i="8"/>
  <c r="C279" i="8"/>
  <c r="D279" i="8"/>
  <c r="E279" i="8"/>
  <c r="F279" i="8"/>
  <c r="H279" i="8"/>
  <c r="A280" i="8"/>
  <c r="B280" i="8"/>
  <c r="C280" i="8"/>
  <c r="D280" i="8"/>
  <c r="E280" i="8"/>
  <c r="F280" i="8"/>
  <c r="H280" i="8"/>
  <c r="A281" i="8"/>
  <c r="B281" i="8"/>
  <c r="C281" i="8"/>
  <c r="D281" i="8"/>
  <c r="E281" i="8"/>
  <c r="F281" i="8"/>
  <c r="H281" i="8"/>
  <c r="A282" i="8"/>
  <c r="B282" i="8"/>
  <c r="C282" i="8"/>
  <c r="D282" i="8"/>
  <c r="E282" i="8"/>
  <c r="F282" i="8"/>
  <c r="H282" i="8"/>
  <c r="A283" i="8"/>
  <c r="B283" i="8"/>
  <c r="C283" i="8"/>
  <c r="D283" i="8"/>
  <c r="E283" i="8"/>
  <c r="F283" i="8"/>
  <c r="H283" i="8"/>
  <c r="A284" i="8"/>
  <c r="B284" i="8"/>
  <c r="C284" i="8"/>
  <c r="D284" i="8"/>
  <c r="E284" i="8"/>
  <c r="F284" i="8"/>
  <c r="H284" i="8"/>
  <c r="A285" i="8"/>
  <c r="B285" i="8"/>
  <c r="C285" i="8"/>
  <c r="D285" i="8"/>
  <c r="E285" i="8"/>
  <c r="F285" i="8"/>
  <c r="H285" i="8"/>
  <c r="A286" i="8"/>
  <c r="B286" i="8"/>
  <c r="C286" i="8"/>
  <c r="D286" i="8"/>
  <c r="E286" i="8"/>
  <c r="F286" i="8"/>
  <c r="H286" i="8"/>
  <c r="A287" i="8"/>
  <c r="B287" i="8"/>
  <c r="C287" i="8"/>
  <c r="D287" i="8"/>
  <c r="E287" i="8"/>
  <c r="F287" i="8"/>
  <c r="H287" i="8"/>
  <c r="A288" i="8"/>
  <c r="B288" i="8"/>
  <c r="C288" i="8"/>
  <c r="D288" i="8"/>
  <c r="E288" i="8"/>
  <c r="F288" i="8"/>
  <c r="H288" i="8"/>
  <c r="A289" i="8"/>
  <c r="B289" i="8"/>
  <c r="C289" i="8"/>
  <c r="D289" i="8"/>
  <c r="F289" i="8"/>
  <c r="H289" i="8"/>
  <c r="A290" i="8"/>
  <c r="B290" i="8"/>
  <c r="C290" i="8"/>
  <c r="D290" i="8"/>
  <c r="E290" i="8"/>
  <c r="F290" i="8"/>
  <c r="H290" i="8"/>
  <c r="A291" i="8"/>
  <c r="B291" i="8"/>
  <c r="C291" i="8"/>
  <c r="D291" i="8"/>
  <c r="E291" i="8"/>
  <c r="F291" i="8"/>
  <c r="H291" i="8"/>
  <c r="A292" i="8"/>
  <c r="B292" i="8"/>
  <c r="C292" i="8"/>
  <c r="D292" i="8"/>
  <c r="E292" i="8"/>
  <c r="F292" i="8"/>
  <c r="H292" i="8"/>
  <c r="A293" i="8"/>
  <c r="B293" i="8"/>
  <c r="C293" i="8"/>
  <c r="D293" i="8"/>
  <c r="E293" i="8"/>
  <c r="F293" i="8"/>
  <c r="H293" i="8"/>
  <c r="A294" i="8"/>
  <c r="B294" i="8"/>
  <c r="C294" i="8"/>
  <c r="D294" i="8"/>
  <c r="F294" i="8"/>
  <c r="H294" i="8"/>
  <c r="A295" i="8"/>
  <c r="B295" i="8"/>
  <c r="C295" i="8"/>
  <c r="D295" i="8"/>
  <c r="E295" i="8"/>
  <c r="F295" i="8"/>
  <c r="H295" i="8"/>
  <c r="A296" i="8"/>
  <c r="B296" i="8"/>
  <c r="C296" i="8"/>
  <c r="D296" i="8"/>
  <c r="E296" i="8"/>
  <c r="F296" i="8"/>
  <c r="H296" i="8"/>
  <c r="A297" i="8"/>
  <c r="B297" i="8"/>
  <c r="C297" i="8"/>
  <c r="D297" i="8"/>
  <c r="E297" i="8"/>
  <c r="F297" i="8"/>
  <c r="H297" i="8"/>
  <c r="A298" i="8"/>
  <c r="B298" i="8"/>
  <c r="C298" i="8"/>
  <c r="D298" i="8"/>
  <c r="E298" i="8"/>
  <c r="F298" i="8"/>
  <c r="H298" i="8"/>
  <c r="A299" i="8"/>
  <c r="B299" i="8"/>
  <c r="C299" i="8"/>
  <c r="D299" i="8"/>
  <c r="E299" i="8"/>
  <c r="F299" i="8"/>
  <c r="H299" i="8"/>
  <c r="A300" i="8"/>
  <c r="B300" i="8"/>
  <c r="C300" i="8"/>
  <c r="D300" i="8"/>
  <c r="E300" i="8"/>
  <c r="F300" i="8"/>
  <c r="H300" i="8"/>
  <c r="A301" i="8"/>
  <c r="B301" i="8"/>
  <c r="C301" i="8"/>
  <c r="D301" i="8"/>
  <c r="E301" i="8"/>
  <c r="F301" i="8"/>
  <c r="H301" i="8"/>
  <c r="A302" i="8"/>
  <c r="B302" i="8"/>
  <c r="C302" i="8"/>
  <c r="D302" i="8"/>
  <c r="E302" i="8"/>
  <c r="F302" i="8"/>
  <c r="H302" i="8"/>
  <c r="A303" i="8"/>
  <c r="B303" i="8"/>
  <c r="C303" i="8"/>
  <c r="D303" i="8"/>
  <c r="E303" i="8"/>
  <c r="F303" i="8"/>
  <c r="H303" i="8"/>
  <c r="A304" i="8"/>
  <c r="B304" i="8"/>
  <c r="C304" i="8"/>
  <c r="D304" i="8"/>
  <c r="E304" i="8"/>
  <c r="F304" i="8"/>
  <c r="H304" i="8"/>
  <c r="A305" i="8"/>
  <c r="B305" i="8"/>
  <c r="C305" i="8"/>
  <c r="D305" i="8"/>
  <c r="E305" i="8"/>
  <c r="F305" i="8"/>
  <c r="H305" i="8"/>
  <c r="A306" i="8"/>
  <c r="B306" i="8"/>
  <c r="C306" i="8"/>
  <c r="D306" i="8"/>
  <c r="E306" i="8"/>
  <c r="F306" i="8"/>
  <c r="H306" i="8"/>
  <c r="A307" i="8"/>
  <c r="B307" i="8"/>
  <c r="C307" i="8"/>
  <c r="D307" i="8"/>
  <c r="E307" i="8"/>
  <c r="F307" i="8"/>
  <c r="H307" i="8"/>
  <c r="A308" i="8"/>
  <c r="B308" i="8"/>
  <c r="C308" i="8"/>
  <c r="D308" i="8"/>
  <c r="E308" i="8"/>
  <c r="F308" i="8"/>
  <c r="H308" i="8"/>
  <c r="A309" i="8"/>
  <c r="B309" i="8"/>
  <c r="C309" i="8"/>
  <c r="D309" i="8"/>
  <c r="E309" i="8"/>
  <c r="F309" i="8"/>
  <c r="H309" i="8"/>
  <c r="A310" i="8"/>
  <c r="B310" i="8"/>
  <c r="C310" i="8"/>
  <c r="D310" i="8"/>
  <c r="E310" i="8"/>
  <c r="F310" i="8"/>
  <c r="H310" i="8"/>
  <c r="A311" i="8"/>
  <c r="B311" i="8"/>
  <c r="C311" i="8"/>
  <c r="D311" i="8"/>
  <c r="E311" i="8"/>
  <c r="F311" i="8"/>
  <c r="H311" i="8"/>
  <c r="A312" i="8"/>
  <c r="B312" i="8"/>
  <c r="C312" i="8"/>
  <c r="D312" i="8"/>
  <c r="E312" i="8"/>
  <c r="F312" i="8"/>
  <c r="H312" i="8"/>
  <c r="A313" i="8"/>
  <c r="B313" i="8"/>
  <c r="C313" i="8"/>
  <c r="D313" i="8"/>
  <c r="E313" i="8"/>
  <c r="F313" i="8"/>
  <c r="H313" i="8"/>
  <c r="A314" i="8"/>
  <c r="B314" i="8"/>
  <c r="C314" i="8"/>
  <c r="D314" i="8"/>
  <c r="E314" i="8"/>
  <c r="F314" i="8"/>
  <c r="H314" i="8"/>
  <c r="A315" i="8"/>
  <c r="B315" i="8"/>
  <c r="C315" i="8"/>
  <c r="D315" i="8"/>
  <c r="E315" i="8"/>
  <c r="F315" i="8"/>
  <c r="H315" i="8"/>
  <c r="A316" i="8"/>
  <c r="B316" i="8"/>
  <c r="C316" i="8"/>
  <c r="D316" i="8"/>
  <c r="E316" i="8"/>
  <c r="F316" i="8"/>
  <c r="H316" i="8"/>
  <c r="A317" i="8"/>
  <c r="B317" i="8"/>
  <c r="C317" i="8"/>
  <c r="D317" i="8"/>
  <c r="E317" i="8"/>
  <c r="F317" i="8"/>
  <c r="H317" i="8"/>
  <c r="A318" i="8"/>
  <c r="B318" i="8"/>
  <c r="C318" i="8"/>
  <c r="D318" i="8"/>
  <c r="E318" i="8"/>
  <c r="F318" i="8"/>
  <c r="H318" i="8"/>
  <c r="A319" i="8"/>
  <c r="B319" i="8"/>
  <c r="C319" i="8"/>
  <c r="D319" i="8"/>
  <c r="E319" i="8"/>
  <c r="F319" i="8"/>
  <c r="H319" i="8"/>
  <c r="A320" i="8"/>
  <c r="B320" i="8"/>
  <c r="C320" i="8"/>
  <c r="D320" i="8"/>
  <c r="E320" i="8"/>
  <c r="F320" i="8"/>
  <c r="H320" i="8"/>
  <c r="A321" i="8"/>
  <c r="B321" i="8"/>
  <c r="C321" i="8"/>
  <c r="D321" i="8"/>
  <c r="E321" i="8"/>
  <c r="F321" i="8"/>
  <c r="H321" i="8"/>
  <c r="A322" i="8"/>
  <c r="B322" i="8"/>
  <c r="C322" i="8"/>
  <c r="D322" i="8"/>
  <c r="E322" i="8"/>
  <c r="F322" i="8"/>
  <c r="H322" i="8"/>
  <c r="A323" i="8"/>
  <c r="B323" i="8"/>
  <c r="C323" i="8"/>
  <c r="D323" i="8"/>
  <c r="E323" i="8"/>
  <c r="F323" i="8"/>
  <c r="H323" i="8"/>
  <c r="A324" i="8"/>
  <c r="B324" i="8"/>
  <c r="C324" i="8"/>
  <c r="D324" i="8"/>
  <c r="E324" i="8"/>
  <c r="F324" i="8"/>
  <c r="H324" i="8"/>
  <c r="A325" i="8"/>
  <c r="B325" i="8"/>
  <c r="C325" i="8"/>
  <c r="D325" i="8"/>
  <c r="E325" i="8"/>
  <c r="F325" i="8"/>
  <c r="H325" i="8"/>
  <c r="A326" i="8"/>
  <c r="B326" i="8"/>
  <c r="C326" i="8"/>
  <c r="D326" i="8"/>
  <c r="E326" i="8"/>
  <c r="F326" i="8"/>
  <c r="H326" i="8"/>
  <c r="A327" i="8"/>
  <c r="B327" i="8"/>
  <c r="C327" i="8"/>
  <c r="D327" i="8"/>
  <c r="E327" i="8"/>
  <c r="F327" i="8"/>
  <c r="H327" i="8"/>
  <c r="A328" i="8"/>
  <c r="B328" i="8"/>
  <c r="C328" i="8"/>
  <c r="D328" i="8"/>
  <c r="E328" i="8"/>
  <c r="F328" i="8"/>
  <c r="H328" i="8"/>
  <c r="A329" i="8"/>
  <c r="B329" i="8"/>
  <c r="C329" i="8"/>
  <c r="D329" i="8"/>
  <c r="E329" i="8"/>
  <c r="F329" i="8"/>
  <c r="H329" i="8"/>
  <c r="A330" i="8"/>
  <c r="B330" i="8"/>
  <c r="C330" i="8"/>
  <c r="D330" i="8"/>
  <c r="E330" i="8"/>
  <c r="F330" i="8"/>
  <c r="H330" i="8"/>
  <c r="A331" i="8"/>
  <c r="B331" i="8"/>
  <c r="C331" i="8"/>
  <c r="D331" i="8"/>
  <c r="E331" i="8"/>
  <c r="F331" i="8"/>
  <c r="H331" i="8"/>
  <c r="A332" i="8"/>
  <c r="B332" i="8"/>
  <c r="C332" i="8"/>
  <c r="D332" i="8"/>
  <c r="E332" i="8"/>
  <c r="F332" i="8"/>
  <c r="H332" i="8"/>
  <c r="A333" i="8"/>
  <c r="B333" i="8"/>
  <c r="C333" i="8"/>
  <c r="D333" i="8"/>
  <c r="E333" i="8"/>
  <c r="F333" i="8"/>
  <c r="H333" i="8"/>
  <c r="A334" i="8"/>
  <c r="B334" i="8"/>
  <c r="C334" i="8"/>
  <c r="D334" i="8"/>
  <c r="E334" i="8"/>
  <c r="F334" i="8"/>
  <c r="H334" i="8"/>
  <c r="A335" i="8"/>
  <c r="B335" i="8"/>
  <c r="C335" i="8"/>
  <c r="D335" i="8"/>
  <c r="E335" i="8"/>
  <c r="F335" i="8"/>
  <c r="H335" i="8"/>
  <c r="A336" i="8"/>
  <c r="B336" i="8"/>
  <c r="C336" i="8"/>
  <c r="D336" i="8"/>
  <c r="E336" i="8"/>
  <c r="F336" i="8"/>
  <c r="H336" i="8"/>
  <c r="A337" i="8"/>
  <c r="B337" i="8"/>
  <c r="C337" i="8"/>
  <c r="D337" i="8"/>
  <c r="E337" i="8"/>
  <c r="F337" i="8"/>
  <c r="H337" i="8"/>
  <c r="A338" i="8"/>
  <c r="B338" i="8"/>
  <c r="C338" i="8"/>
  <c r="D338" i="8"/>
  <c r="E338" i="8"/>
  <c r="F338" i="8"/>
  <c r="H338" i="8"/>
  <c r="A339" i="8"/>
  <c r="B339" i="8"/>
  <c r="C339" i="8"/>
  <c r="D339" i="8"/>
  <c r="E339" i="8"/>
  <c r="F339" i="8"/>
  <c r="H339" i="8"/>
  <c r="A340" i="8"/>
  <c r="B340" i="8"/>
  <c r="C340" i="8"/>
  <c r="D340" i="8"/>
  <c r="E340" i="8"/>
  <c r="F340" i="8"/>
  <c r="H340" i="8"/>
  <c r="A341" i="8"/>
  <c r="B341" i="8"/>
  <c r="C341" i="8"/>
  <c r="D341" i="8"/>
  <c r="E341" i="8"/>
  <c r="F341" i="8"/>
  <c r="H341" i="8"/>
  <c r="A342" i="8"/>
  <c r="B342" i="8"/>
  <c r="C342" i="8"/>
  <c r="D342" i="8"/>
  <c r="F342" i="8"/>
  <c r="H342" i="8"/>
  <c r="A343" i="8"/>
  <c r="B343" i="8"/>
  <c r="C343" i="8"/>
  <c r="D343" i="8"/>
  <c r="F343" i="8"/>
  <c r="H343" i="8"/>
  <c r="A344" i="8"/>
  <c r="B344" i="8"/>
  <c r="C344" i="8"/>
  <c r="D344" i="8"/>
  <c r="F344" i="8"/>
  <c r="H344" i="8"/>
  <c r="A345" i="8"/>
  <c r="B345" i="8"/>
  <c r="C345" i="8"/>
  <c r="D345" i="8"/>
  <c r="E345" i="8"/>
  <c r="F345" i="8"/>
  <c r="H345" i="8"/>
  <c r="A346" i="8"/>
  <c r="B346" i="8"/>
  <c r="C346" i="8"/>
  <c r="D346" i="8"/>
  <c r="E346" i="8"/>
  <c r="F346" i="8"/>
  <c r="H346" i="8"/>
  <c r="A347" i="8"/>
  <c r="B347" i="8"/>
  <c r="C347" i="8"/>
  <c r="D347" i="8"/>
  <c r="E347" i="8"/>
  <c r="F347" i="8"/>
  <c r="H347" i="8"/>
  <c r="A348" i="8"/>
  <c r="B348" i="8"/>
  <c r="C348" i="8"/>
  <c r="D348" i="8"/>
  <c r="E348" i="8"/>
  <c r="F348" i="8"/>
  <c r="H348" i="8"/>
  <c r="A349" i="8"/>
  <c r="B349" i="8"/>
  <c r="C349" i="8"/>
  <c r="D349" i="8"/>
  <c r="E349" i="8"/>
  <c r="F349" i="8"/>
  <c r="H349" i="8"/>
  <c r="A350" i="8"/>
  <c r="B350" i="8"/>
  <c r="C350" i="8"/>
  <c r="D350" i="8"/>
  <c r="E350" i="8"/>
  <c r="F350" i="8"/>
  <c r="H350" i="8"/>
  <c r="A351" i="8"/>
  <c r="B351" i="8"/>
  <c r="C351" i="8"/>
  <c r="D351" i="8"/>
  <c r="E351" i="8"/>
  <c r="F351" i="8"/>
  <c r="H351" i="8"/>
  <c r="A352" i="8"/>
  <c r="B352" i="8"/>
  <c r="C352" i="8"/>
  <c r="D352" i="8"/>
  <c r="E352" i="8"/>
  <c r="F352" i="8"/>
  <c r="H352" i="8"/>
  <c r="A353" i="8"/>
  <c r="B353" i="8"/>
  <c r="C353" i="8"/>
  <c r="D353" i="8"/>
  <c r="E353" i="8"/>
  <c r="F353" i="8"/>
  <c r="H353" i="8"/>
  <c r="A354" i="8"/>
  <c r="B354" i="8"/>
  <c r="C354" i="8"/>
  <c r="D354" i="8"/>
  <c r="E354" i="8"/>
  <c r="F354" i="8"/>
  <c r="H354" i="8"/>
  <c r="A355" i="8"/>
  <c r="B355" i="8"/>
  <c r="C355" i="8"/>
  <c r="D355" i="8"/>
  <c r="E355" i="8"/>
  <c r="F355" i="8"/>
  <c r="H355" i="8"/>
  <c r="A356" i="8"/>
  <c r="B356" i="8"/>
  <c r="C356" i="8"/>
  <c r="D356" i="8"/>
  <c r="F356" i="8"/>
  <c r="H356" i="8"/>
  <c r="A357" i="8"/>
  <c r="B357" i="8"/>
  <c r="C357" i="8"/>
  <c r="D357" i="8"/>
  <c r="E357" i="8"/>
  <c r="F357" i="8"/>
  <c r="H357" i="8"/>
  <c r="A358" i="8"/>
  <c r="B358" i="8"/>
  <c r="C358" i="8"/>
  <c r="D358" i="8"/>
  <c r="E358" i="8"/>
  <c r="F358" i="8"/>
  <c r="H358" i="8"/>
  <c r="A359" i="8"/>
  <c r="B359" i="8"/>
  <c r="C359" i="8"/>
  <c r="D359" i="8"/>
  <c r="E359" i="8"/>
  <c r="F359" i="8"/>
  <c r="H359" i="8"/>
  <c r="A360" i="8"/>
  <c r="B360" i="8"/>
  <c r="C360" i="8"/>
  <c r="D360" i="8"/>
  <c r="E360" i="8"/>
  <c r="F360" i="8"/>
  <c r="H360" i="8"/>
  <c r="A361" i="8"/>
  <c r="B361" i="8"/>
  <c r="C361" i="8"/>
  <c r="D361" i="8"/>
  <c r="E361" i="8"/>
  <c r="F361" i="8"/>
  <c r="H361" i="8"/>
  <c r="A362" i="8"/>
  <c r="B362" i="8"/>
  <c r="C362" i="8"/>
  <c r="D362" i="8"/>
  <c r="E362" i="8"/>
  <c r="F362" i="8"/>
  <c r="H362" i="8"/>
  <c r="A363" i="8"/>
  <c r="B363" i="8"/>
  <c r="C363" i="8"/>
  <c r="D363" i="8"/>
  <c r="E363" i="8"/>
  <c r="F363" i="8"/>
  <c r="H363" i="8"/>
  <c r="A364" i="8"/>
  <c r="B364" i="8"/>
  <c r="C364" i="8"/>
  <c r="D364" i="8"/>
  <c r="E364" i="8"/>
  <c r="F364" i="8"/>
  <c r="H364" i="8"/>
  <c r="A365" i="8"/>
  <c r="B365" i="8"/>
  <c r="C365" i="8"/>
  <c r="D365" i="8"/>
  <c r="E365" i="8"/>
  <c r="F365" i="8"/>
  <c r="H365" i="8"/>
  <c r="A366" i="8"/>
  <c r="B366" i="8"/>
  <c r="C366" i="8"/>
  <c r="D366" i="8"/>
  <c r="E366" i="8"/>
  <c r="F366" i="8"/>
  <c r="H366" i="8"/>
  <c r="A367" i="8"/>
  <c r="B367" i="8"/>
  <c r="C367" i="8"/>
  <c r="D367" i="8"/>
  <c r="E367" i="8"/>
  <c r="F367" i="8"/>
  <c r="H367" i="8"/>
  <c r="A368" i="8"/>
  <c r="B368" i="8"/>
  <c r="C368" i="8"/>
  <c r="D368" i="8"/>
  <c r="E368" i="8"/>
  <c r="F368" i="8"/>
  <c r="H368" i="8"/>
  <c r="A369" i="8"/>
  <c r="B369" i="8"/>
  <c r="C369" i="8"/>
  <c r="D369" i="8"/>
  <c r="E369" i="8"/>
  <c r="F369" i="8"/>
  <c r="H369" i="8"/>
  <c r="A370" i="8"/>
  <c r="B370" i="8"/>
  <c r="C370" i="8"/>
  <c r="D370" i="8"/>
  <c r="E370" i="8"/>
  <c r="F370" i="8"/>
  <c r="H370" i="8"/>
  <c r="A371" i="8"/>
  <c r="B371" i="8"/>
  <c r="C371" i="8"/>
  <c r="D371" i="8"/>
  <c r="E371" i="8"/>
  <c r="F371" i="8"/>
  <c r="H371" i="8"/>
  <c r="A372" i="8"/>
  <c r="B372" i="8"/>
  <c r="C372" i="8"/>
  <c r="D372" i="8"/>
  <c r="E372" i="8"/>
  <c r="F372" i="8"/>
  <c r="H372" i="8"/>
  <c r="A373" i="8"/>
  <c r="B373" i="8"/>
  <c r="C373" i="8"/>
  <c r="D373" i="8"/>
  <c r="E373" i="8"/>
  <c r="F373" i="8"/>
  <c r="H373" i="8"/>
  <c r="A374" i="8"/>
  <c r="B374" i="8"/>
  <c r="C374" i="8"/>
  <c r="D374" i="8"/>
  <c r="E374" i="8"/>
  <c r="F374" i="8"/>
  <c r="H374" i="8"/>
  <c r="A375" i="8"/>
  <c r="B375" i="8"/>
  <c r="C375" i="8"/>
  <c r="D375" i="8"/>
  <c r="E375" i="8"/>
  <c r="F375" i="8"/>
  <c r="H375" i="8"/>
  <c r="A376" i="8"/>
  <c r="B376" i="8"/>
  <c r="C376" i="8"/>
  <c r="D376" i="8"/>
  <c r="E376" i="8"/>
  <c r="F376" i="8"/>
  <c r="H376" i="8"/>
  <c r="A377" i="8"/>
  <c r="B377" i="8"/>
  <c r="C377" i="8"/>
  <c r="D377" i="8"/>
  <c r="E377" i="8"/>
  <c r="F377" i="8"/>
  <c r="H377" i="8"/>
  <c r="A378" i="8"/>
  <c r="B378" i="8"/>
  <c r="C378" i="8"/>
  <c r="D378" i="8"/>
  <c r="E378" i="8"/>
  <c r="F378" i="8"/>
  <c r="H378" i="8"/>
  <c r="A379" i="8"/>
  <c r="B379" i="8"/>
  <c r="C379" i="8"/>
  <c r="D379" i="8"/>
  <c r="E379" i="8"/>
  <c r="F379" i="8"/>
  <c r="H379" i="8"/>
  <c r="A380" i="8"/>
  <c r="B380" i="8"/>
  <c r="C380" i="8"/>
  <c r="D380" i="8"/>
  <c r="E380" i="8"/>
  <c r="F380" i="8"/>
  <c r="H380" i="8"/>
  <c r="A381" i="8"/>
  <c r="B381" i="8"/>
  <c r="C381" i="8"/>
  <c r="D381" i="8"/>
  <c r="E381" i="8"/>
  <c r="F381" i="8"/>
  <c r="H381" i="8"/>
  <c r="A382" i="8"/>
  <c r="B382" i="8"/>
  <c r="C382" i="8"/>
  <c r="D382" i="8"/>
  <c r="E382" i="8"/>
  <c r="F382" i="8"/>
  <c r="H382" i="8"/>
  <c r="A383" i="8"/>
  <c r="B383" i="8"/>
  <c r="C383" i="8"/>
  <c r="D383" i="8"/>
  <c r="E383" i="8"/>
  <c r="F383" i="8"/>
  <c r="H383" i="8"/>
  <c r="A384" i="8"/>
  <c r="B384" i="8"/>
  <c r="C384" i="8"/>
  <c r="D384" i="8"/>
  <c r="E384" i="8"/>
  <c r="F384" i="8"/>
  <c r="H384" i="8"/>
  <c r="A385" i="8"/>
  <c r="B385" i="8"/>
  <c r="C385" i="8"/>
  <c r="D385" i="8"/>
  <c r="E385" i="8"/>
  <c r="F385" i="8"/>
  <c r="H385" i="8"/>
  <c r="A386" i="8"/>
  <c r="B386" i="8"/>
  <c r="C386" i="8"/>
  <c r="D386" i="8"/>
  <c r="E386" i="8"/>
  <c r="F386" i="8"/>
  <c r="H386" i="8"/>
  <c r="A387" i="8"/>
  <c r="B387" i="8"/>
  <c r="C387" i="8"/>
  <c r="D387" i="8"/>
  <c r="E387" i="8"/>
  <c r="F387" i="8"/>
  <c r="H387" i="8"/>
  <c r="A388" i="8"/>
  <c r="B388" i="8"/>
  <c r="C388" i="8"/>
  <c r="D388" i="8"/>
  <c r="E388" i="8"/>
  <c r="F388" i="8"/>
  <c r="H388" i="8"/>
  <c r="A389" i="8"/>
  <c r="B389" i="8"/>
  <c r="C389" i="8"/>
  <c r="D389" i="8"/>
  <c r="E389" i="8"/>
  <c r="F389" i="8"/>
  <c r="H389" i="8"/>
  <c r="A390" i="8"/>
  <c r="B390" i="8"/>
  <c r="C390" i="8"/>
  <c r="D390" i="8"/>
  <c r="E390" i="8"/>
  <c r="F390" i="8"/>
  <c r="H390" i="8"/>
  <c r="A391" i="8"/>
  <c r="B391" i="8"/>
  <c r="C391" i="8"/>
  <c r="D391" i="8"/>
  <c r="E391" i="8"/>
  <c r="F391" i="8"/>
  <c r="H391" i="8"/>
  <c r="A392" i="8"/>
  <c r="B392" i="8"/>
  <c r="C392" i="8"/>
  <c r="D392" i="8"/>
  <c r="F392" i="8"/>
  <c r="H392" i="8"/>
  <c r="A393" i="8"/>
  <c r="B393" i="8"/>
  <c r="C393" i="8"/>
  <c r="D393" i="8"/>
  <c r="E393" i="8"/>
  <c r="F393" i="8"/>
  <c r="H393" i="8"/>
  <c r="A394" i="8"/>
  <c r="B394" i="8"/>
  <c r="C394" i="8"/>
  <c r="D394" i="8"/>
  <c r="E394" i="8"/>
  <c r="F394" i="8"/>
  <c r="H394" i="8"/>
  <c r="A395" i="8"/>
  <c r="B395" i="8"/>
  <c r="C395" i="8"/>
  <c r="D395" i="8"/>
  <c r="E395" i="8"/>
  <c r="F395" i="8"/>
  <c r="H395" i="8"/>
  <c r="A396" i="8"/>
  <c r="B396" i="8"/>
  <c r="C396" i="8"/>
  <c r="D396" i="8"/>
  <c r="E396" i="8"/>
  <c r="F396" i="8"/>
  <c r="H396" i="8"/>
  <c r="A397" i="8"/>
  <c r="B397" i="8"/>
  <c r="C397" i="8"/>
  <c r="D397" i="8"/>
  <c r="E397" i="8"/>
  <c r="F397" i="8"/>
  <c r="H397" i="8"/>
  <c r="A398" i="8"/>
  <c r="B398" i="8"/>
  <c r="C398" i="8"/>
  <c r="D398" i="8"/>
  <c r="E398" i="8"/>
  <c r="F398" i="8"/>
  <c r="H398" i="8"/>
  <c r="A399" i="8"/>
  <c r="B399" i="8"/>
  <c r="C399" i="8"/>
  <c r="D399" i="8"/>
  <c r="E399" i="8"/>
  <c r="F399" i="8"/>
  <c r="H399" i="8"/>
  <c r="A400" i="8"/>
  <c r="B400" i="8"/>
  <c r="C400" i="8"/>
  <c r="D400" i="8"/>
  <c r="E400" i="8"/>
  <c r="F400" i="8"/>
  <c r="H400" i="8"/>
  <c r="A401" i="8"/>
  <c r="B401" i="8"/>
  <c r="C401" i="8"/>
  <c r="D401" i="8"/>
  <c r="E401" i="8"/>
  <c r="F401" i="8"/>
  <c r="H401" i="8"/>
  <c r="A402" i="8"/>
  <c r="B402" i="8"/>
  <c r="C402" i="8"/>
  <c r="D402" i="8"/>
  <c r="E402" i="8"/>
  <c r="F402" i="8"/>
  <c r="H402" i="8"/>
  <c r="A403" i="8"/>
  <c r="B403" i="8"/>
  <c r="C403" i="8"/>
  <c r="D403" i="8"/>
  <c r="E403" i="8"/>
  <c r="F403" i="8"/>
  <c r="H403" i="8"/>
  <c r="A404" i="8"/>
  <c r="B404" i="8"/>
  <c r="C404" i="8"/>
  <c r="D404" i="8"/>
  <c r="E404" i="8"/>
  <c r="F404" i="8"/>
  <c r="H404" i="8"/>
  <c r="A405" i="8"/>
  <c r="B405" i="8"/>
  <c r="C405" i="8"/>
  <c r="D405" i="8"/>
  <c r="E405" i="8"/>
  <c r="F405" i="8"/>
  <c r="H405" i="8"/>
  <c r="A406" i="8"/>
  <c r="B406" i="8"/>
  <c r="C406" i="8"/>
  <c r="D406" i="8"/>
  <c r="E406" i="8"/>
  <c r="F406" i="8"/>
  <c r="H406" i="8"/>
  <c r="A413" i="6"/>
  <c r="B413" i="6"/>
  <c r="C413" i="6"/>
  <c r="D413" i="6"/>
  <c r="E413" i="6"/>
  <c r="F413" i="6"/>
  <c r="A414" i="6"/>
  <c r="B414" i="6"/>
  <c r="C414" i="6"/>
  <c r="D414" i="6"/>
  <c r="E414" i="6"/>
  <c r="F414" i="6"/>
  <c r="A415" i="6"/>
  <c r="B415" i="6"/>
  <c r="C415" i="6"/>
  <c r="D415" i="6"/>
  <c r="E415" i="6"/>
  <c r="F415" i="6"/>
  <c r="A416" i="6"/>
  <c r="B416" i="6"/>
  <c r="C416" i="6"/>
  <c r="D416" i="6"/>
  <c r="E416" i="6"/>
  <c r="F416" i="6"/>
  <c r="A417" i="6"/>
  <c r="B417" i="6"/>
  <c r="D417" i="6"/>
  <c r="E417" i="6"/>
  <c r="F417" i="6"/>
  <c r="A418" i="6"/>
  <c r="B418" i="6"/>
  <c r="C418" i="6"/>
  <c r="D418" i="6"/>
  <c r="E418" i="6"/>
  <c r="F418" i="6"/>
  <c r="A419" i="6"/>
  <c r="B419" i="6"/>
  <c r="C419" i="6"/>
  <c r="D419" i="6"/>
  <c r="E419" i="6"/>
  <c r="F419" i="6"/>
  <c r="A420" i="6"/>
  <c r="B420" i="6"/>
  <c r="D420" i="6"/>
  <c r="E420" i="6"/>
  <c r="F420" i="6"/>
  <c r="A421" i="6"/>
  <c r="B421" i="6"/>
  <c r="D421" i="6"/>
  <c r="E421" i="6"/>
  <c r="F421" i="6"/>
  <c r="A422" i="6"/>
  <c r="B422" i="6"/>
  <c r="D422" i="6"/>
  <c r="E422" i="6"/>
  <c r="F422" i="6"/>
  <c r="A423" i="6"/>
  <c r="B423" i="6"/>
  <c r="D423" i="6"/>
  <c r="E423" i="6"/>
  <c r="F423" i="6"/>
  <c r="A424" i="6"/>
  <c r="B424" i="6"/>
  <c r="C424" i="6"/>
  <c r="D424" i="6"/>
  <c r="E424" i="6"/>
  <c r="F424" i="6"/>
  <c r="A425" i="6"/>
  <c r="B425" i="6"/>
  <c r="C425" i="6"/>
  <c r="D425" i="6"/>
  <c r="E425" i="6"/>
  <c r="F425" i="6"/>
  <c r="A426" i="6"/>
  <c r="B426" i="6"/>
  <c r="C426" i="6"/>
  <c r="D426" i="6"/>
  <c r="E426" i="6"/>
  <c r="F426" i="6"/>
  <c r="A427" i="6"/>
  <c r="B427" i="6"/>
  <c r="C427" i="6"/>
  <c r="D427" i="6"/>
  <c r="E427" i="6"/>
  <c r="F427" i="6"/>
  <c r="A428" i="6"/>
  <c r="B428" i="6"/>
  <c r="C428" i="6"/>
  <c r="D428" i="6"/>
  <c r="E428" i="6"/>
  <c r="F428" i="6"/>
  <c r="A429" i="6"/>
  <c r="B429" i="6"/>
  <c r="C429" i="6"/>
  <c r="D429" i="6"/>
  <c r="E429" i="6"/>
  <c r="F429" i="6"/>
  <c r="A430" i="6"/>
  <c r="B430" i="6"/>
  <c r="C430" i="6"/>
  <c r="D430" i="6"/>
  <c r="E430" i="6"/>
  <c r="F430" i="6"/>
  <c r="A431" i="6"/>
  <c r="B431" i="6"/>
  <c r="C431" i="6"/>
  <c r="D431" i="6"/>
  <c r="E431" i="6"/>
  <c r="F431" i="6"/>
  <c r="A432" i="6"/>
  <c r="B432" i="6"/>
  <c r="C432" i="6"/>
  <c r="D432" i="6"/>
  <c r="E432" i="6"/>
  <c r="F432" i="6"/>
  <c r="A433" i="6"/>
  <c r="B433" i="6"/>
  <c r="C433" i="6"/>
  <c r="D433" i="6"/>
  <c r="E433" i="6"/>
  <c r="F433" i="6"/>
  <c r="A434" i="6"/>
  <c r="B434" i="6"/>
  <c r="C434" i="6"/>
  <c r="D434" i="6"/>
  <c r="E434" i="6"/>
  <c r="F434" i="6"/>
  <c r="A435" i="6"/>
  <c r="B435" i="6"/>
  <c r="C435" i="6"/>
  <c r="D435" i="6"/>
  <c r="E435" i="6"/>
  <c r="F435" i="6"/>
  <c r="A436" i="6"/>
  <c r="B436" i="6"/>
  <c r="C436" i="6"/>
  <c r="D436" i="6"/>
  <c r="E436" i="6"/>
  <c r="F436" i="6"/>
  <c r="A437" i="6"/>
  <c r="B437" i="6"/>
  <c r="D437" i="6"/>
  <c r="E437" i="6"/>
  <c r="F437" i="6"/>
  <c r="A438" i="6"/>
  <c r="B438" i="6"/>
  <c r="C438" i="6"/>
  <c r="D438" i="6"/>
  <c r="E438" i="6"/>
  <c r="F438" i="6"/>
  <c r="A439" i="6"/>
  <c r="B439" i="6"/>
  <c r="C439" i="6"/>
  <c r="D439" i="6"/>
  <c r="E439" i="6"/>
  <c r="F439" i="6"/>
  <c r="A440" i="6"/>
  <c r="B440" i="6"/>
  <c r="C440" i="6"/>
  <c r="D440" i="6"/>
  <c r="E440" i="6"/>
  <c r="F440" i="6"/>
  <c r="A441" i="6"/>
  <c r="B441" i="6"/>
  <c r="D441" i="6"/>
  <c r="E441" i="6"/>
  <c r="F441" i="6"/>
  <c r="A442" i="6"/>
  <c r="B442" i="6"/>
  <c r="D442" i="6"/>
  <c r="E442" i="6"/>
  <c r="F442" i="6"/>
  <c r="A443" i="6"/>
  <c r="B443" i="6"/>
  <c r="D443" i="6"/>
  <c r="E443" i="6"/>
  <c r="F443" i="6"/>
  <c r="A444" i="6"/>
  <c r="B444" i="6"/>
  <c r="C444" i="6"/>
  <c r="D444" i="6"/>
  <c r="E444" i="6"/>
  <c r="F444" i="6"/>
  <c r="A445" i="6"/>
  <c r="B445" i="6"/>
  <c r="C445" i="6"/>
  <c r="D445" i="6"/>
  <c r="E445" i="6"/>
  <c r="F445" i="6"/>
  <c r="A446" i="6"/>
  <c r="B446" i="6"/>
  <c r="D446" i="6"/>
  <c r="E446" i="6"/>
  <c r="F446" i="6"/>
  <c r="A447" i="6"/>
  <c r="B447" i="6"/>
  <c r="D447" i="6"/>
  <c r="E447" i="6"/>
  <c r="F447" i="6"/>
  <c r="A448" i="6"/>
  <c r="B448" i="6"/>
  <c r="C448" i="6"/>
  <c r="D448" i="6"/>
  <c r="E448" i="6"/>
  <c r="F448" i="6"/>
  <c r="A449" i="6"/>
  <c r="B449" i="6"/>
  <c r="C449" i="6"/>
  <c r="D449" i="6"/>
  <c r="E449" i="6"/>
  <c r="F449" i="6"/>
  <c r="A450" i="6"/>
  <c r="B450" i="6"/>
  <c r="C450" i="6"/>
  <c r="D450" i="6"/>
  <c r="E450" i="6"/>
  <c r="F450" i="6"/>
  <c r="A451" i="6"/>
  <c r="B451" i="6"/>
  <c r="C451" i="6"/>
  <c r="D451" i="6"/>
  <c r="E451" i="6"/>
  <c r="F451" i="6"/>
  <c r="A452" i="6"/>
  <c r="B452" i="6"/>
  <c r="C452" i="6"/>
  <c r="D452" i="6"/>
  <c r="E452" i="6"/>
  <c r="F452" i="6"/>
  <c r="A453" i="6"/>
  <c r="B453" i="6"/>
  <c r="C453" i="6"/>
  <c r="D453" i="6"/>
  <c r="E453" i="6"/>
  <c r="F453" i="6"/>
  <c r="A454" i="6"/>
  <c r="B454" i="6"/>
  <c r="C454" i="6"/>
  <c r="D454" i="6"/>
  <c r="E454" i="6"/>
  <c r="F454" i="6"/>
  <c r="A455" i="6"/>
  <c r="B455" i="6"/>
  <c r="C455" i="6"/>
  <c r="D455" i="6"/>
  <c r="E455" i="6"/>
  <c r="F455" i="6"/>
  <c r="A456" i="6"/>
  <c r="B456" i="6"/>
  <c r="C456" i="6"/>
  <c r="D456" i="6"/>
  <c r="E456" i="6"/>
  <c r="F456" i="6"/>
  <c r="A457" i="6"/>
  <c r="B457" i="6"/>
  <c r="C457" i="6"/>
  <c r="D457" i="6"/>
  <c r="E457" i="6"/>
  <c r="F457" i="6"/>
  <c r="A458" i="6"/>
  <c r="B458" i="6"/>
  <c r="C458" i="6"/>
  <c r="D458" i="6"/>
  <c r="E458" i="6"/>
  <c r="F458" i="6"/>
  <c r="A459" i="6"/>
  <c r="B459" i="6"/>
  <c r="C459" i="6"/>
  <c r="D459" i="6"/>
  <c r="E459" i="6"/>
  <c r="F459" i="6"/>
  <c r="A460" i="6"/>
  <c r="B460" i="6"/>
  <c r="C460" i="6"/>
  <c r="D460" i="6"/>
  <c r="E460" i="6"/>
  <c r="F460" i="6"/>
  <c r="A461" i="6"/>
  <c r="B461" i="6"/>
  <c r="C461" i="6"/>
  <c r="D461" i="6"/>
  <c r="E461" i="6"/>
  <c r="F461" i="6"/>
  <c r="A462" i="6"/>
  <c r="B462" i="6"/>
  <c r="C462" i="6"/>
  <c r="D462" i="6"/>
  <c r="E462" i="6"/>
  <c r="F462" i="6"/>
  <c r="A463" i="6"/>
  <c r="B463" i="6"/>
  <c r="C463" i="6"/>
  <c r="D463" i="6"/>
  <c r="E463" i="6"/>
  <c r="F463" i="6"/>
  <c r="A464" i="6"/>
  <c r="B464" i="6"/>
  <c r="C464" i="6"/>
  <c r="D464" i="6"/>
  <c r="E464" i="6"/>
  <c r="F464" i="6"/>
  <c r="A465" i="6"/>
  <c r="B465" i="6"/>
  <c r="C465" i="6"/>
  <c r="D465" i="6"/>
  <c r="E465" i="6"/>
  <c r="F465" i="6"/>
  <c r="A466" i="6"/>
  <c r="B466" i="6"/>
  <c r="C466" i="6"/>
  <c r="D466" i="6"/>
  <c r="E466" i="6"/>
  <c r="F466" i="6"/>
  <c r="A467" i="6"/>
  <c r="B467" i="6"/>
  <c r="C467" i="6"/>
  <c r="D467" i="6"/>
  <c r="E467" i="6"/>
  <c r="F467" i="6"/>
  <c r="A468" i="6"/>
  <c r="B468" i="6"/>
  <c r="C468" i="6"/>
  <c r="D468" i="6"/>
  <c r="E468" i="6"/>
  <c r="F468" i="6"/>
  <c r="A469" i="6"/>
  <c r="B469" i="6"/>
  <c r="C469" i="6"/>
  <c r="D469" i="6"/>
  <c r="E469" i="6"/>
  <c r="F469" i="6"/>
  <c r="A470" i="6"/>
  <c r="B470" i="6"/>
  <c r="C470" i="6"/>
  <c r="D470" i="6"/>
  <c r="E470" i="6"/>
  <c r="F470" i="6"/>
  <c r="A471" i="6"/>
  <c r="B471" i="6"/>
  <c r="C471" i="6"/>
  <c r="D471" i="6"/>
  <c r="E471" i="6"/>
  <c r="F471" i="6"/>
  <c r="A472" i="6"/>
  <c r="B472" i="6"/>
  <c r="C472" i="6"/>
  <c r="D472" i="6"/>
  <c r="E472" i="6"/>
  <c r="F472" i="6"/>
  <c r="A473" i="6"/>
  <c r="B473" i="6"/>
  <c r="C473" i="6"/>
  <c r="D473" i="6"/>
  <c r="E473" i="6"/>
  <c r="F473" i="6"/>
  <c r="A474" i="6"/>
  <c r="B474" i="6"/>
  <c r="C474" i="6"/>
  <c r="D474" i="6"/>
  <c r="E474" i="6"/>
  <c r="F474" i="6"/>
  <c r="A475" i="6"/>
  <c r="B475" i="6"/>
  <c r="C475" i="6"/>
  <c r="D475" i="6"/>
  <c r="E475" i="6"/>
  <c r="F475" i="6"/>
  <c r="A476" i="6"/>
  <c r="B476" i="6"/>
  <c r="C476" i="6"/>
  <c r="D476" i="6"/>
  <c r="E476" i="6"/>
  <c r="F476" i="6"/>
  <c r="A477" i="6"/>
  <c r="B477" i="6"/>
  <c r="C477" i="6"/>
  <c r="D477" i="6"/>
  <c r="E477" i="6"/>
  <c r="F477" i="6"/>
  <c r="A478" i="6"/>
  <c r="B478" i="6"/>
  <c r="C478" i="6"/>
  <c r="D478" i="6"/>
  <c r="E478" i="6"/>
  <c r="F478" i="6"/>
  <c r="A479" i="6"/>
  <c r="B479" i="6"/>
  <c r="C479" i="6"/>
  <c r="D479" i="6"/>
  <c r="E479" i="6"/>
  <c r="F479" i="6"/>
  <c r="A480" i="6"/>
  <c r="B480" i="6"/>
  <c r="C480" i="6"/>
  <c r="D480" i="6"/>
  <c r="E480" i="6"/>
  <c r="F480" i="6"/>
  <c r="A481" i="6"/>
  <c r="B481" i="6"/>
  <c r="C481" i="6"/>
  <c r="D481" i="6"/>
  <c r="E481" i="6"/>
  <c r="F481" i="6"/>
  <c r="A482" i="6"/>
  <c r="B482" i="6"/>
  <c r="C482" i="6"/>
  <c r="D482" i="6"/>
  <c r="E482" i="6"/>
  <c r="F482" i="6"/>
  <c r="A483" i="6"/>
  <c r="B483" i="6"/>
  <c r="C483" i="6"/>
  <c r="D483" i="6"/>
  <c r="E483" i="6"/>
  <c r="F483" i="6"/>
  <c r="A484" i="6"/>
  <c r="B484" i="6"/>
  <c r="C484" i="6"/>
  <c r="D484" i="6"/>
  <c r="E484" i="6"/>
  <c r="F484" i="6"/>
  <c r="A485" i="6"/>
  <c r="B485" i="6"/>
  <c r="C485" i="6"/>
  <c r="D485" i="6"/>
  <c r="E485" i="6"/>
  <c r="F485" i="6"/>
  <c r="A486" i="6"/>
  <c r="B486" i="6"/>
  <c r="C486" i="6"/>
  <c r="D486" i="6"/>
  <c r="E486" i="6"/>
  <c r="F486" i="6"/>
  <c r="A487" i="6"/>
  <c r="B487" i="6"/>
  <c r="C487" i="6"/>
  <c r="D487" i="6"/>
  <c r="E487" i="6"/>
  <c r="F487" i="6"/>
  <c r="A488" i="6"/>
  <c r="B488" i="6"/>
  <c r="C488" i="6"/>
  <c r="D488" i="6"/>
  <c r="E488" i="6"/>
  <c r="F488" i="6"/>
  <c r="A489" i="6"/>
  <c r="B489" i="6"/>
  <c r="C489" i="6"/>
  <c r="D489" i="6"/>
  <c r="E489" i="6"/>
  <c r="F489" i="6"/>
  <c r="A490" i="6"/>
  <c r="B490" i="6"/>
  <c r="C490" i="6"/>
  <c r="D490" i="6"/>
  <c r="E490" i="6"/>
  <c r="F490" i="6"/>
  <c r="A491" i="6"/>
  <c r="B491" i="6"/>
  <c r="C491" i="6"/>
  <c r="D491" i="6"/>
  <c r="E491" i="6"/>
  <c r="F491" i="6"/>
  <c r="A492" i="6"/>
  <c r="B492" i="6"/>
  <c r="C492" i="6"/>
  <c r="D492" i="6"/>
  <c r="E492" i="6"/>
  <c r="F492" i="6"/>
  <c r="A493" i="6"/>
  <c r="B493" i="6"/>
  <c r="C493" i="6"/>
  <c r="D493" i="6"/>
  <c r="E493" i="6"/>
  <c r="F493" i="6"/>
  <c r="A494" i="6"/>
  <c r="B494" i="6"/>
  <c r="C494" i="6"/>
  <c r="D494" i="6"/>
  <c r="E494" i="6"/>
  <c r="F494" i="6"/>
  <c r="A495" i="6"/>
  <c r="B495" i="6"/>
  <c r="C495" i="6"/>
  <c r="D495" i="6"/>
  <c r="E495" i="6"/>
  <c r="F495" i="6"/>
  <c r="A496" i="6"/>
  <c r="B496" i="6"/>
  <c r="C496" i="6"/>
  <c r="D496" i="6"/>
  <c r="E496" i="6"/>
  <c r="F496" i="6"/>
  <c r="A497" i="6"/>
  <c r="B497" i="6"/>
  <c r="C497" i="6"/>
  <c r="D497" i="6"/>
  <c r="E497" i="6"/>
  <c r="F497" i="6"/>
  <c r="A498" i="6"/>
  <c r="B498" i="6"/>
  <c r="C498" i="6"/>
  <c r="D498" i="6"/>
  <c r="E498" i="6"/>
  <c r="F498" i="6"/>
  <c r="A499" i="6"/>
  <c r="B499" i="6"/>
  <c r="C499" i="6"/>
  <c r="D499" i="6"/>
  <c r="E499" i="6"/>
  <c r="F499" i="6"/>
  <c r="A500" i="6"/>
  <c r="B500" i="6"/>
  <c r="C500" i="6"/>
  <c r="D500" i="6"/>
  <c r="E500" i="6"/>
  <c r="F500" i="6"/>
  <c r="A501" i="6"/>
  <c r="B501" i="6"/>
  <c r="C501" i="6"/>
  <c r="D501" i="6"/>
  <c r="E501" i="6"/>
  <c r="F501" i="6"/>
  <c r="A502" i="6"/>
  <c r="B502" i="6"/>
  <c r="C502" i="6"/>
  <c r="D502" i="6"/>
  <c r="E502" i="6"/>
  <c r="F502" i="6"/>
  <c r="A503" i="6"/>
  <c r="B503" i="6"/>
  <c r="C503" i="6"/>
  <c r="D503" i="6"/>
  <c r="E503" i="6"/>
  <c r="F503" i="6"/>
  <c r="A504" i="6"/>
  <c r="B504" i="6"/>
  <c r="C504" i="6"/>
  <c r="D504" i="6"/>
  <c r="E504" i="6"/>
  <c r="F504" i="6"/>
  <c r="A505" i="6"/>
  <c r="B505" i="6"/>
  <c r="C505" i="6"/>
  <c r="D505" i="6"/>
  <c r="E505" i="6"/>
  <c r="F505" i="6"/>
  <c r="A506" i="6"/>
  <c r="B506" i="6"/>
  <c r="C506" i="6"/>
  <c r="D506" i="6"/>
  <c r="E506" i="6"/>
  <c r="F506" i="6"/>
  <c r="A507" i="6"/>
  <c r="B507" i="6"/>
  <c r="C507" i="6"/>
  <c r="D507" i="6"/>
  <c r="E507" i="6"/>
  <c r="F507" i="6"/>
  <c r="A508" i="6"/>
  <c r="B508" i="6"/>
  <c r="C508" i="6"/>
  <c r="D508" i="6"/>
  <c r="E508" i="6"/>
  <c r="F508" i="6"/>
  <c r="A509" i="6"/>
  <c r="B509" i="6"/>
  <c r="C509" i="6"/>
  <c r="D509" i="6"/>
  <c r="E509" i="6"/>
  <c r="F509" i="6"/>
  <c r="A510" i="6"/>
  <c r="B510" i="6"/>
  <c r="C510" i="6"/>
  <c r="D510" i="6"/>
  <c r="E510" i="6"/>
  <c r="F510" i="6"/>
  <c r="A511" i="6"/>
  <c r="B511" i="6"/>
  <c r="C511" i="6"/>
  <c r="D511" i="6"/>
  <c r="E511" i="6"/>
  <c r="F511" i="6"/>
  <c r="A512" i="6"/>
  <c r="B512" i="6"/>
  <c r="C512" i="6"/>
  <c r="D512" i="6"/>
  <c r="E512" i="6"/>
  <c r="F512" i="6"/>
  <c r="A513" i="6"/>
  <c r="B513" i="6"/>
  <c r="C513" i="6"/>
  <c r="D513" i="6"/>
  <c r="E513" i="6"/>
  <c r="F513" i="6"/>
  <c r="A514" i="6"/>
  <c r="B514" i="6"/>
  <c r="C514" i="6"/>
  <c r="D514" i="6"/>
  <c r="E514" i="6"/>
  <c r="F514" i="6"/>
  <c r="A515" i="6"/>
  <c r="B515" i="6"/>
  <c r="C515" i="6"/>
  <c r="D515" i="6"/>
  <c r="E515" i="6"/>
  <c r="F515" i="6"/>
  <c r="A516" i="6"/>
  <c r="B516" i="6"/>
  <c r="C516" i="6"/>
  <c r="D516" i="6"/>
  <c r="E516" i="6"/>
  <c r="F516" i="6"/>
  <c r="A517" i="6"/>
  <c r="B517" i="6"/>
  <c r="C517" i="6"/>
  <c r="D517" i="6"/>
  <c r="E517" i="6"/>
  <c r="F517" i="6"/>
  <c r="A518" i="6"/>
  <c r="B518" i="6"/>
  <c r="C518" i="6"/>
  <c r="D518" i="6"/>
  <c r="E518" i="6"/>
  <c r="F518" i="6"/>
  <c r="A519" i="6"/>
  <c r="B519" i="6"/>
  <c r="C519" i="6"/>
  <c r="D519" i="6"/>
  <c r="E519" i="6"/>
  <c r="F519" i="6"/>
  <c r="A520" i="6"/>
  <c r="B520" i="6"/>
  <c r="C520" i="6"/>
  <c r="D520" i="6"/>
  <c r="E520" i="6"/>
  <c r="F520" i="6"/>
  <c r="A521" i="6"/>
  <c r="B521" i="6"/>
  <c r="C521" i="6"/>
  <c r="D521" i="6"/>
  <c r="E521" i="6"/>
  <c r="F521" i="6"/>
  <c r="C441" i="6"/>
  <c r="C442" i="6"/>
  <c r="C443" i="6"/>
  <c r="C446" i="6"/>
  <c r="C447" i="6"/>
  <c r="C417" i="6"/>
  <c r="C420" i="6"/>
  <c r="C421" i="6"/>
  <c r="C422" i="6"/>
  <c r="C423" i="6"/>
  <c r="C437" i="6" l="1"/>
  <c r="F575" i="9"/>
  <c r="E575" i="9"/>
  <c r="G526" i="8"/>
  <c r="G518" i="8"/>
  <c r="G514" i="8"/>
  <c r="G510" i="8"/>
  <c r="G73" i="10"/>
  <c r="G522" i="8"/>
  <c r="G506" i="8"/>
  <c r="G157" i="10"/>
  <c r="F473" i="10"/>
  <c r="F457" i="10"/>
  <c r="F537" i="10"/>
  <c r="F105" i="10"/>
  <c r="F521" i="10"/>
  <c r="G401" i="10"/>
  <c r="F542" i="10"/>
  <c r="F394" i="10"/>
  <c r="F322" i="10"/>
  <c r="F150" i="10"/>
  <c r="G519" i="8"/>
  <c r="G511" i="8"/>
  <c r="F430" i="10"/>
  <c r="F390" i="10"/>
  <c r="F318" i="10"/>
  <c r="F214" i="10"/>
  <c r="F170" i="10"/>
  <c r="F138" i="10"/>
  <c r="F30" i="10"/>
  <c r="G366" i="10"/>
  <c r="G286" i="10"/>
  <c r="G520" i="8"/>
  <c r="G516" i="8"/>
  <c r="G512" i="8"/>
  <c r="G508" i="8"/>
  <c r="G504" i="8"/>
  <c r="G412" i="8"/>
  <c r="G408" i="8"/>
  <c r="F534" i="10"/>
  <c r="F510" i="10"/>
  <c r="F489" i="10"/>
  <c r="F470" i="10"/>
  <c r="F446" i="10"/>
  <c r="F410" i="10"/>
  <c r="F378" i="10"/>
  <c r="F342" i="10"/>
  <c r="F290" i="10"/>
  <c r="F204" i="10"/>
  <c r="F166" i="10"/>
  <c r="F122" i="10"/>
  <c r="F89" i="10"/>
  <c r="G508" i="10"/>
  <c r="G330" i="10"/>
  <c r="G265" i="10"/>
  <c r="G45" i="10"/>
  <c r="F502" i="10"/>
  <c r="F478" i="10"/>
  <c r="F438" i="10"/>
  <c r="F362" i="10"/>
  <c r="F242" i="10"/>
  <c r="F182" i="10"/>
  <c r="F110" i="10"/>
  <c r="F46" i="10"/>
  <c r="G294" i="10"/>
  <c r="G515" i="8"/>
  <c r="G507" i="8"/>
  <c r="G411" i="8"/>
  <c r="G407" i="8"/>
  <c r="F518" i="10"/>
  <c r="F494" i="10"/>
  <c r="F454" i="10"/>
  <c r="F358" i="10"/>
  <c r="G521" i="8"/>
  <c r="G517" i="8"/>
  <c r="G513" i="8"/>
  <c r="G509" i="8"/>
  <c r="G505" i="8"/>
  <c r="G438" i="8"/>
  <c r="G434" i="8"/>
  <c r="G430" i="8"/>
  <c r="G426" i="8"/>
  <c r="F550" i="10"/>
  <c r="F526" i="10"/>
  <c r="F505" i="10"/>
  <c r="F486" i="10"/>
  <c r="F462" i="10"/>
  <c r="F441" i="10"/>
  <c r="F406" i="10"/>
  <c r="F374" i="10"/>
  <c r="F338" i="10"/>
  <c r="F262" i="10"/>
  <c r="F186" i="10"/>
  <c r="F165" i="10"/>
  <c r="F118" i="10"/>
  <c r="F62" i="10"/>
  <c r="G485" i="10"/>
  <c r="G321" i="10"/>
  <c r="G180" i="10"/>
  <c r="F480" i="10"/>
  <c r="G480" i="10"/>
  <c r="F416" i="10"/>
  <c r="G416" i="10"/>
  <c r="F316" i="10"/>
  <c r="G316" i="10"/>
  <c r="F288" i="10"/>
  <c r="G288" i="10"/>
  <c r="F260" i="10"/>
  <c r="G260" i="10"/>
  <c r="F224" i="10"/>
  <c r="G224" i="10"/>
  <c r="F88" i="10"/>
  <c r="G88" i="10"/>
  <c r="F80" i="10"/>
  <c r="G80" i="10"/>
  <c r="F300" i="10"/>
  <c r="G388" i="10"/>
  <c r="G252" i="10"/>
  <c r="G417" i="8"/>
  <c r="G413" i="8"/>
  <c r="G549" i="10"/>
  <c r="F549" i="10"/>
  <c r="G533" i="10"/>
  <c r="F533" i="10"/>
  <c r="G517" i="10"/>
  <c r="F517" i="10"/>
  <c r="G501" i="10"/>
  <c r="F501" i="10"/>
  <c r="G469" i="10"/>
  <c r="F469" i="10"/>
  <c r="G453" i="10"/>
  <c r="F453" i="10"/>
  <c r="G445" i="10"/>
  <c r="F445" i="10"/>
  <c r="F393" i="10"/>
  <c r="G393" i="10"/>
  <c r="F345" i="10"/>
  <c r="G345" i="10"/>
  <c r="F329" i="10"/>
  <c r="G329" i="10"/>
  <c r="F309" i="10"/>
  <c r="G309" i="10"/>
  <c r="F293" i="10"/>
  <c r="G293" i="10"/>
  <c r="F209" i="10"/>
  <c r="G209" i="10"/>
  <c r="G197" i="10"/>
  <c r="F197" i="10"/>
  <c r="G181" i="10"/>
  <c r="F181" i="10"/>
  <c r="G161" i="10"/>
  <c r="F161" i="10"/>
  <c r="F137" i="10"/>
  <c r="G137" i="10"/>
  <c r="G129" i="10"/>
  <c r="F129" i="10"/>
  <c r="G117" i="10"/>
  <c r="F117" i="10"/>
  <c r="G97" i="10"/>
  <c r="F97" i="10"/>
  <c r="F85" i="10"/>
  <c r="G85" i="10"/>
  <c r="G77" i="10"/>
  <c r="F77" i="10"/>
  <c r="F57" i="10"/>
  <c r="G57" i="10"/>
  <c r="G49" i="10"/>
  <c r="F49" i="10"/>
  <c r="F37" i="10"/>
  <c r="G37" i="10"/>
  <c r="F29" i="10"/>
  <c r="G29" i="10"/>
  <c r="G524" i="8"/>
  <c r="F536" i="10"/>
  <c r="G536" i="10"/>
  <c r="F472" i="10"/>
  <c r="G472" i="10"/>
  <c r="F444" i="10"/>
  <c r="G444" i="10"/>
  <c r="F380" i="10"/>
  <c r="G380" i="10"/>
  <c r="F324" i="10"/>
  <c r="G324" i="10"/>
  <c r="G284" i="10"/>
  <c r="F284" i="10"/>
  <c r="G220" i="10"/>
  <c r="F220" i="10"/>
  <c r="F152" i="10"/>
  <c r="G152" i="10"/>
  <c r="F144" i="10"/>
  <c r="G144" i="10"/>
  <c r="F116" i="10"/>
  <c r="G116" i="10"/>
  <c r="F52" i="10"/>
  <c r="G52" i="10"/>
  <c r="F24" i="10"/>
  <c r="G24" i="10"/>
  <c r="G409" i="8"/>
  <c r="G541" i="10"/>
  <c r="F541" i="10"/>
  <c r="G525" i="10"/>
  <c r="F525" i="10"/>
  <c r="G509" i="10"/>
  <c r="F509" i="10"/>
  <c r="G493" i="10"/>
  <c r="F493" i="10"/>
  <c r="G477" i="10"/>
  <c r="F477" i="10"/>
  <c r="G461" i="10"/>
  <c r="F461" i="10"/>
  <c r="G437" i="10"/>
  <c r="F437" i="10"/>
  <c r="F409" i="10"/>
  <c r="G409" i="10"/>
  <c r="F385" i="10"/>
  <c r="G385" i="10"/>
  <c r="F373" i="10"/>
  <c r="G373" i="10"/>
  <c r="F357" i="10"/>
  <c r="G357" i="10"/>
  <c r="F337" i="10"/>
  <c r="G337" i="10"/>
  <c r="F281" i="10"/>
  <c r="G281" i="10"/>
  <c r="F273" i="10"/>
  <c r="G273" i="10"/>
  <c r="F257" i="10"/>
  <c r="G257" i="10"/>
  <c r="F245" i="10"/>
  <c r="G245" i="10"/>
  <c r="G193" i="10"/>
  <c r="F193" i="10"/>
  <c r="F185" i="10"/>
  <c r="G185" i="10"/>
  <c r="G177" i="10"/>
  <c r="F177" i="10"/>
  <c r="F173" i="10"/>
  <c r="G173" i="10"/>
  <c r="G145" i="10"/>
  <c r="F145" i="10"/>
  <c r="G133" i="10"/>
  <c r="F133" i="10"/>
  <c r="G113" i="10"/>
  <c r="F113" i="10"/>
  <c r="F109" i="10"/>
  <c r="G109" i="10"/>
  <c r="F93" i="10"/>
  <c r="G93" i="10"/>
  <c r="G41" i="10"/>
  <c r="F41" i="10"/>
  <c r="G33" i="10"/>
  <c r="F33" i="10"/>
  <c r="F21" i="10"/>
  <c r="G21" i="10"/>
  <c r="F236" i="10"/>
  <c r="F25" i="10"/>
  <c r="G449" i="10"/>
  <c r="G229" i="10"/>
  <c r="G121" i="10"/>
  <c r="G16" i="10"/>
  <c r="F545" i="10"/>
  <c r="F529" i="10"/>
  <c r="F513" i="10"/>
  <c r="F497" i="10"/>
  <c r="F481" i="10"/>
  <c r="F465" i="10"/>
  <c r="F433" i="10"/>
  <c r="F268" i="10"/>
  <c r="F149" i="10"/>
  <c r="F61" i="10"/>
  <c r="G544" i="10"/>
  <c r="G421" i="10"/>
  <c r="G352" i="10"/>
  <c r="G217" i="10"/>
  <c r="G101" i="10"/>
  <c r="G525" i="8"/>
  <c r="G435" i="8"/>
  <c r="G431" i="8"/>
  <c r="G427" i="8"/>
  <c r="G423" i="8"/>
  <c r="G410" i="8"/>
  <c r="G346" i="10"/>
  <c r="F346" i="10"/>
  <c r="F314" i="10"/>
  <c r="G314" i="10"/>
  <c r="G274" i="10"/>
  <c r="F274" i="10"/>
  <c r="F238" i="10"/>
  <c r="G238" i="10"/>
  <c r="F222" i="10"/>
  <c r="G222" i="10"/>
  <c r="G210" i="10"/>
  <c r="F210" i="10"/>
  <c r="F202" i="10"/>
  <c r="G202" i="10"/>
  <c r="G98" i="10"/>
  <c r="F98" i="10"/>
  <c r="G70" i="10"/>
  <c r="F70" i="10"/>
  <c r="G54" i="10"/>
  <c r="F54" i="10"/>
  <c r="G34" i="10"/>
  <c r="F34" i="10"/>
  <c r="G18" i="10"/>
  <c r="F18" i="10"/>
  <c r="F418" i="10"/>
  <c r="F402" i="10"/>
  <c r="F386" i="10"/>
  <c r="F370" i="10"/>
  <c r="F354" i="10"/>
  <c r="F334" i="10"/>
  <c r="F310" i="10"/>
  <c r="F258" i="10"/>
  <c r="F226" i="10"/>
  <c r="F198" i="10"/>
  <c r="F154" i="10"/>
  <c r="F134" i="10"/>
  <c r="F82" i="10"/>
  <c r="G350" i="10"/>
  <c r="G250" i="10"/>
  <c r="G523" i="8"/>
  <c r="G436" i="8"/>
  <c r="G432" i="8"/>
  <c r="G428" i="8"/>
  <c r="F546" i="10"/>
  <c r="F538" i="10"/>
  <c r="F530" i="10"/>
  <c r="F522" i="10"/>
  <c r="F514" i="10"/>
  <c r="F506" i="10"/>
  <c r="F498" i="10"/>
  <c r="F490" i="10"/>
  <c r="F482" i="10"/>
  <c r="F474" i="10"/>
  <c r="F466" i="10"/>
  <c r="F458" i="10"/>
  <c r="F450" i="10"/>
  <c r="F442" i="10"/>
  <c r="F434" i="10"/>
  <c r="F414" i="10"/>
  <c r="F398" i="10"/>
  <c r="F382" i="10"/>
  <c r="F326" i="10"/>
  <c r="F306" i="10"/>
  <c r="F278" i="10"/>
  <c r="F246" i="10"/>
  <c r="G302" i="10"/>
  <c r="G266" i="10"/>
  <c r="G230" i="10"/>
  <c r="F411" i="10"/>
  <c r="F403" i="10"/>
  <c r="F391" i="10"/>
  <c r="F383" i="10"/>
  <c r="F375" i="10"/>
  <c r="F367" i="10"/>
  <c r="F359" i="10"/>
  <c r="F355" i="10"/>
  <c r="F347" i="10"/>
  <c r="F339" i="10"/>
  <c r="F331" i="10"/>
  <c r="F327" i="10"/>
  <c r="F319" i="10"/>
  <c r="F311" i="10"/>
  <c r="F295" i="10"/>
  <c r="F263" i="10"/>
  <c r="F231" i="10"/>
  <c r="F171" i="10"/>
  <c r="F139" i="10"/>
  <c r="F123" i="10"/>
  <c r="F55" i="10"/>
  <c r="G515" i="10"/>
  <c r="G451" i="10"/>
  <c r="G195" i="10"/>
  <c r="G187" i="10"/>
  <c r="G95" i="10"/>
  <c r="G67" i="10"/>
  <c r="G59" i="10"/>
  <c r="G80" i="8"/>
  <c r="G72" i="8"/>
  <c r="G64" i="8"/>
  <c r="G56" i="8"/>
  <c r="G48" i="8"/>
  <c r="G40" i="8"/>
  <c r="G32" i="8"/>
  <c r="G24" i="8"/>
  <c r="G16" i="8"/>
  <c r="G498" i="8"/>
  <c r="G490" i="8"/>
  <c r="G482" i="8"/>
  <c r="G474" i="8"/>
  <c r="G466" i="8"/>
  <c r="G458" i="8"/>
  <c r="G450" i="8"/>
  <c r="G172" i="10"/>
  <c r="F172" i="10"/>
  <c r="G156" i="10"/>
  <c r="F156" i="10"/>
  <c r="G140" i="10"/>
  <c r="F140" i="10"/>
  <c r="G124" i="10"/>
  <c r="F124" i="10"/>
  <c r="F60" i="10"/>
  <c r="G60" i="10"/>
  <c r="F44" i="10"/>
  <c r="G44" i="10"/>
  <c r="F283" i="10"/>
  <c r="F256" i="10"/>
  <c r="F251" i="10"/>
  <c r="F219" i="10"/>
  <c r="F191" i="10"/>
  <c r="F103" i="10"/>
  <c r="F39" i="10"/>
  <c r="G499" i="10"/>
  <c r="G443" i="10"/>
  <c r="G435" i="10"/>
  <c r="G372" i="10"/>
  <c r="G364" i="10"/>
  <c r="G272" i="10"/>
  <c r="G208" i="10"/>
  <c r="G200" i="10"/>
  <c r="G192" i="10"/>
  <c r="G179" i="10"/>
  <c r="G164" i="10"/>
  <c r="G143" i="10"/>
  <c r="G136" i="10"/>
  <c r="G128" i="10"/>
  <c r="G115" i="10"/>
  <c r="G100" i="10"/>
  <c r="G51" i="10"/>
  <c r="G43" i="10"/>
  <c r="G36" i="10"/>
  <c r="G15" i="10"/>
  <c r="G447" i="8"/>
  <c r="G443" i="8"/>
  <c r="G439" i="8"/>
  <c r="G415" i="8"/>
  <c r="G301" i="10"/>
  <c r="F301" i="10"/>
  <c r="G285" i="10"/>
  <c r="F285" i="10"/>
  <c r="G269" i="10"/>
  <c r="F269" i="10"/>
  <c r="G253" i="10"/>
  <c r="F253" i="10"/>
  <c r="G237" i="10"/>
  <c r="F237" i="10"/>
  <c r="G221" i="10"/>
  <c r="F221" i="10"/>
  <c r="G205" i="10"/>
  <c r="F205" i="10"/>
  <c r="F14" i="10"/>
  <c r="F540" i="10"/>
  <c r="F532" i="10"/>
  <c r="F528" i="10"/>
  <c r="F524" i="10"/>
  <c r="F520" i="10"/>
  <c r="F516" i="10"/>
  <c r="F512" i="10"/>
  <c r="F504" i="10"/>
  <c r="F500" i="10"/>
  <c r="F496" i="10"/>
  <c r="F492" i="10"/>
  <c r="F488" i="10"/>
  <c r="F484" i="10"/>
  <c r="F476" i="10"/>
  <c r="F468" i="10"/>
  <c r="F464" i="10"/>
  <c r="F460" i="10"/>
  <c r="F456" i="10"/>
  <c r="F452" i="10"/>
  <c r="F448" i="10"/>
  <c r="F440" i="10"/>
  <c r="F436" i="10"/>
  <c r="F432" i="10"/>
  <c r="F417" i="10"/>
  <c r="F413" i="10"/>
  <c r="F405" i="10"/>
  <c r="F397" i="10"/>
  <c r="F389" i="10"/>
  <c r="F381" i="10"/>
  <c r="F377" i="10"/>
  <c r="F369" i="10"/>
  <c r="F365" i="10"/>
  <c r="F361" i="10"/>
  <c r="F353" i="10"/>
  <c r="F349" i="10"/>
  <c r="F341" i="10"/>
  <c r="F333" i="10"/>
  <c r="F325" i="10"/>
  <c r="F317" i="10"/>
  <c r="F313" i="10"/>
  <c r="F308" i="10"/>
  <c r="F303" i="10"/>
  <c r="F298" i="10"/>
  <c r="F292" i="10"/>
  <c r="F287" i="10"/>
  <c r="F282" i="10"/>
  <c r="F276" i="10"/>
  <c r="F271" i="10"/>
  <c r="F255" i="10"/>
  <c r="F244" i="10"/>
  <c r="F239" i="10"/>
  <c r="F234" i="10"/>
  <c r="F228" i="10"/>
  <c r="F223" i="10"/>
  <c r="F218" i="10"/>
  <c r="F212" i="10"/>
  <c r="F207" i="10"/>
  <c r="F190" i="10"/>
  <c r="F174" i="10"/>
  <c r="F169" i="10"/>
  <c r="F163" i="10"/>
  <c r="F158" i="10"/>
  <c r="F153" i="10"/>
  <c r="F147" i="10"/>
  <c r="F142" i="10"/>
  <c r="F131" i="10"/>
  <c r="F126" i="10"/>
  <c r="F102" i="10"/>
  <c r="F94" i="10"/>
  <c r="F87" i="10"/>
  <c r="F81" i="10"/>
  <c r="F66" i="10"/>
  <c r="F38" i="10"/>
  <c r="F23" i="10"/>
  <c r="F17" i="10"/>
  <c r="G547" i="10"/>
  <c r="G519" i="10"/>
  <c r="G491" i="10"/>
  <c r="G483" i="10"/>
  <c r="G455" i="10"/>
  <c r="G420" i="10"/>
  <c r="G412" i="10"/>
  <c r="G384" i="10"/>
  <c r="G356" i="10"/>
  <c r="G348" i="10"/>
  <c r="G320" i="10"/>
  <c r="G305" i="10"/>
  <c r="G277" i="10"/>
  <c r="G270" i="10"/>
  <c r="G249" i="10"/>
  <c r="G241" i="10"/>
  <c r="G213" i="10"/>
  <c r="G206" i="10"/>
  <c r="G184" i="10"/>
  <c r="G176" i="10"/>
  <c r="G155" i="10"/>
  <c r="G148" i="10"/>
  <c r="G141" i="10"/>
  <c r="G127" i="10"/>
  <c r="G120" i="10"/>
  <c r="G112" i="10"/>
  <c r="G99" i="10"/>
  <c r="G91" i="10"/>
  <c r="G84" i="10"/>
  <c r="G69" i="10"/>
  <c r="G63" i="10"/>
  <c r="G56" i="10"/>
  <c r="G48" i="10"/>
  <c r="G35" i="10"/>
  <c r="G27" i="10"/>
  <c r="G20" i="10"/>
  <c r="F419" i="10"/>
  <c r="F415" i="10"/>
  <c r="F407" i="10"/>
  <c r="F399" i="10"/>
  <c r="F395" i="10"/>
  <c r="F387" i="10"/>
  <c r="F379" i="10"/>
  <c r="F371" i="10"/>
  <c r="F363" i="10"/>
  <c r="F351" i="10"/>
  <c r="F343" i="10"/>
  <c r="F335" i="10"/>
  <c r="F323" i="10"/>
  <c r="F315" i="10"/>
  <c r="F279" i="10"/>
  <c r="F247" i="10"/>
  <c r="F215" i="10"/>
  <c r="F83" i="10"/>
  <c r="F19" i="10"/>
  <c r="G551" i="10"/>
  <c r="G523" i="10"/>
  <c r="G487" i="10"/>
  <c r="G459" i="10"/>
  <c r="G427" i="10"/>
  <c r="G159" i="10"/>
  <c r="G31" i="10"/>
  <c r="G84" i="8"/>
  <c r="G76" i="8"/>
  <c r="G68" i="8"/>
  <c r="G60" i="8"/>
  <c r="G52" i="8"/>
  <c r="G44" i="8"/>
  <c r="G36" i="8"/>
  <c r="G28" i="8"/>
  <c r="G20" i="8"/>
  <c r="G12" i="8"/>
  <c r="G502" i="8"/>
  <c r="G494" i="8"/>
  <c r="G486" i="8"/>
  <c r="G478" i="8"/>
  <c r="G470" i="8"/>
  <c r="G462" i="8"/>
  <c r="G454" i="8"/>
  <c r="G552" i="10"/>
  <c r="G548" i="10"/>
  <c r="G188" i="10"/>
  <c r="F188" i="10"/>
  <c r="F108" i="10"/>
  <c r="G108" i="10"/>
  <c r="F92" i="10"/>
  <c r="G92" i="10"/>
  <c r="F76" i="10"/>
  <c r="G76" i="10"/>
  <c r="F28" i="10"/>
  <c r="G28" i="10"/>
  <c r="F304" i="10"/>
  <c r="F299" i="10"/>
  <c r="F267" i="10"/>
  <c r="F240" i="10"/>
  <c r="F235" i="10"/>
  <c r="F203" i="10"/>
  <c r="F175" i="10"/>
  <c r="F75" i="10"/>
  <c r="G535" i="10"/>
  <c r="G507" i="10"/>
  <c r="G471" i="10"/>
  <c r="G400" i="10"/>
  <c r="G336" i="10"/>
  <c r="G107" i="10"/>
  <c r="G79" i="10"/>
  <c r="G72" i="10"/>
  <c r="G64" i="10"/>
  <c r="G500" i="8"/>
  <c r="G496" i="8"/>
  <c r="G492" i="8"/>
  <c r="G488" i="8"/>
  <c r="G484" i="8"/>
  <c r="G480" i="8"/>
  <c r="G476" i="8"/>
  <c r="G472" i="8"/>
  <c r="G468" i="8"/>
  <c r="G464" i="8"/>
  <c r="G460" i="8"/>
  <c r="G456" i="8"/>
  <c r="G452" i="8"/>
  <c r="G448" i="8"/>
  <c r="G444" i="8"/>
  <c r="G440" i="8"/>
  <c r="G437" i="8"/>
  <c r="G433" i="8"/>
  <c r="G429" i="8"/>
  <c r="G106" i="10"/>
  <c r="F106" i="10"/>
  <c r="G90" i="10"/>
  <c r="F90" i="10"/>
  <c r="G74" i="10"/>
  <c r="F74" i="10"/>
  <c r="G58" i="10"/>
  <c r="F58" i="10"/>
  <c r="G42" i="10"/>
  <c r="F42" i="10"/>
  <c r="G26" i="10"/>
  <c r="F26" i="10"/>
  <c r="F543" i="10"/>
  <c r="F539" i="10"/>
  <c r="F531" i="10"/>
  <c r="F527" i="10"/>
  <c r="F511" i="10"/>
  <c r="F503" i="10"/>
  <c r="F495" i="10"/>
  <c r="F479" i="10"/>
  <c r="F475" i="10"/>
  <c r="F467" i="10"/>
  <c r="F463" i="10"/>
  <c r="F447" i="10"/>
  <c r="F439" i="10"/>
  <c r="F431" i="10"/>
  <c r="F408" i="10"/>
  <c r="F404" i="10"/>
  <c r="F396" i="10"/>
  <c r="F392" i="10"/>
  <c r="F376" i="10"/>
  <c r="F368" i="10"/>
  <c r="F360" i="10"/>
  <c r="F344" i="10"/>
  <c r="F340" i="10"/>
  <c r="F332" i="10"/>
  <c r="F328" i="10"/>
  <c r="F312" i="10"/>
  <c r="F307" i="10"/>
  <c r="F296" i="10"/>
  <c r="F291" i="10"/>
  <c r="F280" i="10"/>
  <c r="F275" i="10"/>
  <c r="F264" i="10"/>
  <c r="F259" i="10"/>
  <c r="F254" i="10"/>
  <c r="F248" i="10"/>
  <c r="F243" i="10"/>
  <c r="F232" i="10"/>
  <c r="F227" i="10"/>
  <c r="F216" i="10"/>
  <c r="F211" i="10"/>
  <c r="F199" i="10"/>
  <c r="F194" i="10"/>
  <c r="F189" i="10"/>
  <c r="F183" i="10"/>
  <c r="F178" i="10"/>
  <c r="F167" i="10"/>
  <c r="F162" i="10"/>
  <c r="F151" i="10"/>
  <c r="F146" i="10"/>
  <c r="F135" i="10"/>
  <c r="F130" i="10"/>
  <c r="F125" i="10"/>
  <c r="F119" i="10"/>
  <c r="F114" i="10"/>
  <c r="F86" i="10"/>
  <c r="F78" i="10"/>
  <c r="F71" i="10"/>
  <c r="F65" i="10"/>
  <c r="F50" i="10"/>
  <c r="F22" i="10"/>
  <c r="G297" i="10"/>
  <c r="G289" i="10"/>
  <c r="G261" i="10"/>
  <c r="G233" i="10"/>
  <c r="G225" i="10"/>
  <c r="G196" i="10"/>
  <c r="G168" i="10"/>
  <c r="G160" i="10"/>
  <c r="G132" i="10"/>
  <c r="G111" i="10"/>
  <c r="G104" i="10"/>
  <c r="G96" i="10"/>
  <c r="G68" i="10"/>
  <c r="G53" i="10"/>
  <c r="G47" i="10"/>
  <c r="G40" i="10"/>
  <c r="G32" i="10"/>
  <c r="F429" i="10"/>
  <c r="G425" i="8"/>
  <c r="G424" i="8"/>
  <c r="F428" i="10"/>
  <c r="G422" i="8"/>
  <c r="F426" i="10"/>
  <c r="G421" i="8"/>
  <c r="F425" i="10"/>
  <c r="G420" i="8"/>
  <c r="F424" i="10"/>
  <c r="G419" i="8"/>
  <c r="F423" i="10"/>
  <c r="G418" i="8"/>
  <c r="F422" i="10"/>
  <c r="G201" i="10"/>
  <c r="F552" i="10"/>
  <c r="G416" i="8"/>
  <c r="G414" i="8"/>
  <c r="G501" i="8"/>
  <c r="G497" i="8"/>
  <c r="G493" i="8"/>
  <c r="G489" i="8"/>
  <c r="G485" i="8"/>
  <c r="G481" i="8"/>
  <c r="G477" i="8"/>
  <c r="G473" i="8"/>
  <c r="G469" i="8"/>
  <c r="G465" i="8"/>
  <c r="G461" i="8"/>
  <c r="G457" i="8"/>
  <c r="G453" i="8"/>
  <c r="G449" i="8"/>
  <c r="G445" i="8"/>
  <c r="G441" i="8"/>
  <c r="G446" i="8"/>
  <c r="G442" i="8"/>
  <c r="G503" i="8"/>
  <c r="G499" i="8"/>
  <c r="G495" i="8"/>
  <c r="G491" i="8"/>
  <c r="G487" i="8"/>
  <c r="G483" i="8"/>
  <c r="G479" i="8"/>
  <c r="G475" i="8"/>
  <c r="G471" i="8"/>
  <c r="G467" i="8"/>
  <c r="G463" i="8"/>
  <c r="G459" i="8"/>
  <c r="G455" i="8"/>
  <c r="G451" i="8"/>
  <c r="G208" i="8"/>
  <c r="G204" i="8"/>
  <c r="G200" i="8"/>
  <c r="G196" i="8"/>
  <c r="G192" i="8"/>
  <c r="G248" i="8"/>
  <c r="G244" i="8"/>
  <c r="G240" i="8"/>
  <c r="G236" i="8"/>
  <c r="G232" i="8"/>
  <c r="G228" i="8"/>
  <c r="G224" i="8"/>
  <c r="G220" i="8"/>
  <c r="G216" i="8"/>
  <c r="G212" i="8"/>
  <c r="G188" i="8"/>
  <c r="G184" i="8"/>
  <c r="G180" i="8"/>
  <c r="G176" i="8"/>
  <c r="G172" i="8"/>
  <c r="G168" i="8"/>
  <c r="G164" i="8"/>
  <c r="G160" i="8"/>
  <c r="G156" i="8"/>
  <c r="G152" i="8"/>
  <c r="G148" i="8"/>
  <c r="G144" i="8"/>
  <c r="G140" i="8"/>
  <c r="G136" i="8"/>
  <c r="G132" i="8"/>
  <c r="G128" i="8"/>
  <c r="G406" i="8"/>
  <c r="G402" i="8"/>
  <c r="G398" i="8"/>
  <c r="G394" i="8"/>
  <c r="G390" i="8"/>
  <c r="G386" i="8"/>
  <c r="G382" i="8"/>
  <c r="G378" i="8"/>
  <c r="G374" i="8"/>
  <c r="G370" i="8"/>
  <c r="G366" i="8"/>
  <c r="G362" i="8"/>
  <c r="G358" i="8"/>
  <c r="G354" i="8"/>
  <c r="G350" i="8"/>
  <c r="G346" i="8"/>
  <c r="G338" i="8"/>
  <c r="G334" i="8"/>
  <c r="G330" i="8"/>
  <c r="G326" i="8"/>
  <c r="G322" i="8"/>
  <c r="G318" i="8"/>
  <c r="G314" i="8"/>
  <c r="G310" i="8"/>
  <c r="G306" i="8"/>
  <c r="G302" i="8"/>
  <c r="G298" i="8"/>
  <c r="G290" i="8"/>
  <c r="G286" i="8"/>
  <c r="G282" i="8"/>
  <c r="G278" i="8"/>
  <c r="G274" i="8"/>
  <c r="G270" i="8"/>
  <c r="G266" i="8"/>
  <c r="G262" i="8"/>
  <c r="G258" i="8"/>
  <c r="G254" i="8"/>
  <c r="G250" i="8"/>
  <c r="G242" i="8"/>
  <c r="G238" i="8"/>
  <c r="G234" i="8"/>
  <c r="G230" i="8"/>
  <c r="G226" i="8"/>
  <c r="G222" i="8"/>
  <c r="G218" i="8"/>
  <c r="G214" i="8"/>
  <c r="G210" i="8"/>
  <c r="G206" i="8"/>
  <c r="G202" i="8"/>
  <c r="G198" i="8"/>
  <c r="G194" i="8"/>
  <c r="G190" i="8"/>
  <c r="G186" i="8"/>
  <c r="G182" i="8"/>
  <c r="G178" i="8"/>
  <c r="G174" i="8"/>
  <c r="G170" i="8"/>
  <c r="G166" i="8"/>
  <c r="G162" i="8"/>
  <c r="G158" i="8"/>
  <c r="G154" i="8"/>
  <c r="G150" i="8"/>
  <c r="G146" i="8"/>
  <c r="G142" i="8"/>
  <c r="G138" i="8"/>
  <c r="G134" i="8"/>
  <c r="G130" i="8"/>
  <c r="G126" i="8"/>
  <c r="G122" i="8"/>
  <c r="G118" i="8"/>
  <c r="G114" i="8"/>
  <c r="G110" i="8"/>
  <c r="G106" i="8"/>
  <c r="G102" i="8"/>
  <c r="G98" i="8"/>
  <c r="G94" i="8"/>
  <c r="G90" i="8"/>
  <c r="G86" i="8"/>
  <c r="G82" i="8"/>
  <c r="G78" i="8"/>
  <c r="G74" i="8"/>
  <c r="G70" i="8"/>
  <c r="G66" i="8"/>
  <c r="G62" i="8"/>
  <c r="G58" i="8"/>
  <c r="G54" i="8"/>
  <c r="G50" i="8"/>
  <c r="G46" i="8"/>
  <c r="G42" i="8"/>
  <c r="G38" i="8"/>
  <c r="G34" i="8"/>
  <c r="G30" i="8"/>
  <c r="G26" i="8"/>
  <c r="G22" i="8"/>
  <c r="G18" i="8"/>
  <c r="G14" i="8"/>
  <c r="G284" i="8"/>
  <c r="G272" i="8"/>
  <c r="G268" i="8"/>
  <c r="G264" i="8"/>
  <c r="G260" i="8"/>
  <c r="G256" i="8"/>
  <c r="G252" i="8"/>
  <c r="G81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288" i="8"/>
  <c r="G280" i="8"/>
  <c r="G276" i="8"/>
  <c r="G83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121" i="8"/>
  <c r="G117" i="8"/>
  <c r="G113" i="8"/>
  <c r="G109" i="8"/>
  <c r="G105" i="8"/>
  <c r="G101" i="8"/>
  <c r="G97" i="8"/>
  <c r="G93" i="8"/>
  <c r="G89" i="8"/>
  <c r="G85" i="8"/>
  <c r="G291" i="8"/>
  <c r="G287" i="8"/>
  <c r="G283" i="8"/>
  <c r="G279" i="8"/>
  <c r="G275" i="8"/>
  <c r="G271" i="8"/>
  <c r="G267" i="8"/>
  <c r="G263" i="8"/>
  <c r="G259" i="8"/>
  <c r="G255" i="8"/>
  <c r="G251" i="8"/>
  <c r="G247" i="8"/>
  <c r="G243" i="8"/>
  <c r="G239" i="8"/>
  <c r="G235" i="8"/>
  <c r="G231" i="8"/>
  <c r="G227" i="8"/>
  <c r="G223" i="8"/>
  <c r="G219" i="8"/>
  <c r="G215" i="8"/>
  <c r="G211" i="8"/>
  <c r="G207" i="8"/>
  <c r="G203" i="8"/>
  <c r="G199" i="8"/>
  <c r="G195" i="8"/>
  <c r="G191" i="8"/>
  <c r="G187" i="8"/>
  <c r="G179" i="8"/>
  <c r="G175" i="8"/>
  <c r="G171" i="8"/>
  <c r="G167" i="8"/>
  <c r="G163" i="8"/>
  <c r="G159" i="8"/>
  <c r="G155" i="8"/>
  <c r="G151" i="8"/>
  <c r="G147" i="8"/>
  <c r="G143" i="8"/>
  <c r="G139" i="8"/>
  <c r="G135" i="8"/>
  <c r="G131" i="8"/>
  <c r="G127" i="8"/>
  <c r="G123" i="8"/>
  <c r="G119" i="8"/>
  <c r="G115" i="8"/>
  <c r="G111" i="8"/>
  <c r="G107" i="8"/>
  <c r="G103" i="8"/>
  <c r="G99" i="8"/>
  <c r="G95" i="8"/>
  <c r="G91" i="8"/>
  <c r="G87" i="8"/>
  <c r="G399" i="8"/>
  <c r="G391" i="8"/>
  <c r="G379" i="8"/>
  <c r="G375" i="8"/>
  <c r="G367" i="8"/>
  <c r="G359" i="8"/>
  <c r="G351" i="8"/>
  <c r="G331" i="8"/>
  <c r="G323" i="8"/>
  <c r="G315" i="8"/>
  <c r="G311" i="8"/>
  <c r="G303" i="8"/>
  <c r="G299" i="8"/>
  <c r="G295" i="8"/>
  <c r="G404" i="8"/>
  <c r="G400" i="8"/>
  <c r="G388" i="8"/>
  <c r="G384" i="8"/>
  <c r="G380" i="8"/>
  <c r="G376" i="8"/>
  <c r="G372" i="8"/>
  <c r="G368" i="8"/>
  <c r="G364" i="8"/>
  <c r="G360" i="8"/>
  <c r="G352" i="8"/>
  <c r="G348" i="8"/>
  <c r="G340" i="8"/>
  <c r="G336" i="8"/>
  <c r="G332" i="8"/>
  <c r="G328" i="8"/>
  <c r="G324" i="8"/>
  <c r="G320" i="8"/>
  <c r="G316" i="8"/>
  <c r="G312" i="8"/>
  <c r="G308" i="8"/>
  <c r="G304" i="8"/>
  <c r="G300" i="8"/>
  <c r="G296" i="8"/>
  <c r="G292" i="8"/>
  <c r="G124" i="8"/>
  <c r="G120" i="8"/>
  <c r="G116" i="8"/>
  <c r="G112" i="8"/>
  <c r="G108" i="8"/>
  <c r="G104" i="8"/>
  <c r="G100" i="8"/>
  <c r="G96" i="8"/>
  <c r="G92" i="8"/>
  <c r="G88" i="8"/>
  <c r="G403" i="8"/>
  <c r="G395" i="8"/>
  <c r="G387" i="8"/>
  <c r="G383" i="8"/>
  <c r="G371" i="8"/>
  <c r="G363" i="8"/>
  <c r="G355" i="8"/>
  <c r="G347" i="8"/>
  <c r="G339" i="8"/>
  <c r="G335" i="8"/>
  <c r="G327" i="8"/>
  <c r="G319" i="8"/>
  <c r="G307" i="8"/>
  <c r="G396" i="8"/>
  <c r="G405" i="8"/>
  <c r="G401" i="8"/>
  <c r="G397" i="8"/>
  <c r="G393" i="8"/>
  <c r="G389" i="8"/>
  <c r="G385" i="8"/>
  <c r="G381" i="8"/>
  <c r="G377" i="8"/>
  <c r="G373" i="8"/>
  <c r="G369" i="8"/>
  <c r="G365" i="8"/>
  <c r="G361" i="8"/>
  <c r="G357" i="8"/>
  <c r="G353" i="8"/>
  <c r="G349" i="8"/>
  <c r="G345" i="8"/>
  <c r="G341" i="8"/>
  <c r="G337" i="8"/>
  <c r="G333" i="8"/>
  <c r="G329" i="8"/>
  <c r="G325" i="8"/>
  <c r="G321" i="8"/>
  <c r="G317" i="8"/>
  <c r="G313" i="8"/>
  <c r="G309" i="8"/>
  <c r="G305" i="8"/>
  <c r="G301" i="8"/>
  <c r="G297" i="8"/>
  <c r="G293" i="8"/>
  <c r="G285" i="8"/>
  <c r="G281" i="8"/>
  <c r="G277" i="8"/>
  <c r="G273" i="8"/>
  <c r="G269" i="8"/>
  <c r="G265" i="8"/>
  <c r="G261" i="8"/>
  <c r="G257" i="8"/>
  <c r="G253" i="8"/>
  <c r="G249" i="8"/>
  <c r="G241" i="8"/>
  <c r="G237" i="8"/>
  <c r="G233" i="8"/>
  <c r="G229" i="8"/>
  <c r="G225" i="8"/>
  <c r="G221" i="8"/>
  <c r="G217" i="8"/>
  <c r="G213" i="8"/>
  <c r="G209" i="8"/>
  <c r="G205" i="8"/>
  <c r="G201" i="8"/>
  <c r="G197" i="8"/>
  <c r="G193" i="8"/>
  <c r="G189" i="8"/>
  <c r="G185" i="8"/>
  <c r="G181" i="8"/>
  <c r="G177" i="8"/>
  <c r="G173" i="8"/>
  <c r="G169" i="8"/>
  <c r="G165" i="8"/>
  <c r="G161" i="8"/>
  <c r="G157" i="8"/>
  <c r="G153" i="8"/>
  <c r="G149" i="8"/>
  <c r="G145" i="8"/>
  <c r="G141" i="8"/>
  <c r="G137" i="8"/>
  <c r="G133" i="8"/>
  <c r="G129" i="8"/>
  <c r="G125" i="8"/>
  <c r="U97" i="19"/>
  <c r="U98" i="19" s="1"/>
  <c r="E392" i="8"/>
  <c r="G392" i="8" s="1"/>
  <c r="E356" i="8"/>
  <c r="G356" i="8" s="1"/>
  <c r="E246" i="8"/>
  <c r="G246" i="8" s="1"/>
  <c r="E245" i="8"/>
  <c r="G245" i="8" s="1"/>
  <c r="F553" i="10" l="1"/>
  <c r="G553" i="10"/>
  <c r="H553" i="10" l="1"/>
  <c r="D7" i="10"/>
  <c r="A288" i="6" l="1"/>
  <c r="B288" i="6"/>
  <c r="D288" i="6"/>
  <c r="E288" i="6"/>
  <c r="F288" i="6"/>
  <c r="A289" i="6"/>
  <c r="B289" i="6"/>
  <c r="D289" i="6"/>
  <c r="E289" i="6"/>
  <c r="F289" i="6"/>
  <c r="A290" i="6"/>
  <c r="B290" i="6"/>
  <c r="C290" i="6"/>
  <c r="D290" i="6"/>
  <c r="E290" i="6"/>
  <c r="F290" i="6"/>
  <c r="A291" i="6"/>
  <c r="B291" i="6"/>
  <c r="D291" i="6"/>
  <c r="E291" i="6"/>
  <c r="F291" i="6"/>
  <c r="A292" i="6"/>
  <c r="B292" i="6"/>
  <c r="D292" i="6"/>
  <c r="E292" i="6"/>
  <c r="F292" i="6"/>
  <c r="A293" i="6"/>
  <c r="B293" i="6"/>
  <c r="C293" i="6"/>
  <c r="D293" i="6"/>
  <c r="E293" i="6"/>
  <c r="F293" i="6"/>
  <c r="A294" i="6"/>
  <c r="B294" i="6"/>
  <c r="C294" i="6"/>
  <c r="D294" i="6"/>
  <c r="E294" i="6"/>
  <c r="F294" i="6"/>
  <c r="A295" i="6"/>
  <c r="B295" i="6"/>
  <c r="D295" i="6"/>
  <c r="E295" i="6"/>
  <c r="F295" i="6"/>
  <c r="A296" i="6"/>
  <c r="B296" i="6"/>
  <c r="C296" i="6"/>
  <c r="D296" i="6"/>
  <c r="E296" i="6"/>
  <c r="F296" i="6"/>
  <c r="A297" i="6"/>
  <c r="B297" i="6"/>
  <c r="D297" i="6"/>
  <c r="E297" i="6"/>
  <c r="F297" i="6"/>
  <c r="A298" i="6"/>
  <c r="B298" i="6"/>
  <c r="D298" i="6"/>
  <c r="E298" i="6"/>
  <c r="F298" i="6"/>
  <c r="A299" i="6"/>
  <c r="B299" i="6"/>
  <c r="C299" i="6"/>
  <c r="D299" i="6"/>
  <c r="E299" i="6"/>
  <c r="F299" i="6"/>
  <c r="A300" i="6"/>
  <c r="B300" i="6"/>
  <c r="D300" i="6"/>
  <c r="E300" i="6"/>
  <c r="F300" i="6"/>
  <c r="A301" i="6"/>
  <c r="B301" i="6"/>
  <c r="C301" i="6"/>
  <c r="D301" i="6"/>
  <c r="E301" i="6"/>
  <c r="F301" i="6"/>
  <c r="A302" i="6"/>
  <c r="B302" i="6"/>
  <c r="D302" i="6"/>
  <c r="E302" i="6"/>
  <c r="F302" i="6"/>
  <c r="A303" i="6"/>
  <c r="B303" i="6"/>
  <c r="C303" i="6"/>
  <c r="D303" i="6"/>
  <c r="E303" i="6"/>
  <c r="F303" i="6"/>
  <c r="A304" i="6"/>
  <c r="B304" i="6"/>
  <c r="C304" i="6"/>
  <c r="D304" i="6"/>
  <c r="E304" i="6"/>
  <c r="F304" i="6"/>
  <c r="A305" i="6"/>
  <c r="B305" i="6"/>
  <c r="D305" i="6"/>
  <c r="E305" i="6"/>
  <c r="F305" i="6"/>
  <c r="A306" i="6"/>
  <c r="B306" i="6"/>
  <c r="D306" i="6"/>
  <c r="E306" i="6"/>
  <c r="F306" i="6"/>
  <c r="A307" i="6"/>
  <c r="B307" i="6"/>
  <c r="D307" i="6"/>
  <c r="E307" i="6"/>
  <c r="F307" i="6"/>
  <c r="A308" i="6"/>
  <c r="B308" i="6"/>
  <c r="D308" i="6"/>
  <c r="E308" i="6"/>
  <c r="F308" i="6"/>
  <c r="A309" i="6"/>
  <c r="B309" i="6"/>
  <c r="D309" i="6"/>
  <c r="E309" i="6"/>
  <c r="F309" i="6"/>
  <c r="A310" i="6"/>
  <c r="B310" i="6"/>
  <c r="C310" i="6"/>
  <c r="D310" i="6"/>
  <c r="E310" i="6"/>
  <c r="F310" i="6"/>
  <c r="A311" i="6"/>
  <c r="B311" i="6"/>
  <c r="D311" i="6"/>
  <c r="E311" i="6"/>
  <c r="F311" i="6"/>
  <c r="A312" i="6"/>
  <c r="B312" i="6"/>
  <c r="D312" i="6"/>
  <c r="E312" i="6"/>
  <c r="F312" i="6"/>
  <c r="A313" i="6"/>
  <c r="B313" i="6"/>
  <c r="D313" i="6"/>
  <c r="E313" i="6"/>
  <c r="F313" i="6"/>
  <c r="A314" i="6"/>
  <c r="B314" i="6"/>
  <c r="D314" i="6"/>
  <c r="E314" i="6"/>
  <c r="F314" i="6"/>
  <c r="A315" i="6"/>
  <c r="B315" i="6"/>
  <c r="C315" i="6"/>
  <c r="D315" i="6"/>
  <c r="E315" i="6"/>
  <c r="F315" i="6"/>
  <c r="A316" i="6"/>
  <c r="B316" i="6"/>
  <c r="D316" i="6"/>
  <c r="E316" i="6"/>
  <c r="F316" i="6"/>
  <c r="A317" i="6"/>
  <c r="B317" i="6"/>
  <c r="C317" i="6"/>
  <c r="D317" i="6"/>
  <c r="E317" i="6"/>
  <c r="F317" i="6"/>
  <c r="A318" i="6"/>
  <c r="B318" i="6"/>
  <c r="C318" i="6"/>
  <c r="D318" i="6"/>
  <c r="E318" i="6"/>
  <c r="F318" i="6"/>
  <c r="A319" i="6"/>
  <c r="B319" i="6"/>
  <c r="C319" i="6"/>
  <c r="D319" i="6"/>
  <c r="E319" i="6"/>
  <c r="F319" i="6"/>
  <c r="A320" i="6"/>
  <c r="B320" i="6"/>
  <c r="D320" i="6"/>
  <c r="E320" i="6"/>
  <c r="F320" i="6"/>
  <c r="A321" i="6"/>
  <c r="B321" i="6"/>
  <c r="D321" i="6"/>
  <c r="E321" i="6"/>
  <c r="F321" i="6"/>
  <c r="A322" i="6"/>
  <c r="B322" i="6"/>
  <c r="C322" i="6"/>
  <c r="D322" i="6"/>
  <c r="E322" i="6"/>
  <c r="F322" i="6"/>
  <c r="A323" i="6"/>
  <c r="B323" i="6"/>
  <c r="D323" i="6"/>
  <c r="E323" i="6"/>
  <c r="F323" i="6"/>
  <c r="A324" i="6"/>
  <c r="B324" i="6"/>
  <c r="C324" i="6"/>
  <c r="D324" i="6"/>
  <c r="E324" i="6"/>
  <c r="F324" i="6"/>
  <c r="A325" i="6"/>
  <c r="B325" i="6"/>
  <c r="D325" i="6"/>
  <c r="E325" i="6"/>
  <c r="F325" i="6"/>
  <c r="A326" i="6"/>
  <c r="B326" i="6"/>
  <c r="C326" i="6"/>
  <c r="D326" i="6"/>
  <c r="E326" i="6"/>
  <c r="F326" i="6"/>
  <c r="A327" i="6"/>
  <c r="B327" i="6"/>
  <c r="D327" i="6"/>
  <c r="E327" i="6"/>
  <c r="F327" i="6"/>
  <c r="A328" i="6"/>
  <c r="B328" i="6"/>
  <c r="C328" i="6"/>
  <c r="D328" i="6"/>
  <c r="E328" i="6"/>
  <c r="F328" i="6"/>
  <c r="A329" i="6"/>
  <c r="B329" i="6"/>
  <c r="C329" i="6"/>
  <c r="D329" i="6"/>
  <c r="E329" i="6"/>
  <c r="F329" i="6"/>
  <c r="A330" i="6"/>
  <c r="B330" i="6"/>
  <c r="D330" i="6"/>
  <c r="E330" i="6"/>
  <c r="F330" i="6"/>
  <c r="A331" i="6"/>
  <c r="B331" i="6"/>
  <c r="D331" i="6"/>
  <c r="E331" i="6"/>
  <c r="F331" i="6"/>
  <c r="A332" i="6"/>
  <c r="B332" i="6"/>
  <c r="D332" i="6"/>
  <c r="E332" i="6"/>
  <c r="F332" i="6"/>
  <c r="A333" i="6"/>
  <c r="B333" i="6"/>
  <c r="D333" i="6"/>
  <c r="E333" i="6"/>
  <c r="F333" i="6"/>
  <c r="A334" i="6"/>
  <c r="B334" i="6"/>
  <c r="D334" i="6"/>
  <c r="E334" i="6"/>
  <c r="F334" i="6"/>
  <c r="A335" i="6"/>
  <c r="B335" i="6"/>
  <c r="D335" i="6"/>
  <c r="E335" i="6"/>
  <c r="F335" i="6"/>
  <c r="A336" i="6"/>
  <c r="B336" i="6"/>
  <c r="D336" i="6"/>
  <c r="E336" i="6"/>
  <c r="F336" i="6"/>
  <c r="A337" i="6"/>
  <c r="B337" i="6"/>
  <c r="C337" i="6"/>
  <c r="D337" i="6"/>
  <c r="E337" i="6"/>
  <c r="F337" i="6"/>
  <c r="A338" i="6"/>
  <c r="B338" i="6"/>
  <c r="D338" i="6"/>
  <c r="E338" i="6"/>
  <c r="F338" i="6"/>
  <c r="A339" i="6"/>
  <c r="B339" i="6"/>
  <c r="D339" i="6"/>
  <c r="E339" i="6"/>
  <c r="F339" i="6"/>
  <c r="A340" i="6"/>
  <c r="B340" i="6"/>
  <c r="C340" i="6"/>
  <c r="D340" i="6"/>
  <c r="E340" i="6"/>
  <c r="F340" i="6"/>
  <c r="A341" i="6"/>
  <c r="B341" i="6"/>
  <c r="D341" i="6"/>
  <c r="E341" i="6"/>
  <c r="F341" i="6"/>
  <c r="A342" i="6"/>
  <c r="B342" i="6"/>
  <c r="D342" i="6"/>
  <c r="E342" i="6"/>
  <c r="F342" i="6"/>
  <c r="A343" i="6"/>
  <c r="B343" i="6"/>
  <c r="C343" i="6"/>
  <c r="D343" i="6"/>
  <c r="E343" i="6"/>
  <c r="F343" i="6"/>
  <c r="A344" i="6"/>
  <c r="B344" i="6"/>
  <c r="D344" i="6"/>
  <c r="E344" i="6"/>
  <c r="F344" i="6"/>
  <c r="A345" i="6"/>
  <c r="B345" i="6"/>
  <c r="D345" i="6"/>
  <c r="E345" i="6"/>
  <c r="F345" i="6"/>
  <c r="A346" i="6"/>
  <c r="B346" i="6"/>
  <c r="D346" i="6"/>
  <c r="E346" i="6"/>
  <c r="F346" i="6"/>
  <c r="A347" i="6"/>
  <c r="B347" i="6"/>
  <c r="D347" i="6"/>
  <c r="E347" i="6"/>
  <c r="F347" i="6"/>
  <c r="A348" i="6"/>
  <c r="B348" i="6"/>
  <c r="D348" i="6"/>
  <c r="E348" i="6"/>
  <c r="F348" i="6"/>
  <c r="A349" i="6"/>
  <c r="B349" i="6"/>
  <c r="D349" i="6"/>
  <c r="E349" i="6"/>
  <c r="F349" i="6"/>
  <c r="A350" i="6"/>
  <c r="B350" i="6"/>
  <c r="D350" i="6"/>
  <c r="E350" i="6"/>
  <c r="F350" i="6"/>
  <c r="A351" i="6"/>
  <c r="B351" i="6"/>
  <c r="C351" i="6"/>
  <c r="D351" i="6"/>
  <c r="E351" i="6"/>
  <c r="F351" i="6"/>
  <c r="A352" i="6"/>
  <c r="B352" i="6"/>
  <c r="C352" i="6"/>
  <c r="D352" i="6"/>
  <c r="E352" i="6"/>
  <c r="F352" i="6"/>
  <c r="A353" i="6"/>
  <c r="B353" i="6"/>
  <c r="D353" i="6"/>
  <c r="E353" i="6"/>
  <c r="F353" i="6"/>
  <c r="A354" i="6"/>
  <c r="B354" i="6"/>
  <c r="C354" i="6"/>
  <c r="D354" i="6"/>
  <c r="E354" i="6"/>
  <c r="F354" i="6"/>
  <c r="A355" i="6"/>
  <c r="B355" i="6"/>
  <c r="C355" i="6"/>
  <c r="D355" i="6"/>
  <c r="E355" i="6"/>
  <c r="F355" i="6"/>
  <c r="A356" i="6"/>
  <c r="B356" i="6"/>
  <c r="C356" i="6"/>
  <c r="D356" i="6"/>
  <c r="E356" i="6"/>
  <c r="F356" i="6"/>
  <c r="A357" i="6"/>
  <c r="B357" i="6"/>
  <c r="D357" i="6"/>
  <c r="E357" i="6"/>
  <c r="F357" i="6"/>
  <c r="A358" i="6"/>
  <c r="B358" i="6"/>
  <c r="D358" i="6"/>
  <c r="E358" i="6"/>
  <c r="F358" i="6"/>
  <c r="A359" i="6"/>
  <c r="B359" i="6"/>
  <c r="C359" i="6"/>
  <c r="D359" i="6"/>
  <c r="E359" i="6"/>
  <c r="F359" i="6"/>
  <c r="A360" i="6"/>
  <c r="B360" i="6"/>
  <c r="D360" i="6"/>
  <c r="E360" i="6"/>
  <c r="F360" i="6"/>
  <c r="A361" i="6"/>
  <c r="B361" i="6"/>
  <c r="D361" i="6"/>
  <c r="E361" i="6"/>
  <c r="F361" i="6"/>
  <c r="A362" i="6"/>
  <c r="B362" i="6"/>
  <c r="D362" i="6"/>
  <c r="E362" i="6"/>
  <c r="F362" i="6"/>
  <c r="A363" i="6"/>
  <c r="B363" i="6"/>
  <c r="D363" i="6"/>
  <c r="E363" i="6"/>
  <c r="F363" i="6"/>
  <c r="A364" i="6"/>
  <c r="B364" i="6"/>
  <c r="C364" i="6"/>
  <c r="D364" i="6"/>
  <c r="E364" i="6"/>
  <c r="F364" i="6"/>
  <c r="A365" i="6"/>
  <c r="B365" i="6"/>
  <c r="D365" i="6"/>
  <c r="E365" i="6"/>
  <c r="F365" i="6"/>
  <c r="A366" i="6"/>
  <c r="B366" i="6"/>
  <c r="D366" i="6"/>
  <c r="E366" i="6"/>
  <c r="F366" i="6"/>
  <c r="A367" i="6"/>
  <c r="B367" i="6"/>
  <c r="C367" i="6"/>
  <c r="D367" i="6"/>
  <c r="E367" i="6"/>
  <c r="F367" i="6"/>
  <c r="A368" i="6"/>
  <c r="B368" i="6"/>
  <c r="C368" i="6"/>
  <c r="D368" i="6"/>
  <c r="E368" i="6"/>
  <c r="F368" i="6"/>
  <c r="A369" i="6"/>
  <c r="B369" i="6"/>
  <c r="C369" i="6"/>
  <c r="D369" i="6"/>
  <c r="E369" i="6"/>
  <c r="F369" i="6"/>
  <c r="A370" i="6"/>
  <c r="B370" i="6"/>
  <c r="D370" i="6"/>
  <c r="E370" i="6"/>
  <c r="F370" i="6"/>
  <c r="A371" i="6"/>
  <c r="B371" i="6"/>
  <c r="D371" i="6"/>
  <c r="E371" i="6"/>
  <c r="F371" i="6"/>
  <c r="A372" i="6"/>
  <c r="B372" i="6"/>
  <c r="C372" i="6"/>
  <c r="D372" i="6"/>
  <c r="E372" i="6"/>
  <c r="F372" i="6"/>
  <c r="A373" i="6"/>
  <c r="B373" i="6"/>
  <c r="D373" i="6"/>
  <c r="E373" i="6"/>
  <c r="F373" i="6"/>
  <c r="A374" i="6"/>
  <c r="B374" i="6"/>
  <c r="C374" i="6"/>
  <c r="D374" i="6"/>
  <c r="E374" i="6"/>
  <c r="F374" i="6"/>
  <c r="A375" i="6"/>
  <c r="B375" i="6"/>
  <c r="D375" i="6"/>
  <c r="E375" i="6"/>
  <c r="F375" i="6"/>
  <c r="A376" i="6"/>
  <c r="B376" i="6"/>
  <c r="D376" i="6"/>
  <c r="E376" i="6"/>
  <c r="F376" i="6"/>
  <c r="A377" i="6"/>
  <c r="B377" i="6"/>
  <c r="D377" i="6"/>
  <c r="E377" i="6"/>
  <c r="F377" i="6"/>
  <c r="A378" i="6"/>
  <c r="B378" i="6"/>
  <c r="C378" i="6"/>
  <c r="D378" i="6"/>
  <c r="E378" i="6"/>
  <c r="F378" i="6"/>
  <c r="A379" i="6"/>
  <c r="B379" i="6"/>
  <c r="D379" i="6"/>
  <c r="E379" i="6"/>
  <c r="F379" i="6"/>
  <c r="A380" i="6"/>
  <c r="B380" i="6"/>
  <c r="C380" i="6"/>
  <c r="D380" i="6"/>
  <c r="E380" i="6"/>
  <c r="F380" i="6"/>
  <c r="A381" i="6"/>
  <c r="B381" i="6"/>
  <c r="D381" i="6"/>
  <c r="E381" i="6"/>
  <c r="F381" i="6"/>
  <c r="A382" i="6"/>
  <c r="B382" i="6"/>
  <c r="D382" i="6"/>
  <c r="E382" i="6"/>
  <c r="F382" i="6"/>
  <c r="A383" i="6"/>
  <c r="B383" i="6"/>
  <c r="C383" i="6"/>
  <c r="D383" i="6"/>
  <c r="E383" i="6"/>
  <c r="F383" i="6"/>
  <c r="A384" i="6"/>
  <c r="B384" i="6"/>
  <c r="C384" i="6"/>
  <c r="D384" i="6"/>
  <c r="E384" i="6"/>
  <c r="F384" i="6"/>
  <c r="A385" i="6"/>
  <c r="B385" i="6"/>
  <c r="D385" i="6"/>
  <c r="E385" i="6"/>
  <c r="F385" i="6"/>
  <c r="A386" i="6"/>
  <c r="B386" i="6"/>
  <c r="D386" i="6"/>
  <c r="E386" i="6"/>
  <c r="F386" i="6"/>
  <c r="A387" i="6"/>
  <c r="B387" i="6"/>
  <c r="D387" i="6"/>
  <c r="E387" i="6"/>
  <c r="F387" i="6"/>
  <c r="A388" i="6"/>
  <c r="B388" i="6"/>
  <c r="D388" i="6"/>
  <c r="E388" i="6"/>
  <c r="F388" i="6"/>
  <c r="A389" i="6"/>
  <c r="B389" i="6"/>
  <c r="C389" i="6"/>
  <c r="D389" i="6"/>
  <c r="E389" i="6"/>
  <c r="F389" i="6"/>
  <c r="A390" i="6"/>
  <c r="B390" i="6"/>
  <c r="D390" i="6"/>
  <c r="E390" i="6"/>
  <c r="F390" i="6"/>
  <c r="A391" i="6"/>
  <c r="B391" i="6"/>
  <c r="D391" i="6"/>
  <c r="E391" i="6"/>
  <c r="F391" i="6"/>
  <c r="A392" i="6"/>
  <c r="B392" i="6"/>
  <c r="C392" i="6"/>
  <c r="D392" i="6"/>
  <c r="E392" i="6"/>
  <c r="F392" i="6"/>
  <c r="A393" i="6"/>
  <c r="B393" i="6"/>
  <c r="D393" i="6"/>
  <c r="E393" i="6"/>
  <c r="F393" i="6"/>
  <c r="A394" i="6"/>
  <c r="B394" i="6"/>
  <c r="D394" i="6"/>
  <c r="E394" i="6"/>
  <c r="F394" i="6"/>
  <c r="A395" i="6"/>
  <c r="B395" i="6"/>
  <c r="C395" i="6"/>
  <c r="D395" i="6"/>
  <c r="E395" i="6"/>
  <c r="F395" i="6"/>
  <c r="A396" i="6"/>
  <c r="B396" i="6"/>
  <c r="C396" i="6"/>
  <c r="D396" i="6"/>
  <c r="E396" i="6"/>
  <c r="F396" i="6"/>
  <c r="A397" i="6"/>
  <c r="B397" i="6"/>
  <c r="D397" i="6"/>
  <c r="E397" i="6"/>
  <c r="F397" i="6"/>
  <c r="A398" i="6"/>
  <c r="B398" i="6"/>
  <c r="D398" i="6"/>
  <c r="E398" i="6"/>
  <c r="F398" i="6"/>
  <c r="A399" i="6"/>
  <c r="B399" i="6"/>
  <c r="D399" i="6"/>
  <c r="E399" i="6"/>
  <c r="F399" i="6"/>
  <c r="A400" i="6"/>
  <c r="B400" i="6"/>
  <c r="D400" i="6"/>
  <c r="E400" i="6"/>
  <c r="F400" i="6"/>
  <c r="A401" i="6"/>
  <c r="B401" i="6"/>
  <c r="D401" i="6"/>
  <c r="E401" i="6"/>
  <c r="F401" i="6"/>
  <c r="A402" i="6"/>
  <c r="B402" i="6"/>
  <c r="D402" i="6"/>
  <c r="E402" i="6"/>
  <c r="F402" i="6"/>
  <c r="A403" i="6"/>
  <c r="B403" i="6"/>
  <c r="D403" i="6"/>
  <c r="E403" i="6"/>
  <c r="F403" i="6"/>
  <c r="A404" i="6"/>
  <c r="B404" i="6"/>
  <c r="D404" i="6"/>
  <c r="E404" i="6"/>
  <c r="F404" i="6"/>
  <c r="A405" i="6"/>
  <c r="B405" i="6"/>
  <c r="D405" i="6"/>
  <c r="E405" i="6"/>
  <c r="F405" i="6"/>
  <c r="A406" i="6"/>
  <c r="B406" i="6"/>
  <c r="C406" i="6"/>
  <c r="D406" i="6"/>
  <c r="E406" i="6"/>
  <c r="F406" i="6"/>
  <c r="A407" i="6"/>
  <c r="B407" i="6"/>
  <c r="C407" i="6"/>
  <c r="D407" i="6"/>
  <c r="E407" i="6"/>
  <c r="F407" i="6"/>
  <c r="A408" i="6"/>
  <c r="B408" i="6"/>
  <c r="D408" i="6"/>
  <c r="E408" i="6"/>
  <c r="F408" i="6"/>
  <c r="A409" i="6"/>
  <c r="B409" i="6"/>
  <c r="C409" i="6"/>
  <c r="D409" i="6"/>
  <c r="E409" i="6"/>
  <c r="F409" i="6"/>
  <c r="A410" i="6"/>
  <c r="B410" i="6"/>
  <c r="D410" i="6"/>
  <c r="E410" i="6"/>
  <c r="F410" i="6"/>
  <c r="A411" i="6"/>
  <c r="B411" i="6"/>
  <c r="D411" i="6"/>
  <c r="E411" i="6"/>
  <c r="F411" i="6"/>
  <c r="A412" i="6"/>
  <c r="B412" i="6"/>
  <c r="D412" i="6"/>
  <c r="E412" i="6"/>
  <c r="F412" i="6"/>
  <c r="E344" i="8"/>
  <c r="G344" i="8" s="1"/>
  <c r="E343" i="8"/>
  <c r="G343" i="8" s="1"/>
  <c r="E342" i="8"/>
  <c r="G342" i="8" s="1"/>
  <c r="F286" i="9" l="1"/>
  <c r="E289" i="8" l="1"/>
  <c r="G289" i="8" s="1"/>
  <c r="E294" i="8"/>
  <c r="G294" i="8" s="1"/>
  <c r="C291" i="6"/>
  <c r="C292" i="6"/>
  <c r="C297" i="6"/>
  <c r="C300" i="6"/>
  <c r="C302" i="6"/>
  <c r="C305" i="6"/>
  <c r="C306" i="6"/>
  <c r="C307" i="6"/>
  <c r="C308" i="6"/>
  <c r="C311" i="6"/>
  <c r="C312" i="6"/>
  <c r="C313" i="6"/>
  <c r="C314" i="6"/>
  <c r="C321" i="6"/>
  <c r="C325" i="6"/>
  <c r="C330" i="6"/>
  <c r="C331" i="6"/>
  <c r="C332" i="6"/>
  <c r="C333" i="6"/>
  <c r="C334" i="6"/>
  <c r="C335" i="6"/>
  <c r="C336" i="6"/>
  <c r="C338" i="6"/>
  <c r="C339" i="6"/>
  <c r="C341" i="6"/>
  <c r="C342" i="6"/>
  <c r="C344" i="6"/>
  <c r="C345" i="6"/>
  <c r="C350" i="6"/>
  <c r="C357" i="6"/>
  <c r="C358" i="6"/>
  <c r="C365" i="6"/>
  <c r="C366" i="6"/>
  <c r="C370" i="6"/>
  <c r="C371" i="6"/>
  <c r="C375" i="6"/>
  <c r="C376" i="6"/>
  <c r="C379" i="6"/>
  <c r="C381" i="6"/>
  <c r="C382" i="6"/>
  <c r="C385" i="6"/>
  <c r="C386" i="6"/>
  <c r="C387" i="6"/>
  <c r="C388" i="6"/>
  <c r="C390" i="6"/>
  <c r="C391" i="6"/>
  <c r="C393" i="6"/>
  <c r="C394" i="6"/>
  <c r="C397" i="6"/>
  <c r="C398" i="6"/>
  <c r="C400" i="6"/>
  <c r="C401" i="6"/>
  <c r="C402" i="6"/>
  <c r="C403" i="6"/>
  <c r="C288" i="6"/>
  <c r="C289" i="6" l="1"/>
  <c r="C363" i="6"/>
  <c r="C309" i="6"/>
  <c r="C362" i="6"/>
  <c r="C320" i="6"/>
  <c r="C327" i="6"/>
  <c r="C399" i="6"/>
  <c r="C298" i="6"/>
  <c r="C377" i="6"/>
  <c r="C361" i="6"/>
  <c r="C353" i="6"/>
  <c r="C349" i="6"/>
  <c r="C316" i="6"/>
  <c r="C360" i="6"/>
  <c r="C348" i="6"/>
  <c r="C323" i="6"/>
  <c r="C347" i="6"/>
  <c r="C346" i="6"/>
  <c r="C295" i="6"/>
  <c r="C373" i="6"/>
  <c r="B2" i="27"/>
  <c r="B1" i="27"/>
  <c r="A2" i="26"/>
  <c r="A1" i="26"/>
  <c r="E28" i="7" l="1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14" i="7"/>
  <c r="F219" i="9"/>
  <c r="H10" i="8"/>
  <c r="F10" i="8"/>
  <c r="E10" i="8"/>
  <c r="D10" i="8"/>
  <c r="C10" i="8"/>
  <c r="B10" i="8"/>
  <c r="A10" i="8"/>
  <c r="E14" i="6"/>
  <c r="G10" i="8" l="1"/>
  <c r="A2" i="8"/>
  <c r="A1" i="8"/>
  <c r="G13" i="17"/>
  <c r="G15" i="17" s="1"/>
  <c r="G11" i="17"/>
  <c r="G10" i="17"/>
  <c r="A2" i="17"/>
  <c r="A1" i="17"/>
  <c r="A2" i="18"/>
  <c r="A1" i="18"/>
  <c r="G12" i="18"/>
  <c r="G10" i="18"/>
  <c r="G13" i="18" s="1"/>
  <c r="G12" i="17" l="1"/>
  <c r="G16" i="17" s="1"/>
  <c r="B436" i="19"/>
  <c r="E437" i="19" s="1"/>
  <c r="B426" i="19"/>
  <c r="E429" i="19" s="1"/>
  <c r="AG416" i="19"/>
  <c r="AG415" i="19"/>
  <c r="AG414" i="19"/>
  <c r="B402" i="19"/>
  <c r="E403" i="19" s="1"/>
  <c r="E395" i="19"/>
  <c r="AG380" i="19"/>
  <c r="AG379" i="19"/>
  <c r="AG378" i="19"/>
  <c r="AG377" i="19"/>
  <c r="B365" i="19"/>
  <c r="E366" i="19" s="1"/>
  <c r="E358" i="19"/>
  <c r="AG343" i="19"/>
  <c r="AG342" i="19"/>
  <c r="AG341" i="19"/>
  <c r="AG340" i="19"/>
  <c r="AG339" i="19"/>
  <c r="B328" i="19"/>
  <c r="E329" i="19" s="1"/>
  <c r="E321" i="19"/>
  <c r="AG306" i="19"/>
  <c r="AG305" i="19"/>
  <c r="AG304" i="19"/>
  <c r="AG303" i="19"/>
  <c r="AG302" i="19"/>
  <c r="B290" i="19"/>
  <c r="E291" i="19" s="1"/>
  <c r="B281" i="19"/>
  <c r="AG268" i="19"/>
  <c r="AG267" i="19"/>
  <c r="AG266" i="19"/>
  <c r="AG265" i="19"/>
  <c r="B253" i="19"/>
  <c r="E254" i="19" s="1"/>
  <c r="B243" i="19"/>
  <c r="B244" i="19" s="1"/>
  <c r="AG231" i="19"/>
  <c r="AG230" i="19"/>
  <c r="AG229" i="19"/>
  <c r="AG228" i="19"/>
  <c r="B216" i="19"/>
  <c r="E217" i="19" s="1"/>
  <c r="E209" i="19"/>
  <c r="AG194" i="19"/>
  <c r="AG193" i="19"/>
  <c r="AG192" i="19"/>
  <c r="B179" i="19"/>
  <c r="E180" i="19" s="1"/>
  <c r="E172" i="19"/>
  <c r="AG157" i="19"/>
  <c r="AG156" i="19"/>
  <c r="AG155" i="19"/>
  <c r="AG154" i="19"/>
  <c r="B142" i="19"/>
  <c r="E143" i="19" s="1"/>
  <c r="B133" i="19"/>
  <c r="E135" i="19"/>
  <c r="AG120" i="19"/>
  <c r="AG119" i="19"/>
  <c r="AG118" i="19"/>
  <c r="AG117" i="19"/>
  <c r="A112" i="19"/>
  <c r="B105" i="19"/>
  <c r="E106" i="19" s="1"/>
  <c r="E98" i="19"/>
  <c r="AG83" i="19"/>
  <c r="AG82" i="19"/>
  <c r="AG81" i="19"/>
  <c r="AG80" i="19"/>
  <c r="A76" i="19"/>
  <c r="A75" i="19"/>
  <c r="B68" i="19"/>
  <c r="E69" i="19" s="1"/>
  <c r="E61" i="19"/>
  <c r="AG46" i="19"/>
  <c r="AG45" i="19"/>
  <c r="AG44" i="19"/>
  <c r="AG43" i="19"/>
  <c r="A39" i="19"/>
  <c r="A38" i="19"/>
  <c r="B30" i="19"/>
  <c r="E31" i="19" s="1"/>
  <c r="U21" i="19"/>
  <c r="U23" i="19" s="1"/>
  <c r="AG10" i="19"/>
  <c r="AG9" i="19"/>
  <c r="AG8" i="19"/>
  <c r="AG7" i="19"/>
  <c r="A3" i="19"/>
  <c r="A2" i="19"/>
  <c r="E246" i="19" l="1"/>
  <c r="E283" i="19"/>
  <c r="B356" i="19"/>
  <c r="B427" i="19"/>
  <c r="B170" i="19"/>
  <c r="B59" i="19"/>
  <c r="B96" i="19"/>
  <c r="B207" i="19"/>
  <c r="B319" i="19"/>
  <c r="B393" i="19"/>
  <c r="E14" i="11" l="1"/>
  <c r="D14" i="11"/>
  <c r="C14" i="11"/>
  <c r="B14" i="11"/>
  <c r="A14" i="11"/>
  <c r="A15" i="7" l="1"/>
  <c r="C15" i="7" s="1"/>
  <c r="B15" i="7"/>
  <c r="D15" i="7"/>
  <c r="A16" i="7"/>
  <c r="C16" i="7" s="1"/>
  <c r="B16" i="7"/>
  <c r="D16" i="7"/>
  <c r="A17" i="7"/>
  <c r="C17" i="7" s="1"/>
  <c r="B17" i="7"/>
  <c r="D17" i="7"/>
  <c r="A18" i="7"/>
  <c r="C18" i="7" s="1"/>
  <c r="B18" i="7"/>
  <c r="D18" i="7"/>
  <c r="A19" i="7"/>
  <c r="C19" i="7" s="1"/>
  <c r="B19" i="7"/>
  <c r="D19" i="7"/>
  <c r="A20" i="7"/>
  <c r="C20" i="7" s="1"/>
  <c r="B20" i="7"/>
  <c r="D20" i="7"/>
  <c r="A21" i="7"/>
  <c r="C21" i="7" s="1"/>
  <c r="B21" i="7"/>
  <c r="D21" i="7"/>
  <c r="A22" i="7"/>
  <c r="C22" i="7" s="1"/>
  <c r="B22" i="7"/>
  <c r="D22" i="7"/>
  <c r="A23" i="7"/>
  <c r="C23" i="7" s="1"/>
  <c r="B23" i="7"/>
  <c r="D23" i="7"/>
  <c r="A24" i="7"/>
  <c r="C24" i="7" s="1"/>
  <c r="B24" i="7"/>
  <c r="D24" i="7"/>
  <c r="A25" i="7"/>
  <c r="C25" i="7" s="1"/>
  <c r="B25" i="7"/>
  <c r="D25" i="7"/>
  <c r="A26" i="7"/>
  <c r="C26" i="7" s="1"/>
  <c r="B26" i="7"/>
  <c r="D26" i="7"/>
  <c r="A27" i="7"/>
  <c r="C27" i="7" s="1"/>
  <c r="B27" i="7"/>
  <c r="D27" i="7"/>
  <c r="A28" i="7"/>
  <c r="C28" i="7" s="1"/>
  <c r="B28" i="7"/>
  <c r="D28" i="7"/>
  <c r="A29" i="7"/>
  <c r="C29" i="7" s="1"/>
  <c r="B29" i="7"/>
  <c r="D29" i="7"/>
  <c r="A30" i="7"/>
  <c r="C30" i="7" s="1"/>
  <c r="B30" i="7"/>
  <c r="D30" i="7"/>
  <c r="A31" i="7"/>
  <c r="C31" i="7" s="1"/>
  <c r="B31" i="7"/>
  <c r="D31" i="7"/>
  <c r="A32" i="7"/>
  <c r="C32" i="7" s="1"/>
  <c r="B32" i="7"/>
  <c r="D32" i="7"/>
  <c r="A33" i="7"/>
  <c r="C33" i="7" s="1"/>
  <c r="B33" i="7"/>
  <c r="D33" i="7"/>
  <c r="A34" i="7"/>
  <c r="C34" i="7" s="1"/>
  <c r="B34" i="7"/>
  <c r="D34" i="7"/>
  <c r="A35" i="7"/>
  <c r="C35" i="7" s="1"/>
  <c r="B35" i="7"/>
  <c r="D35" i="7"/>
  <c r="A36" i="7"/>
  <c r="C36" i="7" s="1"/>
  <c r="B36" i="7"/>
  <c r="D36" i="7"/>
  <c r="A37" i="7"/>
  <c r="C37" i="7" s="1"/>
  <c r="B37" i="7"/>
  <c r="D37" i="7"/>
  <c r="A38" i="7"/>
  <c r="C38" i="7" s="1"/>
  <c r="B38" i="7"/>
  <c r="D38" i="7"/>
  <c r="A39" i="7"/>
  <c r="C39" i="7" s="1"/>
  <c r="B39" i="7"/>
  <c r="D39" i="7"/>
  <c r="A40" i="7"/>
  <c r="C40" i="7" s="1"/>
  <c r="B40" i="7"/>
  <c r="D40" i="7"/>
  <c r="A41" i="7"/>
  <c r="C41" i="7" s="1"/>
  <c r="B41" i="7"/>
  <c r="D41" i="7"/>
  <c r="A42" i="7"/>
  <c r="C42" i="7" s="1"/>
  <c r="B42" i="7"/>
  <c r="D42" i="7"/>
  <c r="A43" i="7"/>
  <c r="C43" i="7" s="1"/>
  <c r="B43" i="7"/>
  <c r="D43" i="7"/>
  <c r="A44" i="7"/>
  <c r="C44" i="7" s="1"/>
  <c r="B44" i="7"/>
  <c r="D44" i="7"/>
  <c r="A45" i="7"/>
  <c r="C45" i="7" s="1"/>
  <c r="B45" i="7"/>
  <c r="D45" i="7"/>
  <c r="A46" i="7"/>
  <c r="C46" i="7" s="1"/>
  <c r="B46" i="7"/>
  <c r="D46" i="7"/>
  <c r="A47" i="7"/>
  <c r="C47" i="7" s="1"/>
  <c r="B47" i="7"/>
  <c r="D47" i="7"/>
  <c r="A48" i="7"/>
  <c r="C48" i="7" s="1"/>
  <c r="B48" i="7"/>
  <c r="D48" i="7"/>
  <c r="A49" i="7"/>
  <c r="C49" i="7" s="1"/>
  <c r="B49" i="7"/>
  <c r="D49" i="7"/>
  <c r="A50" i="7"/>
  <c r="C50" i="7" s="1"/>
  <c r="B50" i="7"/>
  <c r="D50" i="7"/>
  <c r="A51" i="7"/>
  <c r="C51" i="7" s="1"/>
  <c r="B51" i="7"/>
  <c r="D51" i="7"/>
  <c r="A52" i="7"/>
  <c r="C52" i="7" s="1"/>
  <c r="B52" i="7"/>
  <c r="D52" i="7"/>
  <c r="A53" i="7"/>
  <c r="C53" i="7" s="1"/>
  <c r="B53" i="7"/>
  <c r="D53" i="7"/>
  <c r="A54" i="7"/>
  <c r="C54" i="7" s="1"/>
  <c r="B54" i="7"/>
  <c r="D54" i="7"/>
  <c r="A55" i="7"/>
  <c r="C55" i="7" s="1"/>
  <c r="B55" i="7"/>
  <c r="D55" i="7"/>
  <c r="A56" i="7"/>
  <c r="C56" i="7" s="1"/>
  <c r="B56" i="7"/>
  <c r="D56" i="7"/>
  <c r="A57" i="7"/>
  <c r="C57" i="7" s="1"/>
  <c r="B57" i="7"/>
  <c r="D57" i="7"/>
  <c r="A58" i="7"/>
  <c r="C58" i="7" s="1"/>
  <c r="B58" i="7"/>
  <c r="D58" i="7"/>
  <c r="A59" i="7"/>
  <c r="C59" i="7" s="1"/>
  <c r="B59" i="7"/>
  <c r="D59" i="7"/>
  <c r="A60" i="7"/>
  <c r="C60" i="7" s="1"/>
  <c r="B60" i="7"/>
  <c r="D60" i="7"/>
  <c r="A61" i="7"/>
  <c r="C61" i="7" s="1"/>
  <c r="B61" i="7"/>
  <c r="D61" i="7"/>
  <c r="A62" i="7"/>
  <c r="C62" i="7" s="1"/>
  <c r="B62" i="7"/>
  <c r="D62" i="7"/>
  <c r="A63" i="7"/>
  <c r="C63" i="7" s="1"/>
  <c r="B63" i="7"/>
  <c r="D63" i="7"/>
  <c r="A64" i="7"/>
  <c r="C64" i="7" s="1"/>
  <c r="B64" i="7"/>
  <c r="D64" i="7"/>
  <c r="A65" i="7"/>
  <c r="C65" i="7" s="1"/>
  <c r="B65" i="7"/>
  <c r="D65" i="7"/>
  <c r="A66" i="7"/>
  <c r="C66" i="7" s="1"/>
  <c r="B66" i="7"/>
  <c r="D66" i="7"/>
  <c r="A67" i="7"/>
  <c r="C67" i="7" s="1"/>
  <c r="B67" i="7"/>
  <c r="D67" i="7"/>
  <c r="A68" i="7"/>
  <c r="C68" i="7" s="1"/>
  <c r="B68" i="7"/>
  <c r="D68" i="7"/>
  <c r="A69" i="7"/>
  <c r="C69" i="7" s="1"/>
  <c r="B69" i="7"/>
  <c r="D69" i="7"/>
  <c r="A70" i="7"/>
  <c r="C70" i="7" s="1"/>
  <c r="B70" i="7"/>
  <c r="D70" i="7"/>
  <c r="A71" i="7"/>
  <c r="C71" i="7" s="1"/>
  <c r="B71" i="7"/>
  <c r="D71" i="7"/>
  <c r="A72" i="7"/>
  <c r="C72" i="7" s="1"/>
  <c r="B72" i="7"/>
  <c r="D72" i="7"/>
  <c r="A73" i="7"/>
  <c r="C73" i="7" s="1"/>
  <c r="B73" i="7"/>
  <c r="D73" i="7"/>
  <c r="A74" i="7"/>
  <c r="C74" i="7" s="1"/>
  <c r="B74" i="7"/>
  <c r="D74" i="7"/>
  <c r="A75" i="7"/>
  <c r="C75" i="7" s="1"/>
  <c r="B75" i="7"/>
  <c r="D75" i="7"/>
  <c r="A76" i="7"/>
  <c r="C76" i="7" s="1"/>
  <c r="B76" i="7"/>
  <c r="D76" i="7"/>
  <c r="A77" i="7"/>
  <c r="C77" i="7" s="1"/>
  <c r="B77" i="7"/>
  <c r="D77" i="7"/>
  <c r="A78" i="7"/>
  <c r="C78" i="7" s="1"/>
  <c r="B78" i="7"/>
  <c r="D78" i="7"/>
  <c r="A79" i="7"/>
  <c r="C79" i="7" s="1"/>
  <c r="B79" i="7"/>
  <c r="D79" i="7"/>
  <c r="A80" i="7"/>
  <c r="C80" i="7" s="1"/>
  <c r="B80" i="7"/>
  <c r="D80" i="7"/>
  <c r="A81" i="7"/>
  <c r="C81" i="7" s="1"/>
  <c r="B81" i="7"/>
  <c r="D81" i="7"/>
  <c r="A82" i="7"/>
  <c r="C82" i="7" s="1"/>
  <c r="B82" i="7"/>
  <c r="D82" i="7"/>
  <c r="A83" i="7"/>
  <c r="C83" i="7" s="1"/>
  <c r="B83" i="7"/>
  <c r="D83" i="7"/>
  <c r="A84" i="7"/>
  <c r="C84" i="7" s="1"/>
  <c r="B84" i="7"/>
  <c r="D84" i="7"/>
  <c r="A85" i="7"/>
  <c r="C85" i="7" s="1"/>
  <c r="B85" i="7"/>
  <c r="D85" i="7"/>
  <c r="A86" i="7"/>
  <c r="C86" i="7" s="1"/>
  <c r="B86" i="7"/>
  <c r="D86" i="7"/>
  <c r="A87" i="7"/>
  <c r="C87" i="7" s="1"/>
  <c r="B87" i="7"/>
  <c r="D87" i="7"/>
  <c r="A88" i="7"/>
  <c r="C88" i="7" s="1"/>
  <c r="B88" i="7"/>
  <c r="D88" i="7"/>
  <c r="A89" i="7"/>
  <c r="C89" i="7" s="1"/>
  <c r="B89" i="7"/>
  <c r="D89" i="7"/>
  <c r="A90" i="7"/>
  <c r="C90" i="7" s="1"/>
  <c r="B90" i="7"/>
  <c r="D90" i="7"/>
  <c r="A91" i="7"/>
  <c r="C91" i="7" s="1"/>
  <c r="B91" i="7"/>
  <c r="D91" i="7"/>
  <c r="A92" i="7"/>
  <c r="C92" i="7" s="1"/>
  <c r="B92" i="7"/>
  <c r="D92" i="7"/>
  <c r="A93" i="7"/>
  <c r="C93" i="7" s="1"/>
  <c r="B93" i="7"/>
  <c r="D93" i="7"/>
  <c r="A94" i="7"/>
  <c r="C94" i="7" s="1"/>
  <c r="B94" i="7"/>
  <c r="D94" i="7"/>
  <c r="A95" i="7"/>
  <c r="C95" i="7" s="1"/>
  <c r="B95" i="7"/>
  <c r="D95" i="7"/>
  <c r="A96" i="7"/>
  <c r="C96" i="7" s="1"/>
  <c r="B96" i="7"/>
  <c r="D96" i="7"/>
  <c r="A97" i="7"/>
  <c r="C97" i="7" s="1"/>
  <c r="B97" i="7"/>
  <c r="D97" i="7"/>
  <c r="A98" i="7"/>
  <c r="C98" i="7" s="1"/>
  <c r="B98" i="7"/>
  <c r="D98" i="7"/>
  <c r="A99" i="7"/>
  <c r="C99" i="7" s="1"/>
  <c r="B99" i="7"/>
  <c r="D99" i="7"/>
  <c r="A100" i="7"/>
  <c r="C100" i="7" s="1"/>
  <c r="B100" i="7"/>
  <c r="D100" i="7"/>
  <c r="A101" i="7"/>
  <c r="C101" i="7" s="1"/>
  <c r="B101" i="7"/>
  <c r="D101" i="7"/>
  <c r="A102" i="7"/>
  <c r="C102" i="7" s="1"/>
  <c r="B102" i="7"/>
  <c r="D102" i="7"/>
  <c r="A103" i="7"/>
  <c r="C103" i="7" s="1"/>
  <c r="B103" i="7"/>
  <c r="D103" i="7"/>
  <c r="A104" i="7"/>
  <c r="C104" i="7" s="1"/>
  <c r="B104" i="7"/>
  <c r="D104" i="7"/>
  <c r="A105" i="7"/>
  <c r="C105" i="7" s="1"/>
  <c r="B105" i="7"/>
  <c r="D105" i="7"/>
  <c r="A106" i="7"/>
  <c r="C106" i="7" s="1"/>
  <c r="B106" i="7"/>
  <c r="D106" i="7"/>
  <c r="A107" i="7"/>
  <c r="C107" i="7" s="1"/>
  <c r="B107" i="7"/>
  <c r="D107" i="7"/>
  <c r="A108" i="7"/>
  <c r="C108" i="7" s="1"/>
  <c r="B108" i="7"/>
  <c r="D108" i="7"/>
  <c r="A109" i="7"/>
  <c r="C109" i="7" s="1"/>
  <c r="B109" i="7"/>
  <c r="D109" i="7"/>
  <c r="A110" i="7"/>
  <c r="C110" i="7" s="1"/>
  <c r="B110" i="7"/>
  <c r="D110" i="7"/>
  <c r="A111" i="7"/>
  <c r="C111" i="7" s="1"/>
  <c r="B111" i="7"/>
  <c r="D111" i="7"/>
  <c r="A112" i="7"/>
  <c r="C112" i="7" s="1"/>
  <c r="B112" i="7"/>
  <c r="D112" i="7"/>
  <c r="A113" i="7"/>
  <c r="C113" i="7" s="1"/>
  <c r="B113" i="7"/>
  <c r="D113" i="7"/>
  <c r="A114" i="7"/>
  <c r="C114" i="7" s="1"/>
  <c r="B114" i="7"/>
  <c r="D114" i="7"/>
  <c r="A115" i="7"/>
  <c r="C115" i="7" s="1"/>
  <c r="B115" i="7"/>
  <c r="D115" i="7"/>
  <c r="A116" i="7"/>
  <c r="C116" i="7" s="1"/>
  <c r="B116" i="7"/>
  <c r="D116" i="7"/>
  <c r="A117" i="7"/>
  <c r="C117" i="7" s="1"/>
  <c r="B117" i="7"/>
  <c r="D117" i="7"/>
  <c r="A118" i="7"/>
  <c r="C118" i="7" s="1"/>
  <c r="B118" i="7"/>
  <c r="D118" i="7"/>
  <c r="A119" i="7"/>
  <c r="C119" i="7" s="1"/>
  <c r="B119" i="7"/>
  <c r="D119" i="7"/>
  <c r="A120" i="7"/>
  <c r="C120" i="7" s="1"/>
  <c r="B120" i="7"/>
  <c r="D120" i="7"/>
  <c r="A121" i="7"/>
  <c r="C121" i="7" s="1"/>
  <c r="B121" i="7"/>
  <c r="D121" i="7"/>
  <c r="A122" i="7"/>
  <c r="C122" i="7" s="1"/>
  <c r="B122" i="7"/>
  <c r="D122" i="7"/>
  <c r="A123" i="7"/>
  <c r="C123" i="7" s="1"/>
  <c r="B123" i="7"/>
  <c r="D123" i="7"/>
  <c r="A124" i="7"/>
  <c r="C124" i="7" s="1"/>
  <c r="B124" i="7"/>
  <c r="D124" i="7"/>
  <c r="A125" i="7"/>
  <c r="C125" i="7" s="1"/>
  <c r="B125" i="7"/>
  <c r="D125" i="7"/>
  <c r="A126" i="7"/>
  <c r="C126" i="7" s="1"/>
  <c r="B126" i="7"/>
  <c r="D126" i="7"/>
  <c r="A127" i="7"/>
  <c r="C127" i="7" s="1"/>
  <c r="B127" i="7"/>
  <c r="D127" i="7"/>
  <c r="A128" i="7"/>
  <c r="C128" i="7" s="1"/>
  <c r="B128" i="7"/>
  <c r="D128" i="7"/>
  <c r="A129" i="7"/>
  <c r="C129" i="7" s="1"/>
  <c r="B129" i="7"/>
  <c r="D129" i="7"/>
  <c r="A130" i="7"/>
  <c r="C130" i="7" s="1"/>
  <c r="B130" i="7"/>
  <c r="D130" i="7"/>
  <c r="A131" i="7"/>
  <c r="C131" i="7" s="1"/>
  <c r="B131" i="7"/>
  <c r="D131" i="7"/>
  <c r="A132" i="7"/>
  <c r="C132" i="7" s="1"/>
  <c r="B132" i="7"/>
  <c r="D132" i="7"/>
  <c r="A133" i="7"/>
  <c r="C133" i="7" s="1"/>
  <c r="B133" i="7"/>
  <c r="D133" i="7"/>
  <c r="A134" i="7"/>
  <c r="C134" i="7" s="1"/>
  <c r="B134" i="7"/>
  <c r="D134" i="7"/>
  <c r="A135" i="7"/>
  <c r="C135" i="7" s="1"/>
  <c r="B135" i="7"/>
  <c r="D135" i="7"/>
  <c r="A136" i="7"/>
  <c r="C136" i="7" s="1"/>
  <c r="B136" i="7"/>
  <c r="D136" i="7"/>
  <c r="A137" i="7"/>
  <c r="C137" i="7" s="1"/>
  <c r="B137" i="7"/>
  <c r="D137" i="7"/>
  <c r="A138" i="7"/>
  <c r="C138" i="7" s="1"/>
  <c r="B138" i="7"/>
  <c r="D138" i="7"/>
  <c r="A139" i="7"/>
  <c r="C139" i="7" s="1"/>
  <c r="B139" i="7"/>
  <c r="D139" i="7"/>
  <c r="A140" i="7"/>
  <c r="C140" i="7" s="1"/>
  <c r="B140" i="7"/>
  <c r="D140" i="7"/>
  <c r="A141" i="7"/>
  <c r="C141" i="7" s="1"/>
  <c r="B141" i="7"/>
  <c r="D141" i="7"/>
  <c r="A142" i="7"/>
  <c r="C142" i="7" s="1"/>
  <c r="B142" i="7"/>
  <c r="D142" i="7"/>
  <c r="A143" i="7"/>
  <c r="C143" i="7" s="1"/>
  <c r="B143" i="7"/>
  <c r="D143" i="7"/>
  <c r="A144" i="7"/>
  <c r="C144" i="7" s="1"/>
  <c r="B144" i="7"/>
  <c r="D144" i="7"/>
  <c r="A145" i="7"/>
  <c r="C145" i="7" s="1"/>
  <c r="B145" i="7"/>
  <c r="D145" i="7"/>
  <c r="A146" i="7"/>
  <c r="C146" i="7" s="1"/>
  <c r="B146" i="7"/>
  <c r="D146" i="7"/>
  <c r="A147" i="7"/>
  <c r="C147" i="7" s="1"/>
  <c r="B147" i="7"/>
  <c r="D147" i="7"/>
  <c r="A148" i="7"/>
  <c r="C148" i="7" s="1"/>
  <c r="B148" i="7"/>
  <c r="D148" i="7"/>
  <c r="A149" i="7"/>
  <c r="C149" i="7" s="1"/>
  <c r="B149" i="7"/>
  <c r="D149" i="7"/>
  <c r="A150" i="7"/>
  <c r="C150" i="7" s="1"/>
  <c r="B150" i="7"/>
  <c r="D150" i="7"/>
  <c r="A151" i="7"/>
  <c r="C151" i="7" s="1"/>
  <c r="B151" i="7"/>
  <c r="D151" i="7"/>
  <c r="A152" i="7"/>
  <c r="C152" i="7" s="1"/>
  <c r="B152" i="7"/>
  <c r="D152" i="7"/>
  <c r="A153" i="7"/>
  <c r="C153" i="7" s="1"/>
  <c r="B153" i="7"/>
  <c r="D153" i="7"/>
  <c r="A154" i="7"/>
  <c r="C154" i="7" s="1"/>
  <c r="B154" i="7"/>
  <c r="D154" i="7"/>
  <c r="A155" i="7"/>
  <c r="C155" i="7" s="1"/>
  <c r="B155" i="7"/>
  <c r="D155" i="7"/>
  <c r="A156" i="7"/>
  <c r="C156" i="7" s="1"/>
  <c r="B156" i="7"/>
  <c r="D156" i="7"/>
  <c r="A157" i="7"/>
  <c r="C157" i="7" s="1"/>
  <c r="B157" i="7"/>
  <c r="D157" i="7"/>
  <c r="A158" i="7"/>
  <c r="C158" i="7" s="1"/>
  <c r="B158" i="7"/>
  <c r="D158" i="7"/>
  <c r="A159" i="7"/>
  <c r="C159" i="7" s="1"/>
  <c r="B159" i="7"/>
  <c r="D159" i="7"/>
  <c r="A160" i="7"/>
  <c r="C160" i="7" s="1"/>
  <c r="B160" i="7"/>
  <c r="D160" i="7"/>
  <c r="A161" i="7"/>
  <c r="C161" i="7" s="1"/>
  <c r="B161" i="7"/>
  <c r="D161" i="7"/>
  <c r="A162" i="7"/>
  <c r="C162" i="7" s="1"/>
  <c r="B162" i="7"/>
  <c r="D162" i="7"/>
  <c r="A163" i="7"/>
  <c r="C163" i="7" s="1"/>
  <c r="B163" i="7"/>
  <c r="D163" i="7"/>
  <c r="A164" i="7"/>
  <c r="C164" i="7" s="1"/>
  <c r="B164" i="7"/>
  <c r="D164" i="7"/>
  <c r="A165" i="7"/>
  <c r="C165" i="7" s="1"/>
  <c r="B165" i="7"/>
  <c r="D165" i="7"/>
  <c r="A166" i="7"/>
  <c r="C166" i="7" s="1"/>
  <c r="B166" i="7"/>
  <c r="D166" i="7"/>
  <c r="A167" i="7"/>
  <c r="C167" i="7" s="1"/>
  <c r="B167" i="7"/>
  <c r="D167" i="7"/>
  <c r="A168" i="7"/>
  <c r="C168" i="7" s="1"/>
  <c r="B168" i="7"/>
  <c r="D168" i="7"/>
  <c r="A169" i="7"/>
  <c r="C169" i="7" s="1"/>
  <c r="B169" i="7"/>
  <c r="D169" i="7"/>
  <c r="A170" i="7"/>
  <c r="C170" i="7" s="1"/>
  <c r="B170" i="7"/>
  <c r="D170" i="7"/>
  <c r="A171" i="7"/>
  <c r="C171" i="7" s="1"/>
  <c r="B171" i="7"/>
  <c r="D171" i="7"/>
  <c r="A172" i="7"/>
  <c r="C172" i="7" s="1"/>
  <c r="B172" i="7"/>
  <c r="D172" i="7"/>
  <c r="A173" i="7"/>
  <c r="C173" i="7" s="1"/>
  <c r="B173" i="7"/>
  <c r="D173" i="7"/>
  <c r="A174" i="7"/>
  <c r="C174" i="7" s="1"/>
  <c r="B174" i="7"/>
  <c r="D174" i="7"/>
  <c r="A175" i="7"/>
  <c r="C175" i="7" s="1"/>
  <c r="B175" i="7"/>
  <c r="D175" i="7"/>
  <c r="A176" i="7"/>
  <c r="C176" i="7" s="1"/>
  <c r="B176" i="7"/>
  <c r="D176" i="7"/>
  <c r="A177" i="7"/>
  <c r="C177" i="7" s="1"/>
  <c r="B177" i="7"/>
  <c r="D177" i="7"/>
  <c r="A178" i="7"/>
  <c r="C178" i="7" s="1"/>
  <c r="B178" i="7"/>
  <c r="D178" i="7"/>
  <c r="A179" i="7"/>
  <c r="C179" i="7" s="1"/>
  <c r="B179" i="7"/>
  <c r="D179" i="7"/>
  <c r="A180" i="7"/>
  <c r="C180" i="7" s="1"/>
  <c r="B180" i="7"/>
  <c r="D180" i="7"/>
  <c r="A181" i="7"/>
  <c r="C181" i="7" s="1"/>
  <c r="B181" i="7"/>
  <c r="D181" i="7"/>
  <c r="A182" i="7"/>
  <c r="C182" i="7" s="1"/>
  <c r="B182" i="7"/>
  <c r="D182" i="7"/>
  <c r="A183" i="7"/>
  <c r="C183" i="7" s="1"/>
  <c r="B183" i="7"/>
  <c r="D183" i="7"/>
  <c r="A184" i="7"/>
  <c r="C184" i="7" s="1"/>
  <c r="B184" i="7"/>
  <c r="D184" i="7"/>
  <c r="A185" i="7"/>
  <c r="C185" i="7" s="1"/>
  <c r="B185" i="7"/>
  <c r="D185" i="7"/>
  <c r="A186" i="7"/>
  <c r="C186" i="7" s="1"/>
  <c r="B186" i="7"/>
  <c r="D186" i="7"/>
  <c r="A187" i="7"/>
  <c r="C187" i="7" s="1"/>
  <c r="B187" i="7"/>
  <c r="D187" i="7"/>
  <c r="A188" i="7"/>
  <c r="C188" i="7" s="1"/>
  <c r="B188" i="7"/>
  <c r="D188" i="7"/>
  <c r="A189" i="7"/>
  <c r="C189" i="7" s="1"/>
  <c r="B189" i="7"/>
  <c r="D189" i="7"/>
  <c r="A190" i="7"/>
  <c r="C190" i="7" s="1"/>
  <c r="B190" i="7"/>
  <c r="D190" i="7"/>
  <c r="A191" i="7"/>
  <c r="C191" i="7" s="1"/>
  <c r="B191" i="7"/>
  <c r="D191" i="7"/>
  <c r="A192" i="7"/>
  <c r="C192" i="7" s="1"/>
  <c r="B192" i="7"/>
  <c r="D192" i="7"/>
  <c r="A193" i="7"/>
  <c r="C193" i="7" s="1"/>
  <c r="B193" i="7"/>
  <c r="D193" i="7"/>
  <c r="A194" i="7"/>
  <c r="C194" i="7" s="1"/>
  <c r="B194" i="7"/>
  <c r="D194" i="7"/>
  <c r="A195" i="7"/>
  <c r="C195" i="7" s="1"/>
  <c r="B195" i="7"/>
  <c r="D195" i="7"/>
  <c r="A196" i="7"/>
  <c r="C196" i="7" s="1"/>
  <c r="B196" i="7"/>
  <c r="D196" i="7"/>
  <c r="A197" i="7"/>
  <c r="C197" i="7" s="1"/>
  <c r="B197" i="7"/>
  <c r="D197" i="7"/>
  <c r="A198" i="7"/>
  <c r="C198" i="7" s="1"/>
  <c r="B198" i="7"/>
  <c r="D198" i="7"/>
  <c r="A199" i="7"/>
  <c r="C199" i="7" s="1"/>
  <c r="B199" i="7"/>
  <c r="D199" i="7"/>
  <c r="A200" i="7"/>
  <c r="C200" i="7" s="1"/>
  <c r="B200" i="7"/>
  <c r="D200" i="7"/>
  <c r="A201" i="7"/>
  <c r="C201" i="7" s="1"/>
  <c r="B201" i="7"/>
  <c r="D201" i="7"/>
  <c r="A202" i="7"/>
  <c r="C202" i="7" s="1"/>
  <c r="B202" i="7"/>
  <c r="D202" i="7"/>
  <c r="A203" i="7"/>
  <c r="C203" i="7" s="1"/>
  <c r="B203" i="7"/>
  <c r="D203" i="7"/>
  <c r="A204" i="7"/>
  <c r="C204" i="7" s="1"/>
  <c r="B204" i="7"/>
  <c r="D204" i="7"/>
  <c r="A205" i="7"/>
  <c r="C205" i="7" s="1"/>
  <c r="B205" i="7"/>
  <c r="D205" i="7"/>
  <c r="A206" i="7"/>
  <c r="C206" i="7" s="1"/>
  <c r="B206" i="7"/>
  <c r="D206" i="7"/>
  <c r="A207" i="7"/>
  <c r="C207" i="7" s="1"/>
  <c r="B207" i="7"/>
  <c r="D207" i="7"/>
  <c r="A208" i="7"/>
  <c r="C208" i="7" s="1"/>
  <c r="B208" i="7"/>
  <c r="D208" i="7"/>
  <c r="A209" i="7"/>
  <c r="C209" i="7" s="1"/>
  <c r="B209" i="7"/>
  <c r="D209" i="7"/>
  <c r="A210" i="7"/>
  <c r="C210" i="7" s="1"/>
  <c r="B210" i="7"/>
  <c r="D210" i="7"/>
  <c r="A211" i="7"/>
  <c r="C211" i="7" s="1"/>
  <c r="B211" i="7"/>
  <c r="D211" i="7"/>
  <c r="A212" i="7"/>
  <c r="C212" i="7" s="1"/>
  <c r="B212" i="7"/>
  <c r="D212" i="7"/>
  <c r="A213" i="7"/>
  <c r="C213" i="7" s="1"/>
  <c r="B213" i="7"/>
  <c r="D213" i="7"/>
  <c r="A214" i="7"/>
  <c r="C214" i="7" s="1"/>
  <c r="B214" i="7"/>
  <c r="D214" i="7"/>
  <c r="A215" i="7"/>
  <c r="C215" i="7" s="1"/>
  <c r="B215" i="7"/>
  <c r="D215" i="7"/>
  <c r="A216" i="7"/>
  <c r="C216" i="7" s="1"/>
  <c r="B216" i="7"/>
  <c r="D216" i="7"/>
  <c r="A217" i="7"/>
  <c r="C217" i="7" s="1"/>
  <c r="B217" i="7"/>
  <c r="D217" i="7"/>
  <c r="A218" i="7"/>
  <c r="C218" i="7" s="1"/>
  <c r="B218" i="7"/>
  <c r="D218" i="7"/>
  <c r="A219" i="7"/>
  <c r="C219" i="7" s="1"/>
  <c r="B219" i="7"/>
  <c r="D219" i="7"/>
  <c r="A220" i="7"/>
  <c r="C220" i="7" s="1"/>
  <c r="B220" i="7"/>
  <c r="D220" i="7"/>
  <c r="A221" i="7"/>
  <c r="C221" i="7" s="1"/>
  <c r="B221" i="7"/>
  <c r="D221" i="7"/>
  <c r="A222" i="7"/>
  <c r="C222" i="7" s="1"/>
  <c r="B222" i="7"/>
  <c r="D222" i="7"/>
  <c r="A223" i="7"/>
  <c r="C223" i="7" s="1"/>
  <c r="B223" i="7"/>
  <c r="D223" i="7"/>
  <c r="A224" i="7"/>
  <c r="C224" i="7" s="1"/>
  <c r="B224" i="7"/>
  <c r="D224" i="7"/>
  <c r="A225" i="7"/>
  <c r="C225" i="7" s="1"/>
  <c r="B225" i="7"/>
  <c r="D225" i="7"/>
  <c r="A226" i="7"/>
  <c r="C226" i="7" s="1"/>
  <c r="B226" i="7"/>
  <c r="D226" i="7"/>
  <c r="A227" i="7"/>
  <c r="C227" i="7" s="1"/>
  <c r="B227" i="7"/>
  <c r="D227" i="7"/>
  <c r="A228" i="7"/>
  <c r="C228" i="7" s="1"/>
  <c r="B228" i="7"/>
  <c r="D228" i="7"/>
  <c r="A229" i="7"/>
  <c r="C229" i="7" s="1"/>
  <c r="B229" i="7"/>
  <c r="D229" i="7"/>
  <c r="A230" i="7"/>
  <c r="C230" i="7" s="1"/>
  <c r="B230" i="7"/>
  <c r="D230" i="7"/>
  <c r="A231" i="7"/>
  <c r="C231" i="7" s="1"/>
  <c r="B231" i="7"/>
  <c r="D231" i="7"/>
  <c r="A232" i="7"/>
  <c r="C232" i="7" s="1"/>
  <c r="B232" i="7"/>
  <c r="D232" i="7"/>
  <c r="A233" i="7"/>
  <c r="C233" i="7" s="1"/>
  <c r="B233" i="7"/>
  <c r="D233" i="7"/>
  <c r="A234" i="7"/>
  <c r="C234" i="7" s="1"/>
  <c r="B234" i="7"/>
  <c r="D234" i="7"/>
  <c r="A235" i="7"/>
  <c r="C235" i="7" s="1"/>
  <c r="B235" i="7"/>
  <c r="D235" i="7"/>
  <c r="A236" i="7"/>
  <c r="C236" i="7" s="1"/>
  <c r="B236" i="7"/>
  <c r="D236" i="7"/>
  <c r="A237" i="7"/>
  <c r="C237" i="7" s="1"/>
  <c r="B237" i="7"/>
  <c r="D237" i="7"/>
  <c r="A238" i="7"/>
  <c r="C238" i="7" s="1"/>
  <c r="B238" i="7"/>
  <c r="D238" i="7"/>
  <c r="A239" i="7"/>
  <c r="C239" i="7" s="1"/>
  <c r="B239" i="7"/>
  <c r="D239" i="7"/>
  <c r="A240" i="7"/>
  <c r="C240" i="7" s="1"/>
  <c r="B240" i="7"/>
  <c r="D240" i="7"/>
  <c r="A241" i="7"/>
  <c r="C241" i="7" s="1"/>
  <c r="B241" i="7"/>
  <c r="D241" i="7"/>
  <c r="A242" i="7"/>
  <c r="C242" i="7" s="1"/>
  <c r="B242" i="7"/>
  <c r="D242" i="7"/>
  <c r="A243" i="7"/>
  <c r="C243" i="7" s="1"/>
  <c r="B243" i="7"/>
  <c r="D243" i="7"/>
  <c r="A244" i="7"/>
  <c r="C244" i="7" s="1"/>
  <c r="B244" i="7"/>
  <c r="D244" i="7"/>
  <c r="A245" i="7"/>
  <c r="C245" i="7" s="1"/>
  <c r="B245" i="7"/>
  <c r="D245" i="7"/>
  <c r="A246" i="7"/>
  <c r="C246" i="7" s="1"/>
  <c r="B246" i="7"/>
  <c r="D246" i="7"/>
  <c r="A247" i="7"/>
  <c r="C247" i="7" s="1"/>
  <c r="B247" i="7"/>
  <c r="D247" i="7"/>
  <c r="A248" i="7"/>
  <c r="C248" i="7" s="1"/>
  <c r="B248" i="7"/>
  <c r="D248" i="7"/>
  <c r="A249" i="7"/>
  <c r="C249" i="7" s="1"/>
  <c r="B249" i="7"/>
  <c r="D249" i="7"/>
  <c r="A250" i="7"/>
  <c r="C250" i="7" s="1"/>
  <c r="B250" i="7"/>
  <c r="D250" i="7"/>
  <c r="A251" i="7"/>
  <c r="C251" i="7" s="1"/>
  <c r="B251" i="7"/>
  <c r="D251" i="7"/>
  <c r="A252" i="7"/>
  <c r="C252" i="7" s="1"/>
  <c r="B252" i="7"/>
  <c r="D252" i="7"/>
  <c r="A253" i="7"/>
  <c r="C253" i="7" s="1"/>
  <c r="B253" i="7"/>
  <c r="D253" i="7"/>
  <c r="A254" i="7"/>
  <c r="C254" i="7" s="1"/>
  <c r="B254" i="7"/>
  <c r="D254" i="7"/>
  <c r="A255" i="7"/>
  <c r="C255" i="7" s="1"/>
  <c r="B255" i="7"/>
  <c r="D255" i="7"/>
  <c r="A256" i="7"/>
  <c r="C256" i="7" s="1"/>
  <c r="B256" i="7"/>
  <c r="D256" i="7"/>
  <c r="A257" i="7"/>
  <c r="C257" i="7" s="1"/>
  <c r="B257" i="7"/>
  <c r="D257" i="7"/>
  <c r="A258" i="7"/>
  <c r="C258" i="7" s="1"/>
  <c r="B258" i="7"/>
  <c r="D258" i="7"/>
  <c r="A259" i="7"/>
  <c r="C259" i="7" s="1"/>
  <c r="B259" i="7"/>
  <c r="D259" i="7"/>
  <c r="A260" i="7"/>
  <c r="C260" i="7" s="1"/>
  <c r="B260" i="7"/>
  <c r="D260" i="7"/>
  <c r="A261" i="7"/>
  <c r="C261" i="7" s="1"/>
  <c r="B261" i="7"/>
  <c r="D261" i="7"/>
  <c r="A262" i="7"/>
  <c r="C262" i="7" s="1"/>
  <c r="B262" i="7"/>
  <c r="D262" i="7"/>
  <c r="A263" i="7"/>
  <c r="C263" i="7" s="1"/>
  <c r="B263" i="7"/>
  <c r="D263" i="7"/>
  <c r="A264" i="7"/>
  <c r="C264" i="7" s="1"/>
  <c r="B264" i="7"/>
  <c r="D264" i="7"/>
  <c r="A265" i="7"/>
  <c r="C265" i="7" s="1"/>
  <c r="B265" i="7"/>
  <c r="D265" i="7"/>
  <c r="A266" i="7"/>
  <c r="C266" i="7" s="1"/>
  <c r="B266" i="7"/>
  <c r="D266" i="7"/>
  <c r="A267" i="7"/>
  <c r="C267" i="7" s="1"/>
  <c r="B267" i="7"/>
  <c r="D267" i="7"/>
  <c r="A268" i="7"/>
  <c r="C268" i="7" s="1"/>
  <c r="B268" i="7"/>
  <c r="D268" i="7"/>
  <c r="A269" i="7"/>
  <c r="C269" i="7" s="1"/>
  <c r="B269" i="7"/>
  <c r="D269" i="7"/>
  <c r="A270" i="7"/>
  <c r="C270" i="7" s="1"/>
  <c r="B270" i="7"/>
  <c r="D270" i="7"/>
  <c r="A271" i="7"/>
  <c r="C271" i="7" s="1"/>
  <c r="B271" i="7"/>
  <c r="D271" i="7"/>
  <c r="A272" i="7"/>
  <c r="C272" i="7" s="1"/>
  <c r="B272" i="7"/>
  <c r="D272" i="7"/>
  <c r="A273" i="7"/>
  <c r="C273" i="7" s="1"/>
  <c r="B273" i="7"/>
  <c r="D273" i="7"/>
  <c r="A274" i="7"/>
  <c r="C274" i="7" s="1"/>
  <c r="B274" i="7"/>
  <c r="D274" i="7"/>
  <c r="A275" i="7"/>
  <c r="C275" i="7" s="1"/>
  <c r="B275" i="7"/>
  <c r="D275" i="7"/>
  <c r="A276" i="7"/>
  <c r="C276" i="7" s="1"/>
  <c r="B276" i="7"/>
  <c r="D276" i="7"/>
  <c r="A277" i="7"/>
  <c r="C277" i="7" s="1"/>
  <c r="B277" i="7"/>
  <c r="D277" i="7"/>
  <c r="A278" i="7"/>
  <c r="C278" i="7" s="1"/>
  <c r="B278" i="7"/>
  <c r="D278" i="7"/>
  <c r="A279" i="7"/>
  <c r="C279" i="7" s="1"/>
  <c r="B279" i="7"/>
  <c r="D279" i="7"/>
  <c r="A280" i="7"/>
  <c r="C280" i="7" s="1"/>
  <c r="B280" i="7"/>
  <c r="D280" i="7"/>
  <c r="A281" i="7"/>
  <c r="C281" i="7" s="1"/>
  <c r="B281" i="7"/>
  <c r="D281" i="7"/>
  <c r="A282" i="7"/>
  <c r="C282" i="7" s="1"/>
  <c r="B282" i="7"/>
  <c r="D282" i="7"/>
  <c r="A283" i="7"/>
  <c r="C283" i="7" s="1"/>
  <c r="B283" i="7"/>
  <c r="D283" i="7"/>
  <c r="A284" i="7"/>
  <c r="C284" i="7" s="1"/>
  <c r="B284" i="7"/>
  <c r="D284" i="7"/>
  <c r="A285" i="7"/>
  <c r="C285" i="7" s="1"/>
  <c r="B285" i="7"/>
  <c r="D285" i="7"/>
  <c r="A286" i="7"/>
  <c r="C286" i="7" s="1"/>
  <c r="B286" i="7"/>
  <c r="D286" i="7"/>
  <c r="A287" i="7"/>
  <c r="C287" i="7" s="1"/>
  <c r="B287" i="7"/>
  <c r="D287" i="7"/>
  <c r="A288" i="7"/>
  <c r="C288" i="7" s="1"/>
  <c r="B288" i="7"/>
  <c r="D288" i="7"/>
  <c r="A289" i="7"/>
  <c r="C289" i="7" s="1"/>
  <c r="B289" i="7"/>
  <c r="D289" i="7"/>
  <c r="A290" i="7"/>
  <c r="C290" i="7" s="1"/>
  <c r="B290" i="7"/>
  <c r="D290" i="7"/>
  <c r="A291" i="7"/>
  <c r="C291" i="7" s="1"/>
  <c r="B291" i="7"/>
  <c r="D291" i="7"/>
  <c r="A292" i="7"/>
  <c r="C292" i="7" s="1"/>
  <c r="B292" i="7"/>
  <c r="D292" i="7"/>
  <c r="A293" i="7"/>
  <c r="C293" i="7" s="1"/>
  <c r="B293" i="7"/>
  <c r="D293" i="7"/>
  <c r="A294" i="7"/>
  <c r="C294" i="7" s="1"/>
  <c r="B294" i="7"/>
  <c r="D294" i="7"/>
  <c r="A295" i="7"/>
  <c r="C295" i="7" s="1"/>
  <c r="B295" i="7"/>
  <c r="D295" i="7"/>
  <c r="A296" i="7"/>
  <c r="C296" i="7" s="1"/>
  <c r="B296" i="7"/>
  <c r="D296" i="7"/>
  <c r="A297" i="7"/>
  <c r="C297" i="7" s="1"/>
  <c r="B297" i="7"/>
  <c r="D297" i="7"/>
  <c r="A298" i="7"/>
  <c r="C298" i="7" s="1"/>
  <c r="B298" i="7"/>
  <c r="D298" i="7"/>
  <c r="A299" i="7"/>
  <c r="C299" i="7" s="1"/>
  <c r="B299" i="7"/>
  <c r="D299" i="7"/>
  <c r="F181" i="9" l="1"/>
  <c r="I604" i="4"/>
  <c r="E183" i="8"/>
  <c r="G183" i="8" s="1"/>
  <c r="A15" i="6"/>
  <c r="B15" i="6"/>
  <c r="D15" i="6"/>
  <c r="E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D20" i="6"/>
  <c r="E20" i="6"/>
  <c r="F20" i="6"/>
  <c r="A21" i="6"/>
  <c r="B21" i="6"/>
  <c r="D21" i="6"/>
  <c r="E21" i="6"/>
  <c r="F21" i="6"/>
  <c r="A22" i="6"/>
  <c r="B22" i="6"/>
  <c r="D22" i="6"/>
  <c r="E22" i="6"/>
  <c r="F22" i="6"/>
  <c r="A23" i="6"/>
  <c r="B23" i="6"/>
  <c r="D23" i="6"/>
  <c r="E23" i="6"/>
  <c r="F23" i="6"/>
  <c r="A24" i="6"/>
  <c r="B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D27" i="6"/>
  <c r="E27" i="6"/>
  <c r="F27" i="6"/>
  <c r="A28" i="6"/>
  <c r="B28" i="6"/>
  <c r="D28" i="6"/>
  <c r="E28" i="6"/>
  <c r="F28" i="6"/>
  <c r="A29" i="6"/>
  <c r="B29" i="6"/>
  <c r="D29" i="6"/>
  <c r="E29" i="6"/>
  <c r="F29" i="6"/>
  <c r="A30" i="6"/>
  <c r="B30" i="6"/>
  <c r="D30" i="6"/>
  <c r="E30" i="6"/>
  <c r="F30" i="6"/>
  <c r="A31" i="6"/>
  <c r="B31" i="6"/>
  <c r="D31" i="6"/>
  <c r="E31" i="6"/>
  <c r="F31" i="6"/>
  <c r="A32" i="6"/>
  <c r="B32" i="6"/>
  <c r="D32" i="6"/>
  <c r="E32" i="6"/>
  <c r="F32" i="6"/>
  <c r="A33" i="6"/>
  <c r="B33" i="6"/>
  <c r="C33" i="6"/>
  <c r="D33" i="6"/>
  <c r="E33" i="6"/>
  <c r="F33" i="6"/>
  <c r="A34" i="6"/>
  <c r="B34" i="6"/>
  <c r="D34" i="6"/>
  <c r="E34" i="6"/>
  <c r="F34" i="6"/>
  <c r="A35" i="6"/>
  <c r="B35" i="6"/>
  <c r="D35" i="6"/>
  <c r="E35" i="6"/>
  <c r="F35" i="6"/>
  <c r="A36" i="6"/>
  <c r="B36" i="6"/>
  <c r="D36" i="6"/>
  <c r="E36" i="6"/>
  <c r="F36" i="6"/>
  <c r="A37" i="6"/>
  <c r="B37" i="6"/>
  <c r="D37" i="6"/>
  <c r="E37" i="6"/>
  <c r="F37" i="6"/>
  <c r="A38" i="6"/>
  <c r="B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D44" i="6"/>
  <c r="E44" i="6"/>
  <c r="F44" i="6"/>
  <c r="A45" i="6"/>
  <c r="B45" i="6"/>
  <c r="C45" i="6"/>
  <c r="D45" i="6"/>
  <c r="E45" i="6"/>
  <c r="F45" i="6"/>
  <c r="A46" i="6"/>
  <c r="B46" i="6"/>
  <c r="D46" i="6"/>
  <c r="E46" i="6"/>
  <c r="F46" i="6"/>
  <c r="A47" i="6"/>
  <c r="B47" i="6"/>
  <c r="D47" i="6"/>
  <c r="E47" i="6"/>
  <c r="F47" i="6"/>
  <c r="A48" i="6"/>
  <c r="B48" i="6"/>
  <c r="D48" i="6"/>
  <c r="E48" i="6"/>
  <c r="F48" i="6"/>
  <c r="A49" i="6"/>
  <c r="B49" i="6"/>
  <c r="D49" i="6"/>
  <c r="E49" i="6"/>
  <c r="F49" i="6"/>
  <c r="A50" i="6"/>
  <c r="B50" i="6"/>
  <c r="D50" i="6"/>
  <c r="E50" i="6"/>
  <c r="F50" i="6"/>
  <c r="A51" i="6"/>
  <c r="B51" i="6"/>
  <c r="D51" i="6"/>
  <c r="E51" i="6"/>
  <c r="F51" i="6"/>
  <c r="A52" i="6"/>
  <c r="B52" i="6"/>
  <c r="D52" i="6"/>
  <c r="E52" i="6"/>
  <c r="F52" i="6"/>
  <c r="A53" i="6"/>
  <c r="B53" i="6"/>
  <c r="D53" i="6"/>
  <c r="E53" i="6"/>
  <c r="F53" i="6"/>
  <c r="A54" i="6"/>
  <c r="B54" i="6"/>
  <c r="C54" i="6"/>
  <c r="D54" i="6"/>
  <c r="E54" i="6"/>
  <c r="F54" i="6"/>
  <c r="A55" i="6"/>
  <c r="B55" i="6"/>
  <c r="D55" i="6"/>
  <c r="E55" i="6"/>
  <c r="F55" i="6"/>
  <c r="A56" i="6"/>
  <c r="B56" i="6"/>
  <c r="D56" i="6"/>
  <c r="E56" i="6"/>
  <c r="F56" i="6"/>
  <c r="A57" i="6"/>
  <c r="B57" i="6"/>
  <c r="D57" i="6"/>
  <c r="E57" i="6"/>
  <c r="F57" i="6"/>
  <c r="A58" i="6"/>
  <c r="B58" i="6"/>
  <c r="C58" i="6"/>
  <c r="D58" i="6"/>
  <c r="E58" i="6"/>
  <c r="F58" i="6"/>
  <c r="A59" i="6"/>
  <c r="B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D65" i="6"/>
  <c r="E65" i="6"/>
  <c r="F65" i="6"/>
  <c r="A66" i="6"/>
  <c r="B66" i="6"/>
  <c r="D66" i="6"/>
  <c r="E66" i="6"/>
  <c r="F66" i="6"/>
  <c r="A67" i="6"/>
  <c r="B67" i="6"/>
  <c r="D67" i="6"/>
  <c r="E67" i="6"/>
  <c r="F67" i="6"/>
  <c r="A68" i="6"/>
  <c r="B68" i="6"/>
  <c r="D68" i="6"/>
  <c r="E68" i="6"/>
  <c r="F68" i="6"/>
  <c r="A69" i="6"/>
  <c r="B69" i="6"/>
  <c r="D69" i="6"/>
  <c r="E69" i="6"/>
  <c r="F69" i="6"/>
  <c r="A70" i="6"/>
  <c r="B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D73" i="6"/>
  <c r="E73" i="6"/>
  <c r="F73" i="6"/>
  <c r="A74" i="6"/>
  <c r="B74" i="6"/>
  <c r="D74" i="6"/>
  <c r="E74" i="6"/>
  <c r="F74" i="6"/>
  <c r="A75" i="6"/>
  <c r="B75" i="6"/>
  <c r="D75" i="6"/>
  <c r="E75" i="6"/>
  <c r="F75" i="6"/>
  <c r="A76" i="6"/>
  <c r="B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D83" i="6"/>
  <c r="E83" i="6"/>
  <c r="F83" i="6"/>
  <c r="A84" i="6"/>
  <c r="B84" i="6"/>
  <c r="D84" i="6"/>
  <c r="E84" i="6"/>
  <c r="F84" i="6"/>
  <c r="A85" i="6"/>
  <c r="B85" i="6"/>
  <c r="D85" i="6"/>
  <c r="E85" i="6"/>
  <c r="F85" i="6"/>
  <c r="A86" i="6"/>
  <c r="B86" i="6"/>
  <c r="D86" i="6"/>
  <c r="E86" i="6"/>
  <c r="F86" i="6"/>
  <c r="A87" i="6"/>
  <c r="B87" i="6"/>
  <c r="D87" i="6"/>
  <c r="E87" i="6"/>
  <c r="F87" i="6"/>
  <c r="A88" i="6"/>
  <c r="B88" i="6"/>
  <c r="D88" i="6"/>
  <c r="E88" i="6"/>
  <c r="F88" i="6"/>
  <c r="A89" i="6"/>
  <c r="B89" i="6"/>
  <c r="D89" i="6"/>
  <c r="E89" i="6"/>
  <c r="F89" i="6"/>
  <c r="A90" i="6"/>
  <c r="B90" i="6"/>
  <c r="D90" i="6"/>
  <c r="E90" i="6"/>
  <c r="F90" i="6"/>
  <c r="A91" i="6"/>
  <c r="B91" i="6"/>
  <c r="C91" i="6"/>
  <c r="D91" i="6"/>
  <c r="E91" i="6"/>
  <c r="F91" i="6"/>
  <c r="A92" i="6"/>
  <c r="B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D102" i="6"/>
  <c r="E102" i="6"/>
  <c r="F102" i="6"/>
  <c r="A103" i="6"/>
  <c r="B103" i="6"/>
  <c r="D103" i="6"/>
  <c r="E103" i="6"/>
  <c r="F103" i="6"/>
  <c r="A104" i="6"/>
  <c r="B104" i="6"/>
  <c r="D104" i="6"/>
  <c r="E104" i="6"/>
  <c r="F104" i="6"/>
  <c r="A105" i="6"/>
  <c r="B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D109" i="6"/>
  <c r="E109" i="6"/>
  <c r="F109" i="6"/>
  <c r="A110" i="6"/>
  <c r="B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D113" i="6"/>
  <c r="E113" i="6"/>
  <c r="F113" i="6"/>
  <c r="A114" i="6"/>
  <c r="B114" i="6"/>
  <c r="D114" i="6"/>
  <c r="E114" i="6"/>
  <c r="F114" i="6"/>
  <c r="A115" i="6"/>
  <c r="B115" i="6"/>
  <c r="D115" i="6"/>
  <c r="E115" i="6"/>
  <c r="F115" i="6"/>
  <c r="A116" i="6"/>
  <c r="B116" i="6"/>
  <c r="D116" i="6"/>
  <c r="E116" i="6"/>
  <c r="F116" i="6"/>
  <c r="A117" i="6"/>
  <c r="B117" i="6"/>
  <c r="D117" i="6"/>
  <c r="E117" i="6"/>
  <c r="F117" i="6"/>
  <c r="A118" i="6"/>
  <c r="B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D122" i="6"/>
  <c r="E122" i="6"/>
  <c r="F122" i="6"/>
  <c r="A123" i="6"/>
  <c r="B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D131" i="6"/>
  <c r="E131" i="6"/>
  <c r="F131" i="6"/>
  <c r="A132" i="6"/>
  <c r="B132" i="6"/>
  <c r="D132" i="6"/>
  <c r="E132" i="6"/>
  <c r="F132" i="6"/>
  <c r="A133" i="6"/>
  <c r="B133" i="6"/>
  <c r="C133" i="6"/>
  <c r="D133" i="6"/>
  <c r="E133" i="6"/>
  <c r="F133" i="6"/>
  <c r="A134" i="6"/>
  <c r="B134" i="6"/>
  <c r="D134" i="6"/>
  <c r="E134" i="6"/>
  <c r="F134" i="6"/>
  <c r="A135" i="6"/>
  <c r="B135" i="6"/>
  <c r="D135" i="6"/>
  <c r="E135" i="6"/>
  <c r="F135" i="6"/>
  <c r="A136" i="6"/>
  <c r="B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D143" i="6"/>
  <c r="E143" i="6"/>
  <c r="F143" i="6"/>
  <c r="A144" i="6"/>
  <c r="B144" i="6"/>
  <c r="D144" i="6"/>
  <c r="E144" i="6"/>
  <c r="F144" i="6"/>
  <c r="A145" i="6"/>
  <c r="B145" i="6"/>
  <c r="D145" i="6"/>
  <c r="E145" i="6"/>
  <c r="F145" i="6"/>
  <c r="A146" i="6"/>
  <c r="B146" i="6"/>
  <c r="D146" i="6"/>
  <c r="E146" i="6"/>
  <c r="F146" i="6"/>
  <c r="A147" i="6"/>
  <c r="B147" i="6"/>
  <c r="D147" i="6"/>
  <c r="E147" i="6"/>
  <c r="F147" i="6"/>
  <c r="A148" i="6"/>
  <c r="B148" i="6"/>
  <c r="D148" i="6"/>
  <c r="E148" i="6"/>
  <c r="F148" i="6"/>
  <c r="A149" i="6"/>
  <c r="B149" i="6"/>
  <c r="D149" i="6"/>
  <c r="E149" i="6"/>
  <c r="F149" i="6"/>
  <c r="A150" i="6"/>
  <c r="B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D154" i="6"/>
  <c r="E154" i="6"/>
  <c r="F154" i="6"/>
  <c r="A155" i="6"/>
  <c r="B155" i="6"/>
  <c r="C155" i="6"/>
  <c r="D155" i="6"/>
  <c r="E155" i="6"/>
  <c r="F155" i="6"/>
  <c r="A156" i="6"/>
  <c r="B156" i="6"/>
  <c r="D156" i="6"/>
  <c r="E156" i="6"/>
  <c r="F156" i="6"/>
  <c r="A157" i="6"/>
  <c r="B157" i="6"/>
  <c r="C157" i="6"/>
  <c r="D157" i="6"/>
  <c r="E157" i="6"/>
  <c r="F157" i="6"/>
  <c r="A158" i="6"/>
  <c r="B158" i="6"/>
  <c r="D158" i="6"/>
  <c r="E158" i="6"/>
  <c r="F158" i="6"/>
  <c r="A159" i="6"/>
  <c r="B159" i="6"/>
  <c r="C159" i="6"/>
  <c r="D159" i="6"/>
  <c r="E159" i="6"/>
  <c r="F159" i="6"/>
  <c r="A160" i="6"/>
  <c r="B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D165" i="6"/>
  <c r="E165" i="6"/>
  <c r="F165" i="6"/>
  <c r="A166" i="6"/>
  <c r="B166" i="6"/>
  <c r="C166" i="6"/>
  <c r="D166" i="6"/>
  <c r="E166" i="6"/>
  <c r="F166" i="6"/>
  <c r="A167" i="6"/>
  <c r="B167" i="6"/>
  <c r="D167" i="6"/>
  <c r="E167" i="6"/>
  <c r="F167" i="6"/>
  <c r="A168" i="6"/>
  <c r="B168" i="6"/>
  <c r="D168" i="6"/>
  <c r="E168" i="6"/>
  <c r="F168" i="6"/>
  <c r="A169" i="6"/>
  <c r="B169" i="6"/>
  <c r="D169" i="6"/>
  <c r="E169" i="6"/>
  <c r="F169" i="6"/>
  <c r="A170" i="6"/>
  <c r="B170" i="6"/>
  <c r="C170" i="6"/>
  <c r="D170" i="6"/>
  <c r="E170" i="6"/>
  <c r="F170" i="6"/>
  <c r="A171" i="6"/>
  <c r="B171" i="6"/>
  <c r="D171" i="6"/>
  <c r="E171" i="6"/>
  <c r="F171" i="6"/>
  <c r="A172" i="6"/>
  <c r="B172" i="6"/>
  <c r="D172" i="6"/>
  <c r="E172" i="6"/>
  <c r="F172" i="6"/>
  <c r="A173" i="6"/>
  <c r="B173" i="6"/>
  <c r="D173" i="6"/>
  <c r="E173" i="6"/>
  <c r="F173" i="6"/>
  <c r="A174" i="6"/>
  <c r="B174" i="6"/>
  <c r="D174" i="6"/>
  <c r="E174" i="6"/>
  <c r="F174" i="6"/>
  <c r="A175" i="6"/>
  <c r="B175" i="6"/>
  <c r="D175" i="6"/>
  <c r="E175" i="6"/>
  <c r="F175" i="6"/>
  <c r="A176" i="6"/>
  <c r="B176" i="6"/>
  <c r="D176" i="6"/>
  <c r="E176" i="6"/>
  <c r="F176" i="6"/>
  <c r="A177" i="6"/>
  <c r="B177" i="6"/>
  <c r="C177" i="6"/>
  <c r="D177" i="6"/>
  <c r="E177" i="6"/>
  <c r="F177" i="6"/>
  <c r="A178" i="6"/>
  <c r="B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D183" i="6"/>
  <c r="E183" i="6"/>
  <c r="F183" i="6"/>
  <c r="A184" i="6"/>
  <c r="B184" i="6"/>
  <c r="D184" i="6"/>
  <c r="E184" i="6"/>
  <c r="F184" i="6"/>
  <c r="A185" i="6"/>
  <c r="B185" i="6"/>
  <c r="D185" i="6"/>
  <c r="E185" i="6"/>
  <c r="F185" i="6"/>
  <c r="A186" i="6"/>
  <c r="B186" i="6"/>
  <c r="C186" i="6"/>
  <c r="D186" i="6"/>
  <c r="E186" i="6"/>
  <c r="F186" i="6"/>
  <c r="A187" i="6"/>
  <c r="B187" i="6"/>
  <c r="C187" i="6"/>
  <c r="D187" i="6"/>
  <c r="E187" i="6"/>
  <c r="F187" i="6"/>
  <c r="A188" i="6"/>
  <c r="B188" i="6"/>
  <c r="C188" i="6"/>
  <c r="D188" i="6"/>
  <c r="E188" i="6"/>
  <c r="F188" i="6"/>
  <c r="A189" i="6"/>
  <c r="B189" i="6"/>
  <c r="C189" i="6"/>
  <c r="D189" i="6"/>
  <c r="E189" i="6"/>
  <c r="F189" i="6"/>
  <c r="A190" i="6"/>
  <c r="B190" i="6"/>
  <c r="C190" i="6"/>
  <c r="D190" i="6"/>
  <c r="E190" i="6"/>
  <c r="F190" i="6"/>
  <c r="A191" i="6"/>
  <c r="B191" i="6"/>
  <c r="D191" i="6"/>
  <c r="E191" i="6"/>
  <c r="F191" i="6"/>
  <c r="A192" i="6"/>
  <c r="B192" i="6"/>
  <c r="D192" i="6"/>
  <c r="E192" i="6"/>
  <c r="F192" i="6"/>
  <c r="A193" i="6"/>
  <c r="B193" i="6"/>
  <c r="D193" i="6"/>
  <c r="E193" i="6"/>
  <c r="F193" i="6"/>
  <c r="A194" i="6"/>
  <c r="B194" i="6"/>
  <c r="D194" i="6"/>
  <c r="E194" i="6"/>
  <c r="F194" i="6"/>
  <c r="A195" i="6"/>
  <c r="B195" i="6"/>
  <c r="C195" i="6"/>
  <c r="D195" i="6"/>
  <c r="E195" i="6"/>
  <c r="F195" i="6"/>
  <c r="A196" i="6"/>
  <c r="B196" i="6"/>
  <c r="C196" i="6"/>
  <c r="D196" i="6"/>
  <c r="E196" i="6"/>
  <c r="F196" i="6"/>
  <c r="A197" i="6"/>
  <c r="B197" i="6"/>
  <c r="C197" i="6"/>
  <c r="D197" i="6"/>
  <c r="E197" i="6"/>
  <c r="F197" i="6"/>
  <c r="A198" i="6"/>
  <c r="B198" i="6"/>
  <c r="D198" i="6"/>
  <c r="E198" i="6"/>
  <c r="F198" i="6"/>
  <c r="A199" i="6"/>
  <c r="B199" i="6"/>
  <c r="C199" i="6"/>
  <c r="D199" i="6"/>
  <c r="E199" i="6"/>
  <c r="F199" i="6"/>
  <c r="A200" i="6"/>
  <c r="B200" i="6"/>
  <c r="C200" i="6"/>
  <c r="D200" i="6"/>
  <c r="E200" i="6"/>
  <c r="F200" i="6"/>
  <c r="A201" i="6"/>
  <c r="B201" i="6"/>
  <c r="D201" i="6"/>
  <c r="E201" i="6"/>
  <c r="F201" i="6"/>
  <c r="A202" i="6"/>
  <c r="B202" i="6"/>
  <c r="C202" i="6"/>
  <c r="D202" i="6"/>
  <c r="E202" i="6"/>
  <c r="F202" i="6"/>
  <c r="A203" i="6"/>
  <c r="B203" i="6"/>
  <c r="C203" i="6"/>
  <c r="D203" i="6"/>
  <c r="E203" i="6"/>
  <c r="F203" i="6"/>
  <c r="A204" i="6"/>
  <c r="B204" i="6"/>
  <c r="C204" i="6"/>
  <c r="D204" i="6"/>
  <c r="E204" i="6"/>
  <c r="F204" i="6"/>
  <c r="A205" i="6"/>
  <c r="B205" i="6"/>
  <c r="D205" i="6"/>
  <c r="E205" i="6"/>
  <c r="F205" i="6"/>
  <c r="A206" i="6"/>
  <c r="B206" i="6"/>
  <c r="D206" i="6"/>
  <c r="E206" i="6"/>
  <c r="F206" i="6"/>
  <c r="A207" i="6"/>
  <c r="B207" i="6"/>
  <c r="D207" i="6"/>
  <c r="E207" i="6"/>
  <c r="F207" i="6"/>
  <c r="A208" i="6"/>
  <c r="B208" i="6"/>
  <c r="D208" i="6"/>
  <c r="E208" i="6"/>
  <c r="F208" i="6"/>
  <c r="A209" i="6"/>
  <c r="B209" i="6"/>
  <c r="C209" i="6"/>
  <c r="D209" i="6"/>
  <c r="E209" i="6"/>
  <c r="F209" i="6"/>
  <c r="A210" i="6"/>
  <c r="B210" i="6"/>
  <c r="C210" i="6"/>
  <c r="D210" i="6"/>
  <c r="E210" i="6"/>
  <c r="F210" i="6"/>
  <c r="A211" i="6"/>
  <c r="B211" i="6"/>
  <c r="C211" i="6"/>
  <c r="D211" i="6"/>
  <c r="E211" i="6"/>
  <c r="F211" i="6"/>
  <c r="A212" i="6"/>
  <c r="B212" i="6"/>
  <c r="C212" i="6"/>
  <c r="D212" i="6"/>
  <c r="E212" i="6"/>
  <c r="F212" i="6"/>
  <c r="A213" i="6"/>
  <c r="B213" i="6"/>
  <c r="D213" i="6"/>
  <c r="E213" i="6"/>
  <c r="F213" i="6"/>
  <c r="A214" i="6"/>
  <c r="B214" i="6"/>
  <c r="D214" i="6"/>
  <c r="E214" i="6"/>
  <c r="F214" i="6"/>
  <c r="A215" i="6"/>
  <c r="B215" i="6"/>
  <c r="C215" i="6"/>
  <c r="D215" i="6"/>
  <c r="E215" i="6"/>
  <c r="F215" i="6"/>
  <c r="A216" i="6"/>
  <c r="B216" i="6"/>
  <c r="D216" i="6"/>
  <c r="E216" i="6"/>
  <c r="F216" i="6"/>
  <c r="A217" i="6"/>
  <c r="B217" i="6"/>
  <c r="D217" i="6"/>
  <c r="E217" i="6"/>
  <c r="F217" i="6"/>
  <c r="A218" i="6"/>
  <c r="B218" i="6"/>
  <c r="D218" i="6"/>
  <c r="E218" i="6"/>
  <c r="F218" i="6"/>
  <c r="A219" i="6"/>
  <c r="B219" i="6"/>
  <c r="D219" i="6"/>
  <c r="E219" i="6"/>
  <c r="F219" i="6"/>
  <c r="A220" i="6"/>
  <c r="B220" i="6"/>
  <c r="D220" i="6"/>
  <c r="E220" i="6"/>
  <c r="F220" i="6"/>
  <c r="A221" i="6"/>
  <c r="B221" i="6"/>
  <c r="D221" i="6"/>
  <c r="E221" i="6"/>
  <c r="F221" i="6"/>
  <c r="A222" i="6"/>
  <c r="B222" i="6"/>
  <c r="C222" i="6"/>
  <c r="D222" i="6"/>
  <c r="E222" i="6"/>
  <c r="F222" i="6"/>
  <c r="A223" i="6"/>
  <c r="B223" i="6"/>
  <c r="C223" i="6"/>
  <c r="D223" i="6"/>
  <c r="E223" i="6"/>
  <c r="F223" i="6"/>
  <c r="A224" i="6"/>
  <c r="B224" i="6"/>
  <c r="C224" i="6"/>
  <c r="D224" i="6"/>
  <c r="E224" i="6"/>
  <c r="F224" i="6"/>
  <c r="A225" i="6"/>
  <c r="B225" i="6"/>
  <c r="D225" i="6"/>
  <c r="E225" i="6"/>
  <c r="F225" i="6"/>
  <c r="A226" i="6"/>
  <c r="B226" i="6"/>
  <c r="D226" i="6"/>
  <c r="E226" i="6"/>
  <c r="F226" i="6"/>
  <c r="A227" i="6"/>
  <c r="B227" i="6"/>
  <c r="C227" i="6"/>
  <c r="D227" i="6"/>
  <c r="E227" i="6"/>
  <c r="F227" i="6"/>
  <c r="A228" i="6"/>
  <c r="B228" i="6"/>
  <c r="C228" i="6"/>
  <c r="D228" i="6"/>
  <c r="E228" i="6"/>
  <c r="F228" i="6"/>
  <c r="A229" i="6"/>
  <c r="B229" i="6"/>
  <c r="D229" i="6"/>
  <c r="E229" i="6"/>
  <c r="F229" i="6"/>
  <c r="A230" i="6"/>
  <c r="B230" i="6"/>
  <c r="D230" i="6"/>
  <c r="E230" i="6"/>
  <c r="F230" i="6"/>
  <c r="A231" i="6"/>
  <c r="B231" i="6"/>
  <c r="D231" i="6"/>
  <c r="E231" i="6"/>
  <c r="F231" i="6"/>
  <c r="A232" i="6"/>
  <c r="B232" i="6"/>
  <c r="C232" i="6"/>
  <c r="D232" i="6"/>
  <c r="E232" i="6"/>
  <c r="F232" i="6"/>
  <c r="A233" i="6"/>
  <c r="B233" i="6"/>
  <c r="D233" i="6"/>
  <c r="E233" i="6"/>
  <c r="F233" i="6"/>
  <c r="A234" i="6"/>
  <c r="B234" i="6"/>
  <c r="C234" i="6"/>
  <c r="D234" i="6"/>
  <c r="E234" i="6"/>
  <c r="F234" i="6"/>
  <c r="A235" i="6"/>
  <c r="B235" i="6"/>
  <c r="C235" i="6"/>
  <c r="D235" i="6"/>
  <c r="E235" i="6"/>
  <c r="F235" i="6"/>
  <c r="A236" i="6"/>
  <c r="B236" i="6"/>
  <c r="D236" i="6"/>
  <c r="E236" i="6"/>
  <c r="F236" i="6"/>
  <c r="A237" i="6"/>
  <c r="B237" i="6"/>
  <c r="C237" i="6"/>
  <c r="D237" i="6"/>
  <c r="E237" i="6"/>
  <c r="F237" i="6"/>
  <c r="A238" i="6"/>
  <c r="B238" i="6"/>
  <c r="C238" i="6"/>
  <c r="D238" i="6"/>
  <c r="E238" i="6"/>
  <c r="F238" i="6"/>
  <c r="A239" i="6"/>
  <c r="B239" i="6"/>
  <c r="D239" i="6"/>
  <c r="E239" i="6"/>
  <c r="F239" i="6"/>
  <c r="A240" i="6"/>
  <c r="B240" i="6"/>
  <c r="D240" i="6"/>
  <c r="E240" i="6"/>
  <c r="F240" i="6"/>
  <c r="A241" i="6"/>
  <c r="B241" i="6"/>
  <c r="D241" i="6"/>
  <c r="E241" i="6"/>
  <c r="F241" i="6"/>
  <c r="A242" i="6"/>
  <c r="B242" i="6"/>
  <c r="D242" i="6"/>
  <c r="E242" i="6"/>
  <c r="F242" i="6"/>
  <c r="A243" i="6"/>
  <c r="B243" i="6"/>
  <c r="C243" i="6"/>
  <c r="D243" i="6"/>
  <c r="E243" i="6"/>
  <c r="F243" i="6"/>
  <c r="A244" i="6"/>
  <c r="B244" i="6"/>
  <c r="C244" i="6"/>
  <c r="D244" i="6"/>
  <c r="E244" i="6"/>
  <c r="F244" i="6"/>
  <c r="A245" i="6"/>
  <c r="B245" i="6"/>
  <c r="C245" i="6"/>
  <c r="D245" i="6"/>
  <c r="E245" i="6"/>
  <c r="F245" i="6"/>
  <c r="A246" i="6"/>
  <c r="B246" i="6"/>
  <c r="D246" i="6"/>
  <c r="E246" i="6"/>
  <c r="F246" i="6"/>
  <c r="A247" i="6"/>
  <c r="B247" i="6"/>
  <c r="C247" i="6"/>
  <c r="D247" i="6"/>
  <c r="E247" i="6"/>
  <c r="F247" i="6"/>
  <c r="A248" i="6"/>
  <c r="B248" i="6"/>
  <c r="D248" i="6"/>
  <c r="E248" i="6"/>
  <c r="F248" i="6"/>
  <c r="A249" i="6"/>
  <c r="B249" i="6"/>
  <c r="D249" i="6"/>
  <c r="E249" i="6"/>
  <c r="F249" i="6"/>
  <c r="A250" i="6"/>
  <c r="B250" i="6"/>
  <c r="D250" i="6"/>
  <c r="E250" i="6"/>
  <c r="F250" i="6"/>
  <c r="A251" i="6"/>
  <c r="B251" i="6"/>
  <c r="C251" i="6"/>
  <c r="D251" i="6"/>
  <c r="E251" i="6"/>
  <c r="F251" i="6"/>
  <c r="A252" i="6"/>
  <c r="B252" i="6"/>
  <c r="C252" i="6"/>
  <c r="D252" i="6"/>
  <c r="E252" i="6"/>
  <c r="F252" i="6"/>
  <c r="A253" i="6"/>
  <c r="B253" i="6"/>
  <c r="C253" i="6"/>
  <c r="D253" i="6"/>
  <c r="E253" i="6"/>
  <c r="F253" i="6"/>
  <c r="A254" i="6"/>
  <c r="B254" i="6"/>
  <c r="D254" i="6"/>
  <c r="E254" i="6"/>
  <c r="F254" i="6"/>
  <c r="A255" i="6"/>
  <c r="B255" i="6"/>
  <c r="D255" i="6"/>
  <c r="E255" i="6"/>
  <c r="F255" i="6"/>
  <c r="A256" i="6"/>
  <c r="B256" i="6"/>
  <c r="C256" i="6"/>
  <c r="D256" i="6"/>
  <c r="E256" i="6"/>
  <c r="F256" i="6"/>
  <c r="A257" i="6"/>
  <c r="B257" i="6"/>
  <c r="D257" i="6"/>
  <c r="E257" i="6"/>
  <c r="F257" i="6"/>
  <c r="A258" i="6"/>
  <c r="B258" i="6"/>
  <c r="D258" i="6"/>
  <c r="E258" i="6"/>
  <c r="F258" i="6"/>
  <c r="A259" i="6"/>
  <c r="B259" i="6"/>
  <c r="D259" i="6"/>
  <c r="E259" i="6"/>
  <c r="F259" i="6"/>
  <c r="A260" i="6"/>
  <c r="B260" i="6"/>
  <c r="D260" i="6"/>
  <c r="E260" i="6"/>
  <c r="F260" i="6"/>
  <c r="A261" i="6"/>
  <c r="B261" i="6"/>
  <c r="D261" i="6"/>
  <c r="E261" i="6"/>
  <c r="F261" i="6"/>
  <c r="A262" i="6"/>
  <c r="B262" i="6"/>
  <c r="D262" i="6"/>
  <c r="E262" i="6"/>
  <c r="F262" i="6"/>
  <c r="A263" i="6"/>
  <c r="B263" i="6"/>
  <c r="D263" i="6"/>
  <c r="E263" i="6"/>
  <c r="F263" i="6"/>
  <c r="A264" i="6"/>
  <c r="B264" i="6"/>
  <c r="C264" i="6"/>
  <c r="D264" i="6"/>
  <c r="E264" i="6"/>
  <c r="F264" i="6"/>
  <c r="A265" i="6"/>
  <c r="B265" i="6"/>
  <c r="D265" i="6"/>
  <c r="E265" i="6"/>
  <c r="F265" i="6"/>
  <c r="A266" i="6"/>
  <c r="B266" i="6"/>
  <c r="D266" i="6"/>
  <c r="E266" i="6"/>
  <c r="F266" i="6"/>
  <c r="A267" i="6"/>
  <c r="B267" i="6"/>
  <c r="D267" i="6"/>
  <c r="E267" i="6"/>
  <c r="F267" i="6"/>
  <c r="A268" i="6"/>
  <c r="B268" i="6"/>
  <c r="D268" i="6"/>
  <c r="E268" i="6"/>
  <c r="F268" i="6"/>
  <c r="A269" i="6"/>
  <c r="B269" i="6"/>
  <c r="D269" i="6"/>
  <c r="E269" i="6"/>
  <c r="F269" i="6"/>
  <c r="A270" i="6"/>
  <c r="B270" i="6"/>
  <c r="D270" i="6"/>
  <c r="E270" i="6"/>
  <c r="F270" i="6"/>
  <c r="A271" i="6"/>
  <c r="B271" i="6"/>
  <c r="C271" i="6"/>
  <c r="D271" i="6"/>
  <c r="E271" i="6"/>
  <c r="F271" i="6"/>
  <c r="A272" i="6"/>
  <c r="B272" i="6"/>
  <c r="C272" i="6"/>
  <c r="D272" i="6"/>
  <c r="E272" i="6"/>
  <c r="F272" i="6"/>
  <c r="A273" i="6"/>
  <c r="B273" i="6"/>
  <c r="C273" i="6"/>
  <c r="D273" i="6"/>
  <c r="E273" i="6"/>
  <c r="F273" i="6"/>
  <c r="A274" i="6"/>
  <c r="B274" i="6"/>
  <c r="C274" i="6"/>
  <c r="D274" i="6"/>
  <c r="E274" i="6"/>
  <c r="F274" i="6"/>
  <c r="A275" i="6"/>
  <c r="B275" i="6"/>
  <c r="C275" i="6"/>
  <c r="D275" i="6"/>
  <c r="E275" i="6"/>
  <c r="F275" i="6"/>
  <c r="A276" i="6"/>
  <c r="B276" i="6"/>
  <c r="D276" i="6"/>
  <c r="E276" i="6"/>
  <c r="F276" i="6"/>
  <c r="A277" i="6"/>
  <c r="B277" i="6"/>
  <c r="D277" i="6"/>
  <c r="E277" i="6"/>
  <c r="F277" i="6"/>
  <c r="A278" i="6"/>
  <c r="B278" i="6"/>
  <c r="C278" i="6"/>
  <c r="D278" i="6"/>
  <c r="E278" i="6"/>
  <c r="F278" i="6"/>
  <c r="A279" i="6"/>
  <c r="B279" i="6"/>
  <c r="C279" i="6"/>
  <c r="D279" i="6"/>
  <c r="E279" i="6"/>
  <c r="F279" i="6"/>
  <c r="A280" i="6"/>
  <c r="B280" i="6"/>
  <c r="D280" i="6"/>
  <c r="E280" i="6"/>
  <c r="F280" i="6"/>
  <c r="A281" i="6"/>
  <c r="B281" i="6"/>
  <c r="C281" i="6"/>
  <c r="D281" i="6"/>
  <c r="E281" i="6"/>
  <c r="F281" i="6"/>
  <c r="A282" i="6"/>
  <c r="B282" i="6"/>
  <c r="D282" i="6"/>
  <c r="E282" i="6"/>
  <c r="F282" i="6"/>
  <c r="A283" i="6"/>
  <c r="B283" i="6"/>
  <c r="C283" i="6"/>
  <c r="D283" i="6"/>
  <c r="E283" i="6"/>
  <c r="F283" i="6"/>
  <c r="A284" i="6"/>
  <c r="B284" i="6"/>
  <c r="C284" i="6"/>
  <c r="D284" i="6"/>
  <c r="E284" i="6"/>
  <c r="F284" i="6"/>
  <c r="A285" i="6"/>
  <c r="B285" i="6"/>
  <c r="C285" i="6"/>
  <c r="D285" i="6"/>
  <c r="E285" i="6"/>
  <c r="F285" i="6"/>
  <c r="A286" i="6"/>
  <c r="B286" i="6"/>
  <c r="C286" i="6"/>
  <c r="D286" i="6"/>
  <c r="E286" i="6"/>
  <c r="F286" i="6"/>
  <c r="A287" i="6"/>
  <c r="B287" i="6"/>
  <c r="C287" i="6"/>
  <c r="D287" i="6"/>
  <c r="E287" i="6"/>
  <c r="F287" i="6"/>
  <c r="C404" i="6"/>
  <c r="C280" i="6"/>
  <c r="C282" i="6"/>
  <c r="C267" i="6"/>
  <c r="C268" i="6"/>
  <c r="C269" i="6"/>
  <c r="C270" i="6"/>
  <c r="C276" i="6"/>
  <c r="C277" i="6"/>
  <c r="C257" i="6"/>
  <c r="C260" i="6"/>
  <c r="C261" i="6"/>
  <c r="C262" i="6"/>
  <c r="C263" i="6"/>
  <c r="C265" i="6"/>
  <c r="C266" i="6"/>
  <c r="C248" i="6"/>
  <c r="C249" i="6"/>
  <c r="C250" i="6"/>
  <c r="C254" i="6"/>
  <c r="C255" i="6"/>
  <c r="C239" i="6"/>
  <c r="C240" i="6"/>
  <c r="C241" i="6"/>
  <c r="C242" i="6"/>
  <c r="C246" i="6"/>
  <c r="C229" i="6"/>
  <c r="C230" i="6"/>
  <c r="C231" i="6"/>
  <c r="C233" i="6"/>
  <c r="C236" i="6"/>
  <c r="C217" i="6"/>
  <c r="C218" i="6"/>
  <c r="C219" i="6"/>
  <c r="C220" i="6"/>
  <c r="C221" i="6"/>
  <c r="C225" i="6"/>
  <c r="C226" i="6"/>
  <c r="C412" i="6"/>
  <c r="C410" i="6"/>
  <c r="C411" i="6"/>
  <c r="C201" i="6"/>
  <c r="C205" i="6"/>
  <c r="C206" i="6"/>
  <c r="C207" i="6"/>
  <c r="C208" i="6"/>
  <c r="C198" i="6"/>
  <c r="C183" i="6"/>
  <c r="C184" i="6"/>
  <c r="C185" i="6"/>
  <c r="D7" i="7"/>
  <c r="C171" i="6"/>
  <c r="C10" i="9"/>
  <c r="B10" i="9"/>
  <c r="F10" i="9" s="1"/>
  <c r="A10" i="9"/>
  <c r="C169" i="6" l="1"/>
  <c r="C194" i="6"/>
  <c r="C193" i="6"/>
  <c r="C408" i="6"/>
  <c r="C405" i="6"/>
  <c r="C216" i="6"/>
  <c r="C213" i="6"/>
  <c r="C259" i="6"/>
  <c r="C258" i="6"/>
  <c r="C214" i="6"/>
  <c r="C191" i="6"/>
  <c r="C192" i="6"/>
  <c r="E10" i="9"/>
  <c r="G575" i="9" l="1"/>
  <c r="A2" i="9"/>
  <c r="A1" i="9"/>
  <c r="D14" i="7"/>
  <c r="B14" i="7"/>
  <c r="A14" i="7"/>
  <c r="C14" i="7" s="1"/>
  <c r="C173" i="6" l="1"/>
  <c r="C174" i="6"/>
  <c r="C175" i="6"/>
  <c r="C176" i="6"/>
  <c r="C178" i="6" l="1"/>
  <c r="C172" i="6"/>
  <c r="C167" i="6"/>
  <c r="C165" i="6"/>
  <c r="C156" i="6"/>
  <c r="C143" i="6"/>
  <c r="C144" i="6"/>
  <c r="C145" i="6"/>
  <c r="C146" i="6"/>
  <c r="C147" i="6"/>
  <c r="C148" i="6"/>
  <c r="C150" i="6"/>
  <c r="C154" i="6"/>
  <c r="C136" i="6"/>
  <c r="C139" i="6"/>
  <c r="C160" i="6"/>
  <c r="C122" i="6"/>
  <c r="C123" i="6"/>
  <c r="C131" i="6"/>
  <c r="C132" i="6"/>
  <c r="C134" i="6"/>
  <c r="C135" i="6"/>
  <c r="C115" i="6"/>
  <c r="C116" i="6"/>
  <c r="C117" i="6"/>
  <c r="C118" i="6"/>
  <c r="C109" i="6"/>
  <c r="C110" i="6"/>
  <c r="C113" i="6"/>
  <c r="C114" i="6"/>
  <c r="C99" i="6"/>
  <c r="C102" i="6"/>
  <c r="C103" i="6"/>
  <c r="C104" i="6"/>
  <c r="C105" i="6"/>
  <c r="C96" i="6"/>
  <c r="C89" i="6"/>
  <c r="C90" i="6"/>
  <c r="C92" i="6"/>
  <c r="C86" i="6"/>
  <c r="C87" i="6"/>
  <c r="C88" i="6"/>
  <c r="C83" i="6"/>
  <c r="C84" i="6"/>
  <c r="C85" i="6"/>
  <c r="C74" i="6"/>
  <c r="C75" i="6"/>
  <c r="C76" i="6"/>
  <c r="C73" i="6"/>
  <c r="C70" i="6"/>
  <c r="C69" i="6"/>
  <c r="C68" i="6"/>
  <c r="C67" i="6"/>
  <c r="C66" i="6"/>
  <c r="C65" i="6"/>
  <c r="C57" i="6"/>
  <c r="C59" i="6"/>
  <c r="C56" i="6"/>
  <c r="C55" i="6"/>
  <c r="C53" i="6"/>
  <c r="C52" i="6"/>
  <c r="C51" i="6"/>
  <c r="C168" i="6" l="1"/>
  <c r="C158" i="6"/>
  <c r="C149" i="6"/>
  <c r="C44" i="6"/>
  <c r="C46" i="6"/>
  <c r="C47" i="6"/>
  <c r="C48" i="6"/>
  <c r="C49" i="6"/>
  <c r="C36" i="6"/>
  <c r="C37" i="6"/>
  <c r="C38" i="6"/>
  <c r="A522" i="6"/>
  <c r="B522" i="6"/>
  <c r="C522" i="6"/>
  <c r="D522" i="6"/>
  <c r="E522" i="6"/>
  <c r="F522" i="6"/>
  <c r="C32" i="6"/>
  <c r="C34" i="6"/>
  <c r="C35" i="6"/>
  <c r="C29" i="6"/>
  <c r="F14" i="6"/>
  <c r="D7" i="6"/>
  <c r="D14" i="6"/>
  <c r="B14" i="6"/>
  <c r="C27" i="6"/>
  <c r="C28" i="6"/>
  <c r="C30" i="6"/>
  <c r="C31" i="6"/>
  <c r="C15" i="6"/>
  <c r="C20" i="6"/>
  <c r="C21" i="6"/>
  <c r="C22" i="6"/>
  <c r="C23" i="6"/>
  <c r="C24" i="6"/>
  <c r="C14" i="6"/>
  <c r="A14" i="6"/>
  <c r="C50" i="6" l="1"/>
  <c r="A5" i="4" l="1"/>
  <c r="A2" i="15"/>
  <c r="A1" i="15"/>
  <c r="H12" i="21"/>
  <c r="H13" i="21"/>
  <c r="H14" i="21"/>
  <c r="H15" i="21"/>
  <c r="H16" i="21"/>
  <c r="H17" i="21"/>
  <c r="H18" i="21"/>
  <c r="H11" i="21"/>
  <c r="J29" i="21"/>
  <c r="C29" i="21"/>
  <c r="A2" i="21"/>
  <c r="A1" i="21"/>
  <c r="F9" i="23"/>
  <c r="L9" i="23" s="1"/>
  <c r="L29" i="24"/>
  <c r="F29" i="24"/>
  <c r="N19" i="24"/>
  <c r="M19" i="24"/>
  <c r="L19" i="24"/>
  <c r="K19" i="24"/>
  <c r="J19" i="24"/>
  <c r="I19" i="24"/>
  <c r="H19" i="24"/>
  <c r="G19" i="24"/>
  <c r="F19" i="24"/>
  <c r="E19" i="24"/>
  <c r="D19" i="24"/>
  <c r="M9" i="23" l="1"/>
  <c r="N9" i="23"/>
  <c r="A2" i="24"/>
  <c r="A1" i="24"/>
  <c r="N23" i="23"/>
  <c r="G23" i="23"/>
  <c r="E13" i="23"/>
  <c r="L13" i="23"/>
  <c r="M13" i="23"/>
  <c r="N13" i="23"/>
  <c r="D13" i="23"/>
  <c r="A2" i="23" l="1"/>
  <c r="A1" i="23"/>
  <c r="A4" i="11"/>
  <c r="A2" i="11"/>
  <c r="A1" i="11"/>
  <c r="G628" i="11"/>
  <c r="B628" i="11"/>
  <c r="G621" i="11"/>
  <c r="D7" i="11"/>
  <c r="A5" i="11"/>
  <c r="B311" i="7"/>
  <c r="G311" i="7"/>
  <c r="E37" i="5"/>
  <c r="E526" i="6"/>
  <c r="G304" i="7"/>
  <c r="G301" i="7"/>
  <c r="F301" i="7"/>
  <c r="A5" i="7"/>
  <c r="A2" i="7"/>
  <c r="A1" i="7"/>
  <c r="F523" i="6"/>
  <c r="F524" i="6" s="1"/>
  <c r="A5" i="6"/>
  <c r="A2" i="6"/>
  <c r="A1" i="6"/>
  <c r="H35" i="5"/>
  <c r="A5" i="5"/>
  <c r="A2" i="5"/>
  <c r="A1" i="5"/>
  <c r="A2" i="4"/>
  <c r="A1" i="4"/>
  <c r="B3" i="2"/>
  <c r="B2" i="2"/>
</calcChain>
</file>

<file path=xl/sharedStrings.xml><?xml version="1.0" encoding="utf-8"?>
<sst xmlns="http://schemas.openxmlformats.org/spreadsheetml/2006/main" count="2167" uniqueCount="915">
  <si>
    <t>KHAI BÁO BAN ĐẦU</t>
  </si>
  <si>
    <t>DM Tài Khoản - Dư đầu kỳ</t>
  </si>
  <si>
    <t>Thông tin Doanh nghiệp</t>
  </si>
  <si>
    <t>QUỸ - NGÂN HÀNG</t>
  </si>
  <si>
    <t>Phiếu Thu</t>
  </si>
  <si>
    <t>Phiếu Chi</t>
  </si>
  <si>
    <t>Sổ chi tiết quỹ tiền mặt</t>
  </si>
  <si>
    <t>Sổ tiền gửi ngân hàng</t>
  </si>
  <si>
    <t>GIÁ THÀNH</t>
  </si>
  <si>
    <t>Định mức sản xuất</t>
  </si>
  <si>
    <t>Bảng tính giá thành</t>
  </si>
  <si>
    <t>Thẻ tính giá thành</t>
  </si>
  <si>
    <t>Sổ chi phí sản xuất kinh doanh</t>
  </si>
  <si>
    <t>LƯƠNG</t>
  </si>
  <si>
    <t>Bảng chấm công</t>
  </si>
  <si>
    <t>Bảng thanh toán lương</t>
  </si>
  <si>
    <t>THANH TOÁN</t>
  </si>
  <si>
    <t>Sổ chi tiết phải thu - TK 131</t>
  </si>
  <si>
    <t>Sổ chi tiết phải trả - TK 331</t>
  </si>
  <si>
    <t>Bảng tổng hợp thanh toán KH</t>
  </si>
  <si>
    <t>Bảng tổng hợp thanh toán NCC</t>
  </si>
  <si>
    <t>SỔ KẾ TOÁN</t>
  </si>
  <si>
    <t>Nhật ký chung</t>
  </si>
  <si>
    <t>Bảng CĐPS TK tháng</t>
  </si>
  <si>
    <t>Sổ chi tiết tài khoản</t>
  </si>
  <si>
    <t>Sổ cái tài khoản</t>
  </si>
  <si>
    <t>TSCĐ - CÔNG CỤ DỤNG CỤ</t>
  </si>
  <si>
    <t>Bảng phân bổ CCDC</t>
  </si>
  <si>
    <t>Bảng khấu hao TSCĐ</t>
  </si>
  <si>
    <t>KHO</t>
  </si>
  <si>
    <t>PHIẾU NK</t>
  </si>
  <si>
    <t>PHIẾU XK</t>
  </si>
  <si>
    <t>Bảng phân bổ CP mua hàng</t>
  </si>
  <si>
    <t>Bảng nhập - xuất - tồn kho</t>
  </si>
  <si>
    <t>Sổ chi tiết hàng hóa, vật tư</t>
  </si>
  <si>
    <t>BÁO CÁO TÀI CHÍNH</t>
  </si>
  <si>
    <t>CĐPS năm</t>
  </si>
  <si>
    <t>CĐKT</t>
  </si>
  <si>
    <t>Báo cáo KQKD</t>
  </si>
  <si>
    <t>Báo cáo LCTT</t>
  </si>
  <si>
    <t>Thuyết minh BCTC</t>
  </si>
  <si>
    <t>NHẬP LIỆU PHÁT SINH</t>
  </si>
  <si>
    <t>THÔNG TIN DOANH NGHIỆP</t>
  </si>
  <si>
    <t>Tên doanh nghiệp</t>
  </si>
  <si>
    <t>CÔNG TY TNHH MTV TM-DV TIN HỌC PHAN HUYỆN</t>
  </si>
  <si>
    <t>Địa chỉ</t>
  </si>
  <si>
    <t>Số 188/49 Tân Kỳ Tân Quý, P.Sơn Kỳ, Q.Tân Phú, TP.HCM</t>
  </si>
  <si>
    <t>MST</t>
  </si>
  <si>
    <t>0305571336</t>
  </si>
  <si>
    <t>Ngày cấp MST</t>
  </si>
  <si>
    <t>15/03/2008</t>
  </si>
  <si>
    <t>Điện thoại</t>
  </si>
  <si>
    <t>0932 502254 - 0909955023</t>
  </si>
  <si>
    <t>Email</t>
  </si>
  <si>
    <t>tinhocphanhuyen@gmail.com</t>
  </si>
  <si>
    <t>Số TK Ngân Hàng</t>
  </si>
  <si>
    <t>6460201014740 - NGÂN HÀNG NÔNG NGHIỆP VÀ PHÁT TRIỂN NÔNG THÔN AGRIBANK CHI NHÁNH TÂN PHÚ</t>
  </si>
  <si>
    <t>Giám đốc</t>
  </si>
  <si>
    <t>Phan Văn Huyện</t>
  </si>
  <si>
    <t>Kế toán trưởng</t>
  </si>
  <si>
    <t>Nguyễn Thị Hậu</t>
  </si>
  <si>
    <t>Người lập biểu</t>
  </si>
  <si>
    <t>Thủ quỹ</t>
  </si>
  <si>
    <t>Chế độ kế toán áp dụng</t>
  </si>
  <si>
    <t>TT 200</t>
  </si>
  <si>
    <t>Hình thức kế toán áp dụng</t>
  </si>
  <si>
    <t>Phương pháp tính thuế GTGT</t>
  </si>
  <si>
    <t>Khấu trừ</t>
  </si>
  <si>
    <t>Phương pháp tính khấu hao</t>
  </si>
  <si>
    <t>Đường thẳng</t>
  </si>
  <si>
    <t>Phương pháp tính giá</t>
  </si>
  <si>
    <t>Đơn giản</t>
  </si>
  <si>
    <t>Phương pháp hạch toán hàng tồn kho</t>
  </si>
  <si>
    <t>Kê khai thường xuyên</t>
  </si>
  <si>
    <t>Phương pháp tính giá xuất kho</t>
  </si>
  <si>
    <t>Đích danh</t>
  </si>
  <si>
    <t>DANH MỤC TÀI KHOẢN KẾ TOÁN - SỐ DƯ ĐẦU KỲ</t>
  </si>
  <si>
    <t>(Áp dụng theo TT200/2010/QĐ-BTC)</t>
  </si>
  <si>
    <t>Năm 2018</t>
  </si>
  <si>
    <t>Mã TK</t>
  </si>
  <si>
    <t>Tên tài khoản</t>
  </si>
  <si>
    <t>ĐVT</t>
  </si>
  <si>
    <t>Số lượng tồn</t>
  </si>
  <si>
    <t>Thành tiền dư đầu kỳ</t>
  </si>
  <si>
    <t>Nợ</t>
  </si>
  <si>
    <t>Có</t>
  </si>
  <si>
    <t>BẢNG NHẬP LIỆU PHÁT SINH</t>
  </si>
  <si>
    <t>Ngày tháng</t>
  </si>
  <si>
    <t>Số hiệu</t>
  </si>
  <si>
    <t>Chứng từ</t>
  </si>
  <si>
    <t>Diễn Giải</t>
  </si>
  <si>
    <t>Hạch toán</t>
  </si>
  <si>
    <t>TK Nợ</t>
  </si>
  <si>
    <t>TK Có</t>
  </si>
  <si>
    <t>Số Lượng</t>
  </si>
  <si>
    <t>Nhập</t>
  </si>
  <si>
    <t>Xuất</t>
  </si>
  <si>
    <t>Số tiền phát sinh</t>
  </si>
  <si>
    <t>Ngày tháng ghi sổ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</si>
  <si>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</si>
  <si>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</si>
  <si>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</si>
  <si>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</si>
  <si>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</si>
  <si>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</si>
  <si>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</si>
  <si>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</si>
  <si>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</si>
  <si>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Tổng cộng phát sinh</t>
  </si>
  <si>
    <t>NHẬT KÝ CHUNG</t>
  </si>
  <si>
    <t>Năm TC</t>
  </si>
  <si>
    <t>Đvt: Đồng</t>
  </si>
  <si>
    <t>Tổng phát sinh</t>
  </si>
  <si>
    <t>Ký, đóng dấu &amp; ghi rõ họ tên</t>
  </si>
  <si>
    <t>(Ký, họ tên)</t>
  </si>
  <si>
    <t>Người lập</t>
  </si>
  <si>
    <t>Đã ghi sổ cái</t>
  </si>
  <si>
    <t>SỔ CÁI TÀI KHOẢN</t>
  </si>
  <si>
    <t>Tài khoản đối ứng</t>
  </si>
  <si>
    <t>Tên TK</t>
  </si>
  <si>
    <t>Tiền mặt</t>
  </si>
  <si>
    <t>Tiền Việt Nam</t>
  </si>
  <si>
    <t>Ngoại tệ</t>
  </si>
  <si>
    <t>Vàng bạc, kim khí quý, đá quý</t>
  </si>
  <si>
    <t>Tiền gửi ngân hàng</t>
  </si>
  <si>
    <t>Ngân hàng Agribank (chi nhánh Tân Phú)</t>
  </si>
  <si>
    <t>Đầu tư tài chính ngắn hạn</t>
  </si>
  <si>
    <t>Phải thu của khách hàng</t>
  </si>
  <si>
    <t>Thuế GTGT được khấu trừ</t>
  </si>
  <si>
    <t>Thuế GTGT được khấu trừ của hàng hóa, dịch vụ</t>
  </si>
  <si>
    <t>Thuế GTGT được khấu trừ của TSCĐ</t>
  </si>
  <si>
    <t>Phải thu nội bộ</t>
  </si>
  <si>
    <t>Vốn kinh doanh ở các đơn vị trực thuộc</t>
  </si>
  <si>
    <t>Phải thu nội bộ về chênh lệch tỷ giá</t>
  </si>
  <si>
    <t>Phải thu nội bộ về chi phí đi vay đủ điều kiện được vốn hóa</t>
  </si>
  <si>
    <t>Phải thu nội bộ khác</t>
  </si>
  <si>
    <t>Phải thu khác</t>
  </si>
  <si>
    <t>Tài sản thiếu chờ xử lý</t>
  </si>
  <si>
    <t>Phải thu về cổ phần hóa</t>
  </si>
  <si>
    <t>Tạm ứng</t>
  </si>
  <si>
    <t>Hàng mua đang đi đường</t>
  </si>
  <si>
    <t>Nguyên liệu, vật liệu</t>
  </si>
  <si>
    <t>Công cụ, dụng cụ</t>
  </si>
  <si>
    <t>Bao bì luân chuyển</t>
  </si>
  <si>
    <t>Đồ dùng cho thuê</t>
  </si>
  <si>
    <t>Thiết bị, phụ tùng thay thế</t>
  </si>
  <si>
    <t>Chi phí sản xuất, kinh doanh dở dang</t>
  </si>
  <si>
    <t>Thành phẩm</t>
  </si>
  <si>
    <t>Thành phẩm bất động sản</t>
  </si>
  <si>
    <t>Thành phẩm nhập kho</t>
  </si>
  <si>
    <t>Hàng hóa</t>
  </si>
  <si>
    <t>Hàng gửi đi bán</t>
  </si>
  <si>
    <t>Hàng hóa kho bảo thuế</t>
  </si>
  <si>
    <t>Chi sự nghiệp</t>
  </si>
  <si>
    <t>Chi sự nghiệp năm trước</t>
  </si>
  <si>
    <t>Chi sự nghiệp năm nay</t>
  </si>
  <si>
    <t>Giao dịch mua bán lại trái phiếu chính phủ</t>
  </si>
  <si>
    <t>Tài sản cố định hữu hình</t>
  </si>
  <si>
    <t>Nhà cửa, vật kiến trúc</t>
  </si>
  <si>
    <t>Máy móc, thiết bị</t>
  </si>
  <si>
    <t>Phương tiện vận tải, truyền dẫn</t>
  </si>
  <si>
    <t>Thiết bị, dụng cụ quản lý</t>
  </si>
  <si>
    <t>Cây lâu năm, súc vật làm việc và cho sản phẩm</t>
  </si>
  <si>
    <t>TSCĐ khác</t>
  </si>
  <si>
    <t>Tài sản cố định thuê tài chính</t>
  </si>
  <si>
    <t>Xác định kết quả kinh doanh</t>
  </si>
  <si>
    <t>Chi phí thuế TNDN hiện hành</t>
  </si>
  <si>
    <t>Chi phí thuế TNDN hoãn lại</t>
  </si>
  <si>
    <t>Chi phí thuế thu nhập doanh nghiệp</t>
  </si>
  <si>
    <t>Chi phí khác</t>
  </si>
  <si>
    <t>Thu nhập khác</t>
  </si>
  <si>
    <t>Chi phí quản lý doanh nghiệp</t>
  </si>
  <si>
    <t>Chi phí nhân viên quản lý</t>
  </si>
  <si>
    <t>Chi phí vật liệu quản lý</t>
  </si>
  <si>
    <t>Chi phí đồ dùng văn phòng</t>
  </si>
  <si>
    <t>Chi phí khấu hao TSCĐ</t>
  </si>
  <si>
    <t>Thuế, phí và lệ phí</t>
  </si>
  <si>
    <t>Chi phí dự phòng</t>
  </si>
  <si>
    <t>Chi phí dịch vụ mua ngoài</t>
  </si>
  <si>
    <t>Chi phí bằng tiền khác</t>
  </si>
  <si>
    <t>Chi phí nhân viên</t>
  </si>
  <si>
    <t>Chi phí nguyên vật liệu, bao bì</t>
  </si>
  <si>
    <t>Chi phí dụng cụ, đồ dùng</t>
  </si>
  <si>
    <t>Chi phí bảo hành</t>
  </si>
  <si>
    <t>Chi phí bán hàng</t>
  </si>
  <si>
    <t>Giá thành sản xuất</t>
  </si>
  <si>
    <t>Giá vốn hàng bán</t>
  </si>
  <si>
    <t>Chi phí tài chính</t>
  </si>
  <si>
    <t>Chi phí nhân viên phân xưởng</t>
  </si>
  <si>
    <t>Chi phí nguyên, vật liệu</t>
  </si>
  <si>
    <t>Chi phí dụng cụ sản xuất</t>
  </si>
  <si>
    <t>Chi phí sản xuất chung</t>
  </si>
  <si>
    <t>Chi phí nhân công</t>
  </si>
  <si>
    <t>Chi phí khấu hao máy thi công</t>
  </si>
  <si>
    <t>Chi phí sử dụng máy thi công</t>
  </si>
  <si>
    <t>Chi phí nhân công trực tiếp</t>
  </si>
  <si>
    <t xml:space="preserve">Chi phí nguyên liệu, </t>
  </si>
  <si>
    <t>Mua nguyên liệu, vật liệu</t>
  </si>
  <si>
    <t>Mua hàng hóa</t>
  </si>
  <si>
    <t>Mua hàng</t>
  </si>
  <si>
    <t>Chiết khấu thương mại</t>
  </si>
  <si>
    <t>Giảm giá hàng bán</t>
  </si>
  <si>
    <t>Hàng bán bị trả lại</t>
  </si>
  <si>
    <t>Các khoản giảm trừ doanh thu</t>
  </si>
  <si>
    <t>Doanh thu hoạt động tài chính</t>
  </si>
  <si>
    <t>Doanh thu bán hàng hóa</t>
  </si>
  <si>
    <t>Doanh thu bán các thành phẩm</t>
  </si>
  <si>
    <t>Doanh thu cung cấp dịch vụ</t>
  </si>
  <si>
    <t>Doanh thu trợ cấp, trợ giá</t>
  </si>
  <si>
    <t>Doanh thu kinh doanh bất động sản đầu tư</t>
  </si>
  <si>
    <t>Doanh thu khác</t>
  </si>
  <si>
    <t>Doanh thu bán hàng  và cung cấp dịch vụ</t>
  </si>
  <si>
    <t>Nguồn kinh phí đã hình thành TSCĐ</t>
  </si>
  <si>
    <t>Nguồn kinh phí sự nghiệp năm trước</t>
  </si>
  <si>
    <t>Nguồn kinh phí sự nghiệp năm nay</t>
  </si>
  <si>
    <t>Nguồn kinh phí sự nghiệp</t>
  </si>
  <si>
    <t>Nguồn đầu tư xây dựng cơ bản</t>
  </si>
  <si>
    <t>Lợi nhuận sau thuế chưa phân phối năm trước</t>
  </si>
  <si>
    <t>Lợi nhuận sau thuế chưa phân phối năm nay</t>
  </si>
  <si>
    <t>Lợi nhuận sau thuế chưa phân phối</t>
  </si>
  <si>
    <t>Cổ phiếu quỹ</t>
  </si>
  <si>
    <t>Các quỹ khác thuộc vốn chủ sở hữu</t>
  </si>
  <si>
    <t>Quỹ hỗ trợ sắp xếp doanh nghiệp</t>
  </si>
  <si>
    <t>Quỹ đầu tư phát triển</t>
  </si>
  <si>
    <t>Chênh lệch tỷ giá do đánh giá lại các khoản mục tiền tệ có gốc ngoại tệ</t>
  </si>
  <si>
    <t>Chênh lệch tỷ giá hối đoái trong giai đoạn trước hoạt động</t>
  </si>
  <si>
    <t>Chênh lệch tỷ giá hối đoái</t>
  </si>
  <si>
    <t>Chênh lệch đánh giá lại tài sản</t>
  </si>
  <si>
    <t>Vốn đầu tư của chủ sở hữu</t>
  </si>
  <si>
    <t>Vốn góp của chủ sở hữu</t>
  </si>
  <si>
    <t>Cổ phiếu phổ thông có quyền biểu quyết</t>
  </si>
  <si>
    <t>Cổ phiếu ưu đãi</t>
  </si>
  <si>
    <t>Thặng dư vốn cổ phần</t>
  </si>
  <si>
    <t>Quyền chọn chuyển đổi trái phiếu</t>
  </si>
  <si>
    <t>Vốn khác</t>
  </si>
  <si>
    <t>Quỹ bình ổn giá</t>
  </si>
  <si>
    <t>Quỹ khen thưởng</t>
  </si>
  <si>
    <t>Quỹ phúc lợi</t>
  </si>
  <si>
    <t>Quỹ phúc lợi đã hình thành TSCĐ</t>
  </si>
  <si>
    <t>Quỹ thưởng ban quản lý điều hành công ty</t>
  </si>
  <si>
    <t>Quỹ phát triển khoa học và công nghệ</t>
  </si>
  <si>
    <t>Quỹ phát triển khoa học và công nghệ đã hình thành TSCĐ</t>
  </si>
  <si>
    <t>Dự phòng bảo hành sản phẩm hàng hóa</t>
  </si>
  <si>
    <t>Dự phòng bảo hành công trình xây dựng</t>
  </si>
  <si>
    <t>Dự phòng tái cơ cấu doanh nghiệp</t>
  </si>
  <si>
    <t>Dự phòng phải trả khác</t>
  </si>
  <si>
    <t>Quỹ khen thưởng phúc lợi</t>
  </si>
  <si>
    <t>Dự phòng phải trả</t>
  </si>
  <si>
    <t>Nhận ký quỹ, ký cược</t>
  </si>
  <si>
    <t>Thuế thu nhập hoãn lại phải trả</t>
  </si>
  <si>
    <t>Vay và nợ thuê tài chính</t>
  </si>
  <si>
    <t>Các khoản đi vay</t>
  </si>
  <si>
    <t>Nợ thuê tài chính</t>
  </si>
  <si>
    <t>Trái phiếu phát hành</t>
  </si>
  <si>
    <t>Trái phiếu thường</t>
  </si>
  <si>
    <t>Mệnh giá</t>
  </si>
  <si>
    <t>Chiết khấu trái phiếu</t>
  </si>
  <si>
    <t>Phụ trội trái phiếu</t>
  </si>
  <si>
    <t>Trái phiếu chuyển đổi</t>
  </si>
  <si>
    <t>Phải trả, phải nộp khác</t>
  </si>
  <si>
    <t>Tài sản thừa chờ giải quyết</t>
  </si>
  <si>
    <t>Kinh phí công đoàn</t>
  </si>
  <si>
    <t>Bảo hiểm xã hội</t>
  </si>
  <si>
    <t>Bảo hiểm y tế</t>
  </si>
  <si>
    <t>Phải trả về cổ phần hoá</t>
  </si>
  <si>
    <t>Bảo hiểm thất nghiệp</t>
  </si>
  <si>
    <t>Doanh thu chưa thực hiện</t>
  </si>
  <si>
    <t>Thuế giá trị gia tăng phải nộp</t>
  </si>
  <si>
    <t>Thuế GTGT đầu ra</t>
  </si>
  <si>
    <t>Thuế GTGT hàng nhập khẩu</t>
  </si>
  <si>
    <t>Thuế tiêu thụ đặc biệt</t>
  </si>
  <si>
    <t>Thuế xuất, nhập khẩu</t>
  </si>
  <si>
    <t>Thuế thu nhập doanh nghiệp</t>
  </si>
  <si>
    <t>Thuế thu nhập cá nhân</t>
  </si>
  <si>
    <t>Thuế tài nguyên</t>
  </si>
  <si>
    <t>Thuế nhà đất, tiền thuê đất</t>
  </si>
  <si>
    <t>Thuế bảo vệ môi trường và các loại thuế khác</t>
  </si>
  <si>
    <t>Thuế bảo vệ môi trường</t>
  </si>
  <si>
    <t>Các loại thuế khác</t>
  </si>
  <si>
    <t>Phí, lệ phí và các khoản phải nộp khác</t>
  </si>
  <si>
    <t>Phải trả người lao động</t>
  </si>
  <si>
    <t>Phải trả công nhân viên</t>
  </si>
  <si>
    <t>Phải trả người lao động khác</t>
  </si>
  <si>
    <t>Chi phí phải trả</t>
  </si>
  <si>
    <t>Phải trả nội bộ</t>
  </si>
  <si>
    <t>Phải trả nội bộ về vốn kinh doanh</t>
  </si>
  <si>
    <t>Phải trả nội bộ về chênh lệch tỷ giá</t>
  </si>
  <si>
    <t>Phải trả nội bộ về chi phí đi vay đủ điều kiện được vốn hoá</t>
  </si>
  <si>
    <t>Phải trả nội bộ khác</t>
  </si>
  <si>
    <t>Phải trả cho người bán</t>
  </si>
  <si>
    <t>Thuế và các khoản phải nộp nhà nước</t>
  </si>
  <si>
    <t>TSCĐ hữu hình thuê tài chính.</t>
  </si>
  <si>
    <t>TSCĐ vô hình thuê tài chính.</t>
  </si>
  <si>
    <t>Quyền sử dụng đất</t>
  </si>
  <si>
    <t>Quyền phát hành</t>
  </si>
  <si>
    <t>Bản quyền, bằng sáng chế</t>
  </si>
  <si>
    <t>Nhãn hiệu, tên thương mại</t>
  </si>
  <si>
    <t>Chương trình phần mềm</t>
  </si>
  <si>
    <t>Giấy phép và giấy phép nhượng quyền</t>
  </si>
  <si>
    <t>TSCĐ vô hình khác</t>
  </si>
  <si>
    <t>Tài sản cố định vô hình</t>
  </si>
  <si>
    <t>Hao mòn tài sản cố định</t>
  </si>
  <si>
    <t>Hao mòn TSCĐ hữu hình</t>
  </si>
  <si>
    <t>Hao mòn TSCĐ thuê tài chính</t>
  </si>
  <si>
    <t>Hao mòn TSCĐ vô hình</t>
  </si>
  <si>
    <t>Hao mòn bất động sản đầu tư</t>
  </si>
  <si>
    <t>Bất động sản đầu tư</t>
  </si>
  <si>
    <t>Đầu tư vào công ty con</t>
  </si>
  <si>
    <t>Đầu tư vào công ty liên doanh, liên kết</t>
  </si>
  <si>
    <t>Đầu tư khác</t>
  </si>
  <si>
    <t>Đầu tư góp vốn vào đơn vị khác</t>
  </si>
  <si>
    <t>Dự phòng tổn thất tài sản</t>
  </si>
  <si>
    <t>Dự phòng giảm giá chứng khoán kinh doanh</t>
  </si>
  <si>
    <t>Dự phòng tổn thất đầu tư vào đơn vị khác</t>
  </si>
  <si>
    <t>Dự phòng phải thu khó đòi</t>
  </si>
  <si>
    <t>Dự phòng giảm giá hàng tồn kho</t>
  </si>
  <si>
    <t>Xây dựng cơ bản dở dang</t>
  </si>
  <si>
    <t>Mua sắm TSCĐ</t>
  </si>
  <si>
    <t>Xây dựng cơ bản</t>
  </si>
  <si>
    <t>Sửa chữa lớn TSCĐ</t>
  </si>
  <si>
    <t>Chi phí trả trước</t>
  </si>
  <si>
    <t>Tài sản thuế thu nhập hoãn lại</t>
  </si>
  <si>
    <t>Cầm cố, thế chấp, ký quỹ, ký cược</t>
  </si>
  <si>
    <t>Thanh toán theo tiến độ kế hoạch hợp đồng xây dựng</t>
  </si>
  <si>
    <t>Số dư đầu kỳ</t>
  </si>
  <si>
    <t>Phát sinh trong kỳ</t>
  </si>
  <si>
    <t>Số dư cuối kỳ</t>
  </si>
  <si>
    <t>SỔ CHI TIẾT TÀI KHOẢN</t>
  </si>
  <si>
    <t>Tài khoản</t>
  </si>
  <si>
    <t>Số dư</t>
  </si>
  <si>
    <t xml:space="preserve">Ngày tháng </t>
  </si>
  <si>
    <t>(1)</t>
  </si>
  <si>
    <t>(2)</t>
  </si>
  <si>
    <t>(3)</t>
  </si>
  <si>
    <t>(4)</t>
  </si>
  <si>
    <t>BẢNG KHẤU HAO TÀI SẢN CỐ ĐỊNH</t>
  </si>
  <si>
    <t>Tháng</t>
  </si>
  <si>
    <t>STT</t>
  </si>
  <si>
    <t>MÃ TSCĐ</t>
  </si>
  <si>
    <t>TÊN TSCĐ</t>
  </si>
  <si>
    <t>NGUYÊN GIÁ</t>
  </si>
  <si>
    <t>GIÁ MUA</t>
  </si>
  <si>
    <t>CHI PHÍ MUA</t>
  </si>
  <si>
    <t>NGÀY MUA</t>
  </si>
  <si>
    <t>NGÀY ĐƯA VÀO SỬ DỤNG</t>
  </si>
  <si>
    <t>BỘ PHẬN SỰ DỤNG</t>
  </si>
  <si>
    <t>SỐ NĂM PHÂN BỔ</t>
  </si>
  <si>
    <t>SỐ THÁNG PHÂN BỔ</t>
  </si>
  <si>
    <t>GIÁ TRỊ KHẤU HAO</t>
  </si>
  <si>
    <t>THÁNG NÀY</t>
  </si>
  <si>
    <t>LŨY KẾ</t>
  </si>
  <si>
    <t>GIÁ TRỊ CÒN LẠI</t>
  </si>
  <si>
    <t>TK CHI PHÍ</t>
  </si>
  <si>
    <t>TK HAO MÒN</t>
  </si>
  <si>
    <t>TỔNG CỘNG</t>
  </si>
  <si>
    <t>BẢNG PHÂN BỔ CÔNG CỤ DỤNG CỤ - CHI PHÍ TRẢ TRƯỚC</t>
  </si>
  <si>
    <t>MÃ CCDC</t>
  </si>
  <si>
    <t>TÊN CCDC</t>
  </si>
  <si>
    <t>SỐ LƯỢNG</t>
  </si>
  <si>
    <t>GIÁ TRỊ</t>
  </si>
  <si>
    <t>GIÁ TRỊ PHÂN BỔ</t>
  </si>
  <si>
    <t>TK CHỜ PHÂN BỔ</t>
  </si>
  <si>
    <t>CỘNG 242</t>
  </si>
  <si>
    <t>CỘNG 142</t>
  </si>
  <si>
    <t>TỔNG NGUYÊN GIÁ</t>
  </si>
  <si>
    <t>Ô TÔ</t>
  </si>
  <si>
    <t>TS001</t>
  </si>
  <si>
    <t>QL</t>
  </si>
  <si>
    <t>MÃ HH, VT</t>
  </si>
  <si>
    <t>TÊN HÀNG</t>
  </si>
  <si>
    <t>TỒN ĐẦU KỲ</t>
  </si>
  <si>
    <t>NHẬP TRONG KỲ</t>
  </si>
  <si>
    <t>XUẤT TRONG KỲ</t>
  </si>
  <si>
    <t>TỒN CUỐI KỲ</t>
  </si>
  <si>
    <t>THÀNH TIỀN</t>
  </si>
  <si>
    <t>ĐƠN GIÁ</t>
  </si>
  <si>
    <t>BẢNG NHẬP XUẤT TỒN KHO</t>
  </si>
  <si>
    <t>THÁNG 3/2018</t>
  </si>
  <si>
    <t>TÀI KHOẢN KHO</t>
  </si>
  <si>
    <t>BẢNG TỔNG HỢP THANH TOÁN PHẢI THU KHÁCH HÀNG</t>
  </si>
  <si>
    <t>MÃ KH</t>
  </si>
  <si>
    <t>TÊN KH</t>
  </si>
  <si>
    <t>SỐ DƯ ĐẦU KỲ</t>
  </si>
  <si>
    <t>NỢ</t>
  </si>
  <si>
    <t>CÓ</t>
  </si>
  <si>
    <t>PHÁT SINH TRONG KỲ</t>
  </si>
  <si>
    <t>SỐ DƯ CUỐI KỲ</t>
  </si>
  <si>
    <t>156-MGH81</t>
  </si>
  <si>
    <t>Main Gigabyte H81M-DS2</t>
  </si>
  <si>
    <t>Cái</t>
  </si>
  <si>
    <t>156-HDDSE1T</t>
  </si>
  <si>
    <t>Ổ cứng Seagate 1TB</t>
  </si>
  <si>
    <t>Ram kingmax 4GB</t>
  </si>
  <si>
    <t>156-R3KM4G</t>
  </si>
  <si>
    <t>Thanh</t>
  </si>
  <si>
    <t>156-POWHK450</t>
  </si>
  <si>
    <t>Nguồn Acbell HK450W</t>
  </si>
  <si>
    <t>156-CASEVI</t>
  </si>
  <si>
    <t>Case Vision 37XX</t>
  </si>
  <si>
    <t>156-CPUi54460</t>
  </si>
  <si>
    <t>Chíp xử lý i5-4460</t>
  </si>
  <si>
    <t>156-FANi3ZIN</t>
  </si>
  <si>
    <t>Fan cpu i3 zin</t>
  </si>
  <si>
    <t>331-LH</t>
  </si>
  <si>
    <t>Cty Lê Huy</t>
  </si>
  <si>
    <t>156</t>
  </si>
  <si>
    <t>111</t>
  </si>
  <si>
    <t>511</t>
  </si>
  <si>
    <t>112</t>
  </si>
  <si>
    <t>121</t>
  </si>
  <si>
    <t>1111</t>
  </si>
  <si>
    <t>1112</t>
  </si>
  <si>
    <t>1113</t>
  </si>
  <si>
    <t>1121</t>
  </si>
  <si>
    <t>131</t>
  </si>
  <si>
    <t>133</t>
  </si>
  <si>
    <t>1331</t>
  </si>
  <si>
    <t>1332</t>
  </si>
  <si>
    <t>136</t>
  </si>
  <si>
    <t>1361</t>
  </si>
  <si>
    <t>1362</t>
  </si>
  <si>
    <t>1363</t>
  </si>
  <si>
    <t>1368</t>
  </si>
  <si>
    <t>138</t>
  </si>
  <si>
    <t>141</t>
  </si>
  <si>
    <t>151</t>
  </si>
  <si>
    <t>152</t>
  </si>
  <si>
    <t>153</t>
  </si>
  <si>
    <t>154</t>
  </si>
  <si>
    <t>155</t>
  </si>
  <si>
    <t>1532</t>
  </si>
  <si>
    <t>1533</t>
  </si>
  <si>
    <t>1534</t>
  </si>
  <si>
    <t>1551</t>
  </si>
  <si>
    <t>1557</t>
  </si>
  <si>
    <t>157</t>
  </si>
  <si>
    <t>158</t>
  </si>
  <si>
    <t>161</t>
  </si>
  <si>
    <t>1611</t>
  </si>
  <si>
    <t>1612</t>
  </si>
  <si>
    <t>171</t>
  </si>
  <si>
    <t>211</t>
  </si>
  <si>
    <t>331</t>
  </si>
  <si>
    <t>5111</t>
  </si>
  <si>
    <t>5112</t>
  </si>
  <si>
    <t>5113</t>
  </si>
  <si>
    <t>5114</t>
  </si>
  <si>
    <t>5117</t>
  </si>
  <si>
    <t>5118</t>
  </si>
  <si>
    <t>515</t>
  </si>
  <si>
    <t>521</t>
  </si>
  <si>
    <t>242</t>
  </si>
  <si>
    <t>241</t>
  </si>
  <si>
    <t>229</t>
  </si>
  <si>
    <t>228</t>
  </si>
  <si>
    <t>222</t>
  </si>
  <si>
    <t>221</t>
  </si>
  <si>
    <t>217</t>
  </si>
  <si>
    <t>243</t>
  </si>
  <si>
    <t>244</t>
  </si>
  <si>
    <t>333</t>
  </si>
  <si>
    <t>334</t>
  </si>
  <si>
    <t>335</t>
  </si>
  <si>
    <t>336</t>
  </si>
  <si>
    <t>337</t>
  </si>
  <si>
    <t>338</t>
  </si>
  <si>
    <t>331-KHO</t>
  </si>
  <si>
    <t>Ngọc Lâm (Chưa thu)</t>
  </si>
  <si>
    <t>PT00514</t>
  </si>
  <si>
    <t>7/2/2018</t>
  </si>
  <si>
    <t>PT00529</t>
  </si>
  <si>
    <t>PT00531</t>
  </si>
  <si>
    <t>PT00533</t>
  </si>
  <si>
    <t>1/3/2018</t>
  </si>
  <si>
    <t>2/3/2018</t>
  </si>
  <si>
    <t>4/3/2018</t>
  </si>
  <si>
    <t>Phi TT trả tiền lô Toshiba</t>
  </si>
  <si>
    <t>6/3/2018</t>
  </si>
  <si>
    <t>156-DAYSO8</t>
  </si>
  <si>
    <t>Dây nguồn số 8</t>
  </si>
  <si>
    <t>Sợi</t>
  </si>
  <si>
    <t>153-KHANGIAY</t>
  </si>
  <si>
    <t>Khăn giấy khô + ướt</t>
  </si>
  <si>
    <t>Bịch</t>
  </si>
  <si>
    <t>20/12/2017</t>
  </si>
  <si>
    <t>Thầy Hòa mua laptop HP6450b</t>
  </si>
  <si>
    <t>PX00437</t>
  </si>
  <si>
    <t>131-APHONG</t>
  </si>
  <si>
    <t>131-AVIEN</t>
  </si>
  <si>
    <t>Anh Viễn - Gò Dầu</t>
  </si>
  <si>
    <t>Anh Phong - Củ Chi</t>
  </si>
  <si>
    <t>131-CHUCUONG</t>
  </si>
  <si>
    <t>Chú Cường - Q.3</t>
  </si>
  <si>
    <t>Diệp kho</t>
  </si>
  <si>
    <t>331-AVINH</t>
  </si>
  <si>
    <t>331-ATHI</t>
  </si>
  <si>
    <t>131-AKHEN</t>
  </si>
  <si>
    <t>A Khén - Bà Hom</t>
  </si>
  <si>
    <t>131-TUANKT</t>
  </si>
  <si>
    <t>Tuấn kỹ thuật</t>
  </si>
  <si>
    <t>131-ALOC</t>
  </si>
  <si>
    <t>A Lộc kt</t>
  </si>
  <si>
    <t>1121-AGR</t>
  </si>
  <si>
    <t>1121-VCB</t>
  </si>
  <si>
    <t>Ngân hàng Vietcombank (chi nhánh Tân Phú)</t>
  </si>
  <si>
    <t>1121-ACB</t>
  </si>
  <si>
    <t>Ngân hàng Á CHÂU (chi nhánh Lê Trọng Tấn)</t>
  </si>
  <si>
    <t>131-TRUONGHAN</t>
  </si>
  <si>
    <t>Vi tính Trường Hận - Cà Mau</t>
  </si>
  <si>
    <t>Chi</t>
  </si>
  <si>
    <t xml:space="preserve">Thu </t>
  </si>
  <si>
    <t>Số
hiệu</t>
  </si>
  <si>
    <t>Ngày,
tháng</t>
  </si>
  <si>
    <t xml:space="preserve">Ghi
chú </t>
  </si>
  <si>
    <t>Tồn</t>
  </si>
  <si>
    <t xml:space="preserve">Số tiền </t>
  </si>
  <si>
    <t>Tài 
khoản
đối ứng</t>
  </si>
  <si>
    <t>DIỄN GIẢI</t>
  </si>
  <si>
    <t>ĐVT: VNĐ</t>
  </si>
  <si>
    <t>SỔ QUỸ TIỀN MẶT</t>
  </si>
  <si>
    <t>7/3/2018</t>
  </si>
  <si>
    <t>Xuất kho Laptop Toshiba - Phi TT</t>
  </si>
  <si>
    <t>131-PHITT</t>
  </si>
  <si>
    <t>8/3/2018</t>
  </si>
  <si>
    <t>Phi TT trả tiền lô Toshiba - CK</t>
  </si>
  <si>
    <t>Phi - Tây Thạnh</t>
  </si>
  <si>
    <t>CN cũ - Phi TT</t>
  </si>
  <si>
    <t>UNT003</t>
  </si>
  <si>
    <t>PX00438</t>
  </si>
  <si>
    <t>Số Dư Đầu kỳ</t>
  </si>
  <si>
    <t>PX00439</t>
  </si>
  <si>
    <t>131-NL</t>
  </si>
  <si>
    <t>Ngọc Lâm - Dương Đức Hiền</t>
  </si>
  <si>
    <t>PX00440</t>
  </si>
  <si>
    <t>131-HUNGKT</t>
  </si>
  <si>
    <t>10/3/2018</t>
  </si>
  <si>
    <t>PT00546</t>
  </si>
  <si>
    <t>Bán HP8770W - Ngọc Lâm</t>
  </si>
  <si>
    <t>12/3/2018</t>
  </si>
  <si>
    <t>PT00547</t>
  </si>
  <si>
    <t>Hùng KT mua HP6450b</t>
  </si>
  <si>
    <t>PT00548</t>
  </si>
  <si>
    <t>PX00441</t>
  </si>
  <si>
    <t>Hùng KT trả trước HP6450b</t>
  </si>
  <si>
    <t>Hùng KT - Nha Trang</t>
  </si>
  <si>
    <t>13/3/2018</t>
  </si>
  <si>
    <t>PX00442</t>
  </si>
  <si>
    <t>Thay Main laptop</t>
  </si>
  <si>
    <t>Phi TT trả CN</t>
  </si>
  <si>
    <t>ANH THI - PIN</t>
  </si>
  <si>
    <t>ANH VINH - KHO</t>
  </si>
  <si>
    <t>Công ty TNHH MTV TM-DV Tin Học Phan Huyện</t>
  </si>
  <si>
    <t>188/49 Tân Kỳ Tân Quý, P.Sơn Kỳ, Q.Tân Phú, Tp.HCM</t>
  </si>
  <si>
    <t>Mẫu số 01-TT</t>
  </si>
  <si>
    <t>Điện Thoại: 090 99 55 023 - 0932502254</t>
  </si>
  <si>
    <t xml:space="preserve"> </t>
  </si>
  <si>
    <t>(Ban hành theo Thông tư số 200/2014/TT-BTC</t>
  </si>
  <si>
    <t xml:space="preserve">Ngày 22/12/2014 của Bộ Tài Chính)        </t>
  </si>
  <si>
    <t>PHIẾU THU</t>
  </si>
  <si>
    <t>Ngày …... Tháng …… Năm 20…...</t>
  </si>
  <si>
    <t>Quyển số: ……………………………</t>
  </si>
  <si>
    <t>Số: ………………………………………</t>
  </si>
  <si>
    <t>Nợ: ………………………………………</t>
  </si>
  <si>
    <t>Có: ………………………………………</t>
  </si>
  <si>
    <t>Số tiền: …………………………………………………………………………………………………………………………….</t>
  </si>
  <si>
    <t>Viết bằng chữ: ………………………………………………………………………………………………………………….</t>
  </si>
  <si>
    <t>Người lập phiếu</t>
  </si>
  <si>
    <t>Người nộp tiền</t>
  </si>
  <si>
    <t>Ngày ………. Tháng ………... Năm 20……….</t>
  </si>
  <si>
    <t xml:space="preserve">Họ và tên người nộp tiền: </t>
  </si>
  <si>
    <t>…………………………………………………………………………………………………………</t>
  </si>
  <si>
    <t xml:space="preserve">Địa chỉ: </t>
  </si>
  <si>
    <t xml:space="preserve">Lý do nộp: </t>
  </si>
  <si>
    <t xml:space="preserve">Số tiền: </t>
  </si>
  <si>
    <t>Viết bằng chữ:</t>
  </si>
  <si>
    <t xml:space="preserve">Hình thức thanh toán: </t>
  </si>
  <si>
    <t>Mẫu số 02-TT</t>
  </si>
  <si>
    <t>PHIẾU CHI</t>
  </si>
  <si>
    <t>Họ và tên người nhận tiền:………………………………………………………………………………………………….</t>
  </si>
  <si>
    <r>
      <t>Địa chỉ:</t>
    </r>
    <r>
      <rPr>
        <i/>
        <sz val="11"/>
        <color theme="8"/>
        <rFont val="Tahoma"/>
        <family val="2"/>
      </rPr>
      <t xml:space="preserve"> …………………………………………………………………………………………………………………………….</t>
    </r>
  </si>
  <si>
    <t>Lý do chi: …………………………………………………………………………………………………………………………</t>
  </si>
  <si>
    <t>Kèm theo: …………………………………………………………. Chứng từ gốc</t>
  </si>
  <si>
    <t>Người nhận tiền</t>
  </si>
  <si>
    <t>Ngày …... tháng …… năm 20……</t>
  </si>
  <si>
    <t>Họ và tên người nhận tiền:</t>
  </si>
  <si>
    <t>………………………………………………………………………………</t>
  </si>
  <si>
    <r>
      <t>Địa chỉ:</t>
    </r>
    <r>
      <rPr>
        <i/>
        <sz val="11"/>
        <color rgb="FFFF0000"/>
        <rFont val="Tahoma"/>
        <family val="2"/>
      </rPr>
      <t xml:space="preserve"> </t>
    </r>
  </si>
  <si>
    <t xml:space="preserve">Lý do chi: </t>
  </si>
  <si>
    <t xml:space="preserve">Viết bằng chữ: </t>
  </si>
  <si>
    <t>Kèm theo: …………………………. Chứng từ gốc</t>
  </si>
  <si>
    <t>PX00443</t>
  </si>
  <si>
    <t>Xuất laptop Toshiba i3, 4GB, 250GB - A Viễn</t>
  </si>
  <si>
    <t>Xuất laptop Dell i5, 4GB, 250GB - A Viễn</t>
  </si>
  <si>
    <t>Xuất laptop HP i5, 4GB, 250GB - A Viễn</t>
  </si>
  <si>
    <t>Họ tên</t>
  </si>
  <si>
    <t>Ngày trong tháng</t>
  </si>
  <si>
    <t xml:space="preserve">Tổng cộng </t>
  </si>
  <si>
    <t>KÝ NHẬN</t>
  </si>
  <si>
    <t>T2</t>
  </si>
  <si>
    <t>T3</t>
  </si>
  <si>
    <t>T4</t>
  </si>
  <si>
    <t>T5</t>
  </si>
  <si>
    <t>T6</t>
  </si>
  <si>
    <t>T7</t>
  </si>
  <si>
    <t>CN</t>
  </si>
  <si>
    <t>Nguyễn Phước Lộc</t>
  </si>
  <si>
    <t>Thang Quốc Hào</t>
  </si>
  <si>
    <t>Hồng Ngọc Toàn</t>
  </si>
  <si>
    <t>Tân Phú, ngày  31  tháng  01  năm 2018</t>
  </si>
  <si>
    <t xml:space="preserve">Kế toán </t>
  </si>
  <si>
    <t>Phiếu lương tháng 01/2018</t>
  </si>
  <si>
    <t>Họ tên nhân viên</t>
  </si>
  <si>
    <t>Lương CB + phụ cấp</t>
  </si>
  <si>
    <t>- Nghỉ không lương</t>
  </si>
  <si>
    <t xml:space="preserve"> Nghỉ không lương</t>
  </si>
  <si>
    <t>Các khoản trừ</t>
  </si>
  <si>
    <t>Thành tiền</t>
  </si>
  <si>
    <t>Thực lãnh 
(Lương căn bản - các khoản trừ)</t>
  </si>
  <si>
    <t>Lương CB + phụ cấp xăng</t>
  </si>
  <si>
    <t>Nghỉ không lương</t>
  </si>
  <si>
    <t>Phiếu lương tháng 01/2017</t>
  </si>
  <si>
    <t>Đc: 188/49 Tân Kỳ Tân Quý, P.Sơn Kỳ, Q.Tân Phú, TP.HCM</t>
  </si>
  <si>
    <t>Lê Đức Hùng</t>
  </si>
  <si>
    <t>Tân Phú, ngày 30  tháng  04  năm 2017</t>
  </si>
  <si>
    <t>Phiếu lương tháng 04/2017</t>
  </si>
  <si>
    <t>CTY TNHH MTV TM-DV TIN HỌC PHAN HUYỆN</t>
  </si>
  <si>
    <t>Phiếu lương tháng 05/2017</t>
  </si>
  <si>
    <t>Tân Phú, ngày 30  tháng  06  năm 2017</t>
  </si>
  <si>
    <t>Phiếu lương tháng 06/2017</t>
  </si>
  <si>
    <t>Phiếu lương tháng 07/2017</t>
  </si>
  <si>
    <t>Hào</t>
  </si>
  <si>
    <t>Lương CB</t>
  </si>
  <si>
    <t>Tân Phú, ngày 31  tháng  09  năm 2017</t>
  </si>
  <si>
    <t>Phiếu lương tháng 10/2017</t>
  </si>
  <si>
    <t xml:space="preserve">Lương CB </t>
  </si>
  <si>
    <t>Phiếu lương tháng 11/2017</t>
  </si>
  <si>
    <t>Phiếu lương tháng 12/2017</t>
  </si>
  <si>
    <t>Tên Sản Phẩm</t>
  </si>
  <si>
    <t>Đơn giá</t>
  </si>
  <si>
    <t>cái</t>
  </si>
  <si>
    <t>Cộng</t>
  </si>
  <si>
    <t>Thanh toán</t>
  </si>
  <si>
    <t>Hình thức thanh toán: Tiền mặt</t>
  </si>
  <si>
    <t>Khách hàng</t>
  </si>
  <si>
    <t>Nhân viên</t>
  </si>
  <si>
    <t>PHIẾU NHẬP KHO</t>
  </si>
  <si>
    <t xml:space="preserve">Điện thoại : </t>
  </si>
  <si>
    <t xml:space="preserve">Địa chỉ : </t>
  </si>
  <si>
    <t>SL</t>
  </si>
  <si>
    <t>SỔ CHI TIẾT VẬT TƯ - HÀNG HÓA</t>
  </si>
  <si>
    <t>TT</t>
  </si>
  <si>
    <t>NHẬP</t>
  </si>
  <si>
    <t>XUẤT</t>
  </si>
  <si>
    <t>TỒN</t>
  </si>
  <si>
    <t>3=1*2</t>
  </si>
  <si>
    <t>5=1*4</t>
  </si>
  <si>
    <t>7=1*6</t>
  </si>
  <si>
    <t>CỘNG</t>
  </si>
  <si>
    <t>PX00444</t>
  </si>
  <si>
    <t>Xuất laptop Dell 6530, i5 (ko đồ) - A Lâm kho</t>
  </si>
  <si>
    <t>131-ALAM</t>
  </si>
  <si>
    <t>Anh Lâm - kho</t>
  </si>
  <si>
    <t>14/3/2018</t>
  </si>
  <si>
    <t>TK 156</t>
  </si>
  <si>
    <t>PT00554</t>
  </si>
  <si>
    <t>Hùng KT trả CN máy HP6450b</t>
  </si>
  <si>
    <t>Hùng KT mua HP8460 - HỦY</t>
  </si>
  <si>
    <t>331-APHUOC</t>
  </si>
  <si>
    <t>331-BKX</t>
  </si>
  <si>
    <t>BÌNH KIẾN XƯƠNG - A CẢNH</t>
  </si>
  <si>
    <t>131-HIEN</t>
  </si>
  <si>
    <t>Hiền KT - Gò Dầu</t>
  </si>
  <si>
    <t>331-ALUONG</t>
  </si>
  <si>
    <t xml:space="preserve">Quyển số: 06 </t>
  </si>
  <si>
    <t>Nợ: 111</t>
  </si>
  <si>
    <t xml:space="preserve">Có: 131 </t>
  </si>
  <si>
    <t>Hình thức thanh toán: TM</t>
  </si>
  <si>
    <t/>
  </si>
  <si>
    <t>NHẬT KÝ XUẤT KHO</t>
  </si>
  <si>
    <t>Ngày 20 Tháng 03 Năm 2018</t>
  </si>
  <si>
    <t xml:space="preserve">Họ và tên người nộp tiền: Phi </t>
  </si>
  <si>
    <t>Địa chỉ: Tây Thạnh</t>
  </si>
  <si>
    <t>Lý do nộp: Pin Dell 630</t>
  </si>
  <si>
    <t>Số tiền: 200.000</t>
  </si>
  <si>
    <t>Viết bằng chữ: Hai trăm ngàn đồng</t>
  </si>
  <si>
    <t>Số: PT00575</t>
  </si>
  <si>
    <t>131-TOAN</t>
  </si>
  <si>
    <t>331-PHI</t>
  </si>
  <si>
    <t>PHI TÂY THẠNH</t>
  </si>
  <si>
    <t>CHÚ LƯỢNG - Q.12</t>
  </si>
  <si>
    <t>131-ADUC</t>
  </si>
  <si>
    <t>anh Đức - Văn cao</t>
  </si>
  <si>
    <t>131-ACAN</t>
  </si>
  <si>
    <t>Anh Cẩn - Nguyễn Thị Tú</t>
  </si>
  <si>
    <t>331-CHIHA</t>
  </si>
  <si>
    <t>CHỊ HÀ - CMT8</t>
  </si>
  <si>
    <t>131-AHUNG</t>
  </si>
  <si>
    <t>A Hưng - Tầm Nhìn Việt</t>
  </si>
  <si>
    <t>331-ALAM</t>
  </si>
  <si>
    <t>ANH LÂM - KHO</t>
  </si>
  <si>
    <t>SỔ CHI TIẾT TIỀN GỬI NGÂN HÀNG</t>
  </si>
  <si>
    <t>131-CHIHA</t>
  </si>
  <si>
    <t>156-MUCCHAI</t>
  </si>
  <si>
    <t>Chị Hà - CMT8</t>
  </si>
  <si>
    <t>Mực máy in dạng chai</t>
  </si>
  <si>
    <t>Chai</t>
  </si>
  <si>
    <t>156-D5410</t>
  </si>
  <si>
    <t>Laptop Dell 5410</t>
  </si>
  <si>
    <t>156-D6410</t>
  </si>
  <si>
    <t>Laptop Dell 6410</t>
  </si>
  <si>
    <t>156-HDD320GB</t>
  </si>
  <si>
    <t>Ổ cứng Laptop 320GB - đã qua sử dụng</t>
  </si>
  <si>
    <t>156-HDD250GB</t>
  </si>
  <si>
    <t>Ổ cứng Laptop 250GB - đã qua sử dụng</t>
  </si>
  <si>
    <t>Thực lãnh</t>
  </si>
  <si>
    <t>131-ATHUAT</t>
  </si>
  <si>
    <t>Anh Thuật - Nguyễn Văn Sáng</t>
  </si>
  <si>
    <t>A Phước - Tân Phú</t>
  </si>
  <si>
    <t>131-ACAM</t>
  </si>
  <si>
    <t>Anh Cầm - Cty Tân Thành</t>
  </si>
  <si>
    <t>Reset quỹ</t>
  </si>
  <si>
    <t>335-ADUC</t>
  </si>
  <si>
    <t>Anh Đức - Dịch vụ thuê ngoài</t>
  </si>
  <si>
    <t>131-BOM</t>
  </si>
  <si>
    <t>Bợm CMT8</t>
  </si>
  <si>
    <t>131-HIEUKT</t>
  </si>
  <si>
    <t>Hiếu KT Ngọc Lâm</t>
  </si>
  <si>
    <t>BẢNG CHẤM CÔNG THÁNG 05/2018</t>
  </si>
  <si>
    <t>Tân Phú, ngày 31  tháng  05  năm 2017</t>
  </si>
  <si>
    <t>BẢNG CHẤM CÔNG THÁNG 06/2018</t>
  </si>
  <si>
    <t>25/5/2018</t>
  </si>
  <si>
    <t>BẢNG ĐỐI CHIẾU CÔNG NỢ</t>
  </si>
  <si>
    <t>SẢN PHẨM/ DỊCH VỤ</t>
  </si>
  <si>
    <t>PHI</t>
  </si>
  <si>
    <t>DELL 5410</t>
  </si>
  <si>
    <t>CÁI</t>
  </si>
  <si>
    <t>HUYỆN</t>
  </si>
  <si>
    <t>DELL 6520 (ko HDD, ko xạc, pin hư)</t>
  </si>
  <si>
    <t>Xạc</t>
  </si>
  <si>
    <t>Xạc dell 90W</t>
  </si>
  <si>
    <t>DELL 6520 (ko HDD, ko xạc, pin hư, capo xấu)</t>
  </si>
  <si>
    <t>Xạc dell 90W (bầu)</t>
  </si>
  <si>
    <t>Ngày 22/6/2018</t>
  </si>
  <si>
    <t xml:space="preserve">NGÀY </t>
  </si>
  <si>
    <t xml:space="preserve">Số phải thu : 20.000.000 - 11.300.000 = </t>
  </si>
  <si>
    <t>Số LƯỢNG</t>
  </si>
  <si>
    <t>131-THANH</t>
  </si>
  <si>
    <t>Thanh bạn Hùng - Gò Vấp</t>
  </si>
  <si>
    <t>24/6/2018</t>
  </si>
  <si>
    <t>131-THANHLTT</t>
  </si>
  <si>
    <t>Thành Photocopy - Lê Trọng Tấn</t>
  </si>
  <si>
    <t>Phi trả CN tiền mặt</t>
  </si>
  <si>
    <t>Phi CK trả CN</t>
  </si>
  <si>
    <t>Còn lại</t>
  </si>
  <si>
    <t>mua 3 Bàn phím</t>
  </si>
  <si>
    <t>Tổng phải thu</t>
  </si>
  <si>
    <t>BẢNG CHẤM CÔNG THÁNG 07/2018</t>
  </si>
  <si>
    <t>Tân Phú, ngày 31  tháng  07  năm 2018</t>
  </si>
  <si>
    <t>Phiếu lương tháng 06/2018</t>
  </si>
  <si>
    <t>Nhập 10 Nguồn PC</t>
  </si>
  <si>
    <t>combo 3</t>
  </si>
  <si>
    <t>combo 4</t>
  </si>
  <si>
    <t>combo 5</t>
  </si>
  <si>
    <t>combo 1</t>
  </si>
  <si>
    <t>combo 2</t>
  </si>
  <si>
    <t>Giảm 20%</t>
  </si>
  <si>
    <t>stt</t>
  </si>
  <si>
    <t>Sản phẩm</t>
  </si>
  <si>
    <t>S.lượng</t>
  </si>
  <si>
    <t>T. Tiền</t>
  </si>
  <si>
    <t>Chị Sương</t>
  </si>
  <si>
    <t>Combo 5</t>
  </si>
  <si>
    <t>Ms. Yến</t>
  </si>
  <si>
    <t>Combo 3</t>
  </si>
  <si>
    <t>Chú Đức</t>
  </si>
  <si>
    <t>Combo 1</t>
  </si>
  <si>
    <t>Combo 2</t>
  </si>
  <si>
    <t>Chị Ánh HX</t>
  </si>
  <si>
    <t>A Thanh - Vĩnh Lộc</t>
  </si>
  <si>
    <t>Chị 188/50</t>
  </si>
  <si>
    <t>A Lộc</t>
  </si>
  <si>
    <t>A Huyện</t>
  </si>
  <si>
    <t>A Hùng</t>
  </si>
  <si>
    <t>Bin</t>
  </si>
  <si>
    <t>chị Chi</t>
  </si>
  <si>
    <t>Khách lẻ</t>
  </si>
  <si>
    <t>A Phương ORG</t>
  </si>
  <si>
    <t>Bánh Flan</t>
  </si>
  <si>
    <t>Trà sữa</t>
  </si>
  <si>
    <t>Tổng</t>
  </si>
  <si>
    <t>A Toàn hx</t>
  </si>
  <si>
    <t>Bác xui</t>
  </si>
  <si>
    <t>Chị Hà</t>
  </si>
  <si>
    <t>Mua nguyên liệu</t>
  </si>
  <si>
    <t>Bột sữa</t>
  </si>
  <si>
    <t xml:space="preserve">Dụng cụ </t>
  </si>
  <si>
    <t>Khuôn</t>
  </si>
  <si>
    <t>131-PH_ORG</t>
  </si>
  <si>
    <t>Phương nhạc</t>
  </si>
  <si>
    <t>BẢNG CHẤM CÔNG THÁNG 08/2018</t>
  </si>
  <si>
    <t>Phiếu lương tháng 08/2018</t>
  </si>
  <si>
    <t>Tân Phú, ngày 31  tháng  08  năm 2018</t>
  </si>
  <si>
    <t>- Nghỉ không lương 8 ngày</t>
  </si>
  <si>
    <t>BẢNG CHẤM CÔNG THÁNG 09/2018</t>
  </si>
  <si>
    <t>Tân Phú, ngày 30  tháng  09  năm 2018</t>
  </si>
  <si>
    <t>Phiếu lương tháng 09/2018</t>
  </si>
  <si>
    <t>BẢNG CHẤM CÔNG THÁNG 10/2018</t>
  </si>
  <si>
    <t>131-KIEM</t>
  </si>
  <si>
    <t>131-TRUONG</t>
  </si>
  <si>
    <t>Kiếm con dì Út (KG)</t>
  </si>
  <si>
    <t>Trường (Bạn Út)</t>
  </si>
  <si>
    <t>BẢNG CHẤM CÔNG THÁNG 11/2018</t>
  </si>
  <si>
    <t>Phiếu lương tháng 11/2018</t>
  </si>
  <si>
    <t>BẢNG CHẤM CÔNG THÁNG 12/2018</t>
  </si>
  <si>
    <t>Tân Phú, ngày 30  tháng  11  năm 2018</t>
  </si>
  <si>
    <t>Tân Phú, ngày 31  tháng  12  năm 2018</t>
  </si>
  <si>
    <t>HOÁ ĐƠN BÁN LẺ</t>
  </si>
  <si>
    <t>PHIẾU XUẤT KHO</t>
  </si>
  <si>
    <t>Điện thoại :</t>
  </si>
  <si>
    <t>Khách hàng : A VIỄN</t>
  </si>
  <si>
    <t>Địa chỉ : GÒ DẦU</t>
  </si>
  <si>
    <t>RAM 2GB</t>
  </si>
  <si>
    <t>THANH</t>
  </si>
  <si>
    <t>PIN DELL 9 CELL</t>
  </si>
  <si>
    <t>CỤC</t>
  </si>
  <si>
    <t>Ổ CỨNG 160GB</t>
  </si>
  <si>
    <t>PX18-010307</t>
  </si>
  <si>
    <t>Bằng chữ: Tám trăm năm mươi nghìn đồng chẵn</t>
  </si>
  <si>
    <t>Ngày 19  tháng 12 năm 2018</t>
  </si>
  <si>
    <t>BẢNG TỔNG HỢP CÔNG NỢ</t>
  </si>
  <si>
    <t>Địa chỉ : Sơn Kỳ, Q. Tân Phú</t>
  </si>
  <si>
    <t>Bằng chữ: Một triệu sáu trăm ngàn đồng chẵn</t>
  </si>
  <si>
    <t>0,5</t>
  </si>
  <si>
    <t>Ngày 28  tháng12 năm 2018</t>
  </si>
  <si>
    <t>PN18-122801</t>
  </si>
  <si>
    <t>Khách hàng : Diệp</t>
  </si>
  <si>
    <t>Dell i5</t>
  </si>
  <si>
    <t>Dell i7</t>
  </si>
  <si>
    <t>Trừ Màn hình hư</t>
  </si>
  <si>
    <t>Trừ CD hư</t>
  </si>
  <si>
    <t xml:space="preserve">Bằng chữ: </t>
  </si>
  <si>
    <t>PN18-122802</t>
  </si>
  <si>
    <t>HP 5430S</t>
  </si>
  <si>
    <t>Trừ Ổ CỨNG</t>
  </si>
  <si>
    <t>Năm 2019</t>
  </si>
  <si>
    <t xml:space="preserve">Khách hàng : </t>
  </si>
  <si>
    <t>PX19</t>
  </si>
  <si>
    <t>Ngày 1  tháng 1 năm 2019</t>
  </si>
  <si>
    <t>BẢNG CHẤM CÔNG THÁNG 01/2019</t>
  </si>
  <si>
    <t>Phiếu lương tháng 01/2019</t>
  </si>
  <si>
    <t>Xuất dell 6520</t>
  </si>
  <si>
    <t>Trả CN Diệp</t>
  </si>
  <si>
    <t>Xuất viền màn hình + nút chuột</t>
  </si>
  <si>
    <t>CPU i5-&gt;i7</t>
  </si>
  <si>
    <t>Xuất dell 6520 - i7 (ko RAM)</t>
  </si>
  <si>
    <t>Xuất dell 6520 - i5</t>
  </si>
  <si>
    <t>Xuất xạc Dell 130W - Toàn</t>
  </si>
  <si>
    <t>16/1/2019</t>
  </si>
  <si>
    <t>Keyboard + Mouse wifi</t>
  </si>
  <si>
    <t>22/1/2019</t>
  </si>
  <si>
    <t>Trả CN Diệp (HP)</t>
  </si>
  <si>
    <t>20/1/2019</t>
  </si>
  <si>
    <t>Xuất Box di động 1T</t>
  </si>
  <si>
    <t>24/1/2019</t>
  </si>
  <si>
    <t>Thay màn hình HP (15")</t>
  </si>
  <si>
    <t xml:space="preserve"> CPU i5-&gt;i7</t>
  </si>
  <si>
    <t>23/1/2019</t>
  </si>
  <si>
    <t>Màn hình 15.6 LCD</t>
  </si>
  <si>
    <t>PX1901</t>
  </si>
  <si>
    <t>PC1901</t>
  </si>
  <si>
    <t>PX1902</t>
  </si>
  <si>
    <t>PX1903</t>
  </si>
  <si>
    <t>PX1904</t>
  </si>
  <si>
    <t>PX1905</t>
  </si>
  <si>
    <t>PX1906</t>
  </si>
  <si>
    <t>PX1907</t>
  </si>
  <si>
    <t>PC1902</t>
  </si>
  <si>
    <t>PX1908</t>
  </si>
  <si>
    <t>PX1909</t>
  </si>
  <si>
    <t>PX1920</t>
  </si>
  <si>
    <t>Ứng</t>
  </si>
  <si>
    <t>Tổng cộng</t>
  </si>
  <si>
    <t>Đợt 2 ngày 16/12/2018 (A Lâm Chuyển khoản)</t>
  </si>
  <si>
    <t>Đợt 1 ngày 1/12/2018 - tiền mặt:</t>
  </si>
  <si>
    <t>Đợt 3 ngày 7/1/2019 - tiền mặt:</t>
  </si>
  <si>
    <t>Còn lại: 38.000.000</t>
  </si>
  <si>
    <t>Đợt 1 ngày 16/1/2019 - tiền mặt:</t>
  </si>
  <si>
    <t>Đợt 2 ngày 22/1/2019 - tiền mặt</t>
  </si>
  <si>
    <t>Còn lại: 54.450.000</t>
  </si>
  <si>
    <t>HUYỆN NỢ:</t>
  </si>
  <si>
    <t>DELL</t>
  </si>
  <si>
    <t>HP</t>
  </si>
  <si>
    <t>DIỆP NỢ</t>
  </si>
  <si>
    <t>Phục hồi pin</t>
  </si>
  <si>
    <t>10 cục xạc HP</t>
  </si>
  <si>
    <t>15 CPU i5 (đổi)</t>
  </si>
  <si>
    <t>Quang mượn 1 ổ cứng 500GB</t>
  </si>
  <si>
    <t>3 Xạc Dell 90W</t>
  </si>
  <si>
    <t>1 màn hình HP bể</t>
  </si>
  <si>
    <t>25 nắp ổ cứng Dell E6520</t>
  </si>
  <si>
    <t>Thanh Toán :</t>
  </si>
  <si>
    <t>25/2/2019</t>
  </si>
  <si>
    <t>PX19-…………………….</t>
  </si>
  <si>
    <t>Ngày …  tháng ... năm 201…</t>
  </si>
  <si>
    <t>Địa chỉ : ………………………………………………………………………………</t>
  </si>
  <si>
    <t>Khách hàng : …………………………………………………………………………</t>
  </si>
  <si>
    <t>Bằng chữ: …………………………………………………………………………</t>
  </si>
  <si>
    <t>Hình thức thanh toán: ………………………………………………………………</t>
  </si>
  <si>
    <t>Tân Phú, ngày 28  tháng  02  năm 2019</t>
  </si>
  <si>
    <t>BẢNG CHẤM CÔNG THÁNG 02/2019</t>
  </si>
  <si>
    <t>Phiếu lương tháng 02/2019</t>
  </si>
  <si>
    <t>BẢNG CHẤM CÔNG THÁNG 03/2019</t>
  </si>
  <si>
    <t>Tân Phú, ngày 31  tháng  03  năm 2019</t>
  </si>
  <si>
    <t>Phiếu lương tháng 03/2019</t>
  </si>
  <si>
    <t>BẢNG CHẤM CÔNG THÁNG 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</si>
</sst>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3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 TP.HCM, ngày&quot;\ dd\ &quot;tháng&quot;\ mm\ &quot;năm&quot;\ yyyy"/>
    <numFmt numFmtId="165" formatCode="_(* #,##0_);_(* \(#,##0\);_(* &quot;-&quot;??_);_(@_)"/>
    <numFmt numFmtId="166" formatCode="dd/mm"/>
    <numFmt numFmtId="167" formatCode="_-&quot;$&quot;* #,##0.00_-;\-&quot;$&quot;* #,##0.00_-;_-&quot;$&quot;* &quot;-&quot;??_-;_-@_-"/>
    <numFmt numFmtId="168" formatCode="_-&quot;\&quot;* #,##0.00_-;\-&quot;\&quot;* #,##0.00_-;_-&quot;\&quot;* &quot;-&quot;??_-;_-@_-"/>
    <numFmt numFmtId="169" formatCode="_-&quot;\&quot;* #,##0_-;\-&quot;\&quot;* #,##0_-;_-&quot;\&quot;* &quot;-&quot;_-;_-@_-"/>
    <numFmt numFmtId="170" formatCode="_ * #,##0.00_ ;_ * \-#,##0.00_ ;_ * &quot;-&quot;??_ ;_ @_ "/>
    <numFmt numFmtId="171" formatCode="_ * #,##0_ ;_ * \-#,##0_ ;_ * &quot;-&quot;_ ;_ @_ "/>
    <numFmt numFmtId="172" formatCode="_-* #,##0_-;\-* #,##0_-;_-* &quot;-&quot;_-;_-@_-"/>
    <numFmt numFmtId="173" formatCode="&quot;$&quot;#,##0;[Red]\-&quot;$&quot;#,##0"/>
    <numFmt numFmtId="174" formatCode="#,###&quot; &quot;;\(#,###\)"/>
    <numFmt numFmtId="175" formatCode="#,###&quot;  &quot;;\(#,###\)&quot; &quot;"/>
    <numFmt numFmtId="176" formatCode="_-* #,##0\ &quot;F&quot;_-;\-* #,##0\ &quot;F&quot;_-;_-* &quot;-&quot;\ &quot;F&quot;_-;_-@_-"/>
    <numFmt numFmtId="177" formatCode="_-* #,##0\ &quot;$&quot;_-;\-* #,##0\ &quot;$&quot;_-;_-* &quot;-&quot;\ &quot;$&quot;_-;_-@_-"/>
    <numFmt numFmtId="178" formatCode="_-&quot;$&quot;* #,##0_-;\-&quot;$&quot;* #,##0_-;_-&quot;$&quot;* &quot;-&quot;_-;_-@_-"/>
    <numFmt numFmtId="179" formatCode="_-&quot;ñ&quot;* #,##0_-;\-&quot;ñ&quot;* #,##0_-;_-&quot;ñ&quot;* &quot;-&quot;_-;_-@_-"/>
    <numFmt numFmtId="180" formatCode="0.0000"/>
    <numFmt numFmtId="181" formatCode="_-* #,##0.00_-;\-* #,##0.00_-;_-* &quot;-&quot;??_-;_-@_-"/>
    <numFmt numFmtId="182" formatCode="_-* #,##0.00\ _V_N_D_-;\-* #,##0.00\ _V_N_D_-;_-* &quot;-&quot;??\ _V_N_D_-;_-@_-"/>
    <numFmt numFmtId="183" formatCode="_-* #,##0.00\ _F_-;\-* #,##0.00\ _F_-;_-* &quot;-&quot;??\ _F_-;_-@_-"/>
    <numFmt numFmtId="184" formatCode="_-* #,##0.00\ _€_-;\-* #,##0.00\ _€_-;_-* &quot;-&quot;??\ _€_-;_-@_-"/>
    <numFmt numFmtId="185" formatCode="_-* #,##0.00\ _ñ_-;\-* #,##0.00\ _ñ_-;_-* &quot;-&quot;??\ _ñ_-;_-@_-"/>
    <numFmt numFmtId="186" formatCode="_(&quot;$&quot;\ * #,##0_);_(&quot;$&quot;\ * \(#,##0\);_(&quot;$&quot;\ * &quot;-&quot;_);_(@_)"/>
    <numFmt numFmtId="187" formatCode="&quot;$&quot;#,##0.00;[Red]\-&quot;$&quot;#,##0.00"/>
    <numFmt numFmtId="188" formatCode="_-* #,##0\ &quot;ñ&quot;_-;\-* #,##0\ &quot;ñ&quot;_-;_-* &quot;-&quot;\ &quot;ñ&quot;_-;_-@_-"/>
    <numFmt numFmtId="189" formatCode="_-* #,##0\ _V_N_D_-;\-* #,##0\ _V_N_D_-;_-* &quot;-&quot;\ _V_N_D_-;_-@_-"/>
    <numFmt numFmtId="190" formatCode="_-* #,##0\ _F_-;\-* #,##0\ _F_-;_-* &quot;-&quot;\ _F_-;_-@_-"/>
    <numFmt numFmtId="191" formatCode="_-* #,##0\ _€_-;\-* #,##0\ _€_-;_-* &quot;-&quot;\ _€_-;_-@_-"/>
    <numFmt numFmtId="192" formatCode="_-* #,##0\ _$_-;\-* #,##0\ _$_-;_-* &quot;-&quot;\ _$_-;_-@_-"/>
    <numFmt numFmtId="193" formatCode="_-* #,##0\ _ñ_-;\-* #,##0\ _ñ_-;_-* &quot;-&quot;\ _ñ_-;_-@_-"/>
    <numFmt numFmtId="194" formatCode="&quot;SFr.&quot;\ #,##0.00;[Red]&quot;SFr.&quot;\ \-#,##0.00"/>
    <numFmt numFmtId="195" formatCode="_ &quot;SFr.&quot;\ * #,##0_ ;_ &quot;SFr.&quot;\ * \-#,##0_ ;_ &quot;SFr.&quot;\ * &quot;-&quot;_ ;_ @_ "/>
    <numFmt numFmtId="196" formatCode="_(* #,##0.00000000_);_(* \(#,##0.00000000\);_(* &quot;-&quot;??_);_(@_)"/>
    <numFmt numFmtId="197" formatCode="#,##0.0_);\(#,##0.0\)"/>
    <numFmt numFmtId="198" formatCode="_(* #,##0.0000_);_(* \(#,##0.0000\);_(* &quot;-&quot;??_);_(@_)"/>
    <numFmt numFmtId="199" formatCode="0.0%;[Red]\(0.0%\)"/>
    <numFmt numFmtId="200" formatCode="_ * #,##0.00_)&quot;£&quot;_ ;_ * \(#,##0.00\)&quot;£&quot;_ ;_ * &quot;-&quot;??_)&quot;£&quot;_ ;_ @_ "/>
    <numFmt numFmtId="201" formatCode="0.0%;\(0.0%\)"/>
    <numFmt numFmtId="202" formatCode="_-* #,##0.00\ &quot;F&quot;_-;\-* #,##0.00\ &quot;F&quot;_-;_-* &quot;-&quot;??\ &quot;F&quot;_-;_-@_-"/>
    <numFmt numFmtId="203" formatCode="_-* #,##0\ _k_r_-;\-* #,##0\ _k_r_-;_-* &quot;-&quot;\ _k_r_-;_-@_-"/>
    <numFmt numFmtId="204" formatCode="\$#,##0\ ;\(\$#,##0\)"/>
    <numFmt numFmtId="205" formatCode="_(* #,##0.000_);_(* \(#,##0.000\);_(* &quot;-&quot;??_);_(@_)"/>
    <numFmt numFmtId="206" formatCode="_-[$€]* #,##0.00_-;\-[$€]* #,##0.00_-;_-[$€]* &quot;-&quot;??_-;_-@_-"/>
    <numFmt numFmtId="207" formatCode="_(* #,##0.000000_);_(* \(#,##0.000000\);_(* &quot;-&quot;??_);_(@_)"/>
    <numFmt numFmtId="208" formatCode="#,##0\ &quot;$&quot;_);[Red]\(#,##0\ &quot;$&quot;\)"/>
    <numFmt numFmtId="209" formatCode="&quot;$&quot;###,0&quot;.&quot;00_);[Red]\(&quot;$&quot;###,0&quot;.&quot;00\)"/>
    <numFmt numFmtId="210" formatCode="0.00_)"/>
    <numFmt numFmtId="211" formatCode="#,##0.000_);\(#,##0.000\)"/>
    <numFmt numFmtId="212" formatCode="#,##0.00\ &quot;F&quot;;[Red]\-#,##0.00\ &quot;F&quot;"/>
    <numFmt numFmtId="213" formatCode="#,##0\ &quot;F&quot;;\-#,##0\ &quot;F&quot;"/>
    <numFmt numFmtId="214" formatCode="#,##0\ &quot;F&quot;;[Red]\-#,##0\ &quot;F&quot;"/>
    <numFmt numFmtId="215" formatCode="0\ \ \ \ "/>
    <numFmt numFmtId="216" formatCode="&quot;$&quot;\ #,##0.00;&quot;$&quot;\ \-#,##0.00"/>
    <numFmt numFmtId="217" formatCode="0.000"/>
    <numFmt numFmtId="218" formatCode="&quot;\&quot;#,##0.00;[Red]&quot;\&quot;\-#,##0.00"/>
    <numFmt numFmtId="219" formatCode="&quot;\&quot;#,##0;[Red]&quot;\&quot;\-#,##0"/>
    <numFmt numFmtId="220" formatCode="_(* #,##0.0_);_(* \(#,##0.0\);_(* &quot;-&quot;??_);_(@_)"/>
  </numFmts>
  <fonts count="16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9" tint="-0.499984740745262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theme="10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sz val="14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mbria"/>
      <family val="1"/>
      <scheme val="maj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rgb="FF0066FF"/>
      <name val="Calibri"/>
      <family val="2"/>
      <scheme val="minor"/>
    </font>
    <font>
      <sz val="11"/>
      <name val="Calibri"/>
      <family val="2"/>
      <scheme val="minor"/>
    </font>
    <font>
      <sz val="11"/>
      <color rgb="FF0066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5"/>
      <color rgb="FF0066FF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name val="Cambria"/>
      <family val="1"/>
      <scheme val="maj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4" tint="-0.499984740745262"/>
      <name val="Cambria"/>
      <family val="1"/>
      <scheme val="major"/>
    </font>
    <font>
      <sz val="11"/>
      <color rgb="FF0066FF"/>
      <name val="Cambria"/>
      <family val="1"/>
      <scheme val="major"/>
    </font>
    <font>
      <b/>
      <sz val="10"/>
      <color theme="0"/>
      <name val="Cambria"/>
      <family val="1"/>
      <scheme val="major"/>
    </font>
    <font>
      <sz val="11"/>
      <color theme="0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5"/>
      <color theme="1"/>
      <name val="Cambria"/>
      <family val="1"/>
      <scheme val="major"/>
    </font>
    <font>
      <b/>
      <sz val="15"/>
      <color rgb="FF0070C0"/>
      <name val="Cambria"/>
      <family val="1"/>
      <scheme val="major"/>
    </font>
    <font>
      <sz val="11"/>
      <name val="Arial"/>
      <family val="2"/>
    </font>
    <font>
      <b/>
      <sz val="18"/>
      <color theme="10"/>
      <name val="Cambria"/>
      <family val="1"/>
      <scheme val="major"/>
    </font>
    <font>
      <b/>
      <sz val="15"/>
      <color theme="1"/>
      <name val="Calibri"/>
      <family val="2"/>
      <scheme val="minor"/>
    </font>
    <font>
      <b/>
      <sz val="20"/>
      <color rgb="FF0066FF"/>
      <name val="Calibri"/>
      <family val="2"/>
      <scheme val="min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Arial"/>
      <family val="2"/>
    </font>
    <font>
      <sz val="11"/>
      <color rgb="FFFF0000"/>
      <name val="Arial"/>
      <family val="2"/>
    </font>
    <font>
      <sz val="12"/>
      <name val="Times New Roman"/>
      <family val="1"/>
    </font>
    <font>
      <sz val="10"/>
      <name val="VNI-Times"/>
    </font>
    <font>
      <sz val="10"/>
      <name val=".Vn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VNI-Times"/>
    </font>
    <font>
      <b/>
      <sz val="11"/>
      <name val="Arial"/>
      <family val="2"/>
    </font>
    <font>
      <sz val="10"/>
      <name val="VNI-Helve"/>
    </font>
    <font>
      <sz val="10"/>
      <name val="VNI-Helve-Condense"/>
    </font>
    <font>
      <sz val="12"/>
      <name val="VNtimes new roman"/>
      <family val="2"/>
    </font>
    <font>
      <sz val="11"/>
      <name val="??"/>
      <family val="3"/>
      <charset val="129"/>
    </font>
    <font>
      <sz val="10"/>
      <name val="?? ??"/>
      <family val="1"/>
      <charset val="136"/>
    </font>
    <font>
      <sz val="11"/>
      <name val="NTTimes/Cyrillic"/>
    </font>
    <font>
      <sz val="12"/>
      <name val="????"/>
      <charset val="136"/>
    </font>
    <font>
      <sz val="12"/>
      <name val="???"/>
      <family val="3"/>
    </font>
    <font>
      <sz val="12"/>
      <name val="Courier"/>
      <family val="3"/>
    </font>
    <font>
      <sz val="12"/>
      <name val="???"/>
      <family val="1"/>
      <charset val="129"/>
    </font>
    <font>
      <sz val="10"/>
      <name val="QBJ-??10pt"/>
      <family val="3"/>
      <charset val="129"/>
    </font>
    <font>
      <sz val="12"/>
      <color indexed="8"/>
      <name val="???"/>
      <family val="1"/>
      <charset val="129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Times New Roman"/>
      <family val="1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0"/>
      <name val="Arial"/>
      <family val="2"/>
      <charset val="163"/>
    </font>
    <font>
      <sz val="12"/>
      <color indexed="8"/>
      <name val="Times New Roman"/>
      <family val="2"/>
    </font>
    <font>
      <sz val="13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sz val="12"/>
      <name val="NTTimes/Cyrillic"/>
    </font>
    <font>
      <sz val="10"/>
      <name val="MS Sans Serif"/>
      <family val="2"/>
    </font>
    <font>
      <b/>
      <sz val="11"/>
      <name val="Helv"/>
    </font>
    <font>
      <b/>
      <i/>
      <sz val="16"/>
      <name val="Helv"/>
    </font>
    <font>
      <sz val="12"/>
      <name val="바탕체"/>
      <family val="1"/>
      <charset val="129"/>
    </font>
    <font>
      <sz val="12"/>
      <color theme="1"/>
      <name val="Times New Roman"/>
      <family val="2"/>
    </font>
    <font>
      <sz val="12"/>
      <name val="Helv"/>
      <family val="2"/>
    </font>
    <font>
      <b/>
      <sz val="10"/>
      <name val="MS Sans Serif"/>
      <family val="2"/>
    </font>
    <font>
      <sz val="13"/>
      <name val=".VnTime"/>
      <family val="2"/>
    </font>
    <font>
      <sz val="12"/>
      <name val="VNTime"/>
    </font>
    <font>
      <sz val="10"/>
      <name val="VNtimes new roman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sz val="18"/>
      <color theme="3" tint="-0.249977111117893"/>
      <name val="Cambria"/>
      <family val="1"/>
      <scheme val="major"/>
    </font>
    <font>
      <sz val="12"/>
      <color theme="3" tint="-0.249977111117893"/>
      <name val="Cambria"/>
      <family val="1"/>
      <scheme val="major"/>
    </font>
    <font>
      <sz val="11"/>
      <color theme="3" tint="-0.249977111117893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11"/>
      <color theme="8"/>
      <name val="Arial"/>
      <family val="2"/>
    </font>
    <font>
      <sz val="9"/>
      <color theme="8"/>
      <name val="Tahoma"/>
      <family val="2"/>
    </font>
    <font>
      <sz val="10"/>
      <color theme="8"/>
      <name val="Arial"/>
      <family val="2"/>
    </font>
    <font>
      <b/>
      <sz val="8"/>
      <color theme="8"/>
      <name val="Tahoma"/>
      <family val="2"/>
    </font>
    <font>
      <i/>
      <sz val="8"/>
      <color theme="8"/>
      <name val="Tahoma"/>
      <family val="2"/>
    </font>
    <font>
      <sz val="9"/>
      <color theme="8"/>
      <name val="Calibri"/>
      <family val="2"/>
      <scheme val="minor"/>
    </font>
    <font>
      <b/>
      <sz val="14"/>
      <color theme="8"/>
      <name val="Tahoma"/>
      <family val="2"/>
    </font>
    <font>
      <i/>
      <sz val="11"/>
      <color theme="8"/>
      <name val="Tahoma"/>
      <family val="2"/>
    </font>
    <font>
      <sz val="11"/>
      <color theme="8"/>
      <name val="Tahoma"/>
      <family val="2"/>
    </font>
    <font>
      <sz val="10"/>
      <color theme="8"/>
      <name val="Tahoma"/>
      <family val="2"/>
    </font>
    <font>
      <i/>
      <sz val="10"/>
      <color theme="8"/>
      <name val="Tahoma"/>
      <family val="2"/>
    </font>
    <font>
      <sz val="9"/>
      <color rgb="FFFF0000"/>
      <name val="Tahoma"/>
      <family val="2"/>
    </font>
    <font>
      <sz val="10"/>
      <color rgb="FFFF0000"/>
      <name val="Arial"/>
      <family val="2"/>
    </font>
    <font>
      <b/>
      <sz val="8"/>
      <color rgb="FFFF0000"/>
      <name val="Tahoma"/>
      <family val="2"/>
    </font>
    <font>
      <i/>
      <sz val="8"/>
      <color rgb="FFFF0000"/>
      <name val="Tahoma"/>
      <family val="2"/>
    </font>
    <font>
      <sz val="9"/>
      <color rgb="FFFF0000"/>
      <name val="Calibri"/>
      <family val="2"/>
      <scheme val="minor"/>
    </font>
    <font>
      <b/>
      <sz val="14"/>
      <color rgb="FFFF0000"/>
      <name val="Tahoma"/>
      <family val="2"/>
    </font>
    <font>
      <b/>
      <sz val="12"/>
      <color rgb="FFFF0000"/>
      <name val="Tahoma"/>
      <family val="2"/>
    </font>
    <font>
      <i/>
      <sz val="11"/>
      <color rgb="FFFF0000"/>
      <name val="Tahoma"/>
      <family val="2"/>
    </font>
    <font>
      <i/>
      <sz val="9"/>
      <color rgb="FFFF0000"/>
      <name val="Tahoma"/>
      <family val="2"/>
    </font>
    <font>
      <sz val="11"/>
      <color rgb="FFFF0000"/>
      <name val="Tahoma"/>
      <family val="2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name val="Calibri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7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i/>
      <sz val="10"/>
      <name val="Times New Roman"/>
      <family val="1"/>
    </font>
    <font>
      <b/>
      <i/>
      <sz val="9"/>
      <name val="Times New Roman"/>
      <family val="1"/>
    </font>
    <font>
      <b/>
      <i/>
      <sz val="8"/>
      <name val="Times New Roman"/>
      <family val="1"/>
    </font>
    <font>
      <sz val="10"/>
      <color rgb="FFFFFF00"/>
      <name val="Times New Roman"/>
      <family val="1"/>
    </font>
    <font>
      <sz val="14"/>
      <name val="Arial"/>
      <family val="2"/>
    </font>
    <font>
      <b/>
      <sz val="13"/>
      <name val="Arial"/>
      <family val="2"/>
    </font>
    <font>
      <b/>
      <i/>
      <sz val="11"/>
      <name val="Arial"/>
      <family val="2"/>
    </font>
    <font>
      <b/>
      <i/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indexed="64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indexed="64"/>
      </right>
      <top/>
      <bottom style="medium">
        <color theme="3" tint="-0.249977111117893"/>
      </bottom>
      <diagonal/>
    </border>
    <border>
      <left style="thin">
        <color indexed="64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theme="3" tint="-0.249977111117893"/>
      </top>
      <bottom style="dotted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dotted">
        <color theme="3" tint="-0.249977111117893"/>
      </top>
      <bottom style="dotted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dotted">
        <color theme="3" tint="-0.249977111117893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/>
      <bottom style="dotted">
        <color theme="3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</borders>
  <cellStyleXfs count="629">
    <xf numFmtId="0" fontId="0" fillId="0" borderId="0"/>
    <xf numFmtId="0" fontId="4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47" fillId="0" borderId="0"/>
    <xf numFmtId="0" fontId="54" fillId="0" borderId="0"/>
    <xf numFmtId="43" fontId="47" fillId="0" borderId="0" applyFont="0" applyFill="0" applyBorder="0" applyAlignment="0" applyProtection="0"/>
    <xf numFmtId="0" fontId="54" fillId="0" borderId="0"/>
    <xf numFmtId="167" fontId="56" fillId="0" borderId="0" applyFont="0" applyFill="0" applyBorder="0" applyAlignment="0" applyProtection="0"/>
    <xf numFmtId="0" fontId="57" fillId="0" borderId="34" applyNumberFormat="0"/>
    <xf numFmtId="165" fontId="58" fillId="0" borderId="35" applyFont="0" applyBorder="0"/>
    <xf numFmtId="168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169" fontId="59" fillId="0" borderId="0" applyFont="0" applyFill="0" applyBorder="0" applyAlignment="0" applyProtection="0"/>
    <xf numFmtId="170" fontId="51" fillId="0" borderId="0" applyFont="0" applyFill="0" applyBorder="0" applyAlignment="0" applyProtection="0"/>
    <xf numFmtId="0" fontId="61" fillId="0" borderId="0">
      <alignment horizontal="left" wrapText="1"/>
    </xf>
    <xf numFmtId="171" fontId="51" fillId="0" borderId="0" applyFont="0" applyFill="0" applyBorder="0" applyAlignment="0" applyProtection="0"/>
    <xf numFmtId="172" fontId="62" fillId="0" borderId="0" applyFont="0" applyFill="0" applyBorder="0" applyAlignment="0" applyProtection="0"/>
    <xf numFmtId="9" fontId="63" fillId="0" borderId="0" applyFont="0" applyFill="0" applyBorder="0" applyAlignment="0" applyProtection="0"/>
    <xf numFmtId="173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74" fontId="66" fillId="0" borderId="0" applyFill="0" applyBorder="0" applyProtection="0">
      <alignment vertical="center"/>
    </xf>
    <xf numFmtId="175" fontId="67" fillId="0" borderId="0" applyFill="0" applyBorder="0" applyProtection="0">
      <alignment vertical="center"/>
      <protection locked="0"/>
    </xf>
    <xf numFmtId="42" fontId="50" fillId="0" borderId="0" applyFont="0" applyFill="0" applyBorder="0" applyAlignment="0" applyProtection="0"/>
    <xf numFmtId="176" fontId="54" fillId="0" borderId="0" applyFont="0" applyFill="0" applyBorder="0" applyAlignment="0" applyProtection="0"/>
    <xf numFmtId="177" fontId="50" fillId="0" borderId="0" applyFont="0" applyFill="0" applyBorder="0" applyAlignment="0" applyProtection="0"/>
    <xf numFmtId="176" fontId="54" fillId="0" borderId="0" applyFont="0" applyFill="0" applyBorder="0" applyAlignment="0" applyProtection="0"/>
    <xf numFmtId="176" fontId="54" fillId="0" borderId="0" applyFont="0" applyFill="0" applyBorder="0" applyAlignment="0" applyProtection="0"/>
    <xf numFmtId="42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67" fontId="56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0" fontId="56" fillId="0" borderId="0" applyFont="0" applyFill="0" applyBorder="0" applyAlignment="0" applyProtection="0"/>
    <xf numFmtId="179" fontId="54" fillId="0" borderId="0" applyFont="0" applyFill="0" applyBorder="0" applyAlignment="0" applyProtection="0"/>
    <xf numFmtId="167" fontId="56" fillId="0" borderId="0" applyFont="0" applyFill="0" applyBorder="0" applyAlignment="0" applyProtection="0"/>
    <xf numFmtId="181" fontId="54" fillId="0" borderId="0" applyFont="0" applyFill="0" applyBorder="0" applyAlignment="0" applyProtection="0"/>
    <xf numFmtId="181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1" fontId="56" fillId="0" borderId="0" applyFont="0" applyFill="0" applyBorder="0" applyAlignment="0" applyProtection="0"/>
    <xf numFmtId="185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2" fontId="54" fillId="0" borderId="0" applyFont="0" applyFill="0" applyBorder="0" applyAlignment="0" applyProtection="0"/>
    <xf numFmtId="178" fontId="50" fillId="0" borderId="0" applyFont="0" applyFill="0" applyBorder="0" applyAlignment="0" applyProtection="0"/>
    <xf numFmtId="176" fontId="54" fillId="0" borderId="0" applyFont="0" applyFill="0" applyBorder="0" applyAlignment="0" applyProtection="0"/>
    <xf numFmtId="177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3" fontId="56" fillId="0" borderId="0" applyFont="0" applyFill="0" applyBorder="0" applyAlignment="0" applyProtection="0"/>
    <xf numFmtId="186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86" fontId="50" fillId="0" borderId="0" applyFont="0" applyFill="0" applyBorder="0" applyAlignment="0" applyProtection="0"/>
    <xf numFmtId="173" fontId="56" fillId="0" borderId="0" applyFont="0" applyFill="0" applyBorder="0" applyAlignment="0" applyProtection="0"/>
    <xf numFmtId="176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88" fontId="50" fillId="0" borderId="0" applyFont="0" applyFill="0" applyBorder="0" applyAlignment="0" applyProtection="0"/>
    <xf numFmtId="188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8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42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1" fontId="56" fillId="0" borderId="0" applyFont="0" applyFill="0" applyBorder="0" applyAlignment="0" applyProtection="0"/>
    <xf numFmtId="185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2" fontId="50" fillId="0" borderId="0" applyFont="0" applyFill="0" applyBorder="0" applyAlignment="0" applyProtection="0"/>
    <xf numFmtId="181" fontId="54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2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167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76" fontId="54" fillId="0" borderId="0" applyFont="0" applyFill="0" applyBorder="0" applyAlignment="0" applyProtection="0"/>
    <xf numFmtId="177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3" fontId="56" fillId="0" borderId="0" applyFont="0" applyFill="0" applyBorder="0" applyAlignment="0" applyProtection="0"/>
    <xf numFmtId="186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86" fontId="50" fillId="0" borderId="0" applyFont="0" applyFill="0" applyBorder="0" applyAlignment="0" applyProtection="0"/>
    <xf numFmtId="173" fontId="56" fillId="0" borderId="0" applyFont="0" applyFill="0" applyBorder="0" applyAlignment="0" applyProtection="0"/>
    <xf numFmtId="176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88" fontId="50" fillId="0" borderId="0" applyFont="0" applyFill="0" applyBorder="0" applyAlignment="0" applyProtection="0"/>
    <xf numFmtId="188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8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72" fontId="54" fillId="0" borderId="0" applyFont="0" applyFill="0" applyBorder="0" applyAlignment="0" applyProtection="0"/>
    <xf numFmtId="42" fontId="50" fillId="0" borderId="0" applyFont="0" applyFill="0" applyBorder="0" applyAlignment="0" applyProtection="0"/>
    <xf numFmtId="181" fontId="54" fillId="0" borderId="0" applyFont="0" applyFill="0" applyBorder="0" applyAlignment="0" applyProtection="0"/>
    <xf numFmtId="172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2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167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1" fontId="56" fillId="0" borderId="0" applyFont="0" applyFill="0" applyBorder="0" applyAlignment="0" applyProtection="0"/>
    <xf numFmtId="185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2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67" fontId="56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0" fontId="56" fillId="0" borderId="0" applyFont="0" applyFill="0" applyBorder="0" applyAlignment="0" applyProtection="0"/>
    <xf numFmtId="179" fontId="54" fillId="0" borderId="0" applyFont="0" applyFill="0" applyBorder="0" applyAlignment="0" applyProtection="0"/>
    <xf numFmtId="167" fontId="56" fillId="0" borderId="0" applyFont="0" applyFill="0" applyBorder="0" applyAlignment="0" applyProtection="0"/>
    <xf numFmtId="42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3" fontId="56" fillId="0" borderId="0" applyFont="0" applyFill="0" applyBorder="0" applyAlignment="0" applyProtection="0"/>
    <xf numFmtId="186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86" fontId="50" fillId="0" borderId="0" applyFont="0" applyFill="0" applyBorder="0" applyAlignment="0" applyProtection="0"/>
    <xf numFmtId="173" fontId="56" fillId="0" borderId="0" applyFont="0" applyFill="0" applyBorder="0" applyAlignment="0" applyProtection="0"/>
    <xf numFmtId="176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88" fontId="50" fillId="0" borderId="0" applyFont="0" applyFill="0" applyBorder="0" applyAlignment="0" applyProtection="0"/>
    <xf numFmtId="188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8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72" fontId="54" fillId="0" borderId="0" applyFont="0" applyFill="0" applyBorder="0" applyAlignment="0" applyProtection="0"/>
    <xf numFmtId="172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2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167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1" fontId="56" fillId="0" borderId="0" applyFont="0" applyFill="0" applyBorder="0" applyAlignment="0" applyProtection="0"/>
    <xf numFmtId="185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78" fontId="54" fillId="0" borderId="0" applyFont="0" applyFill="0" applyBorder="0" applyAlignment="0" applyProtection="0"/>
    <xf numFmtId="178" fontId="54" fillId="0" borderId="0" applyFont="0" applyFill="0" applyBorder="0" applyAlignment="0" applyProtection="0"/>
    <xf numFmtId="167" fontId="56" fillId="0" borderId="0" applyFont="0" applyFill="0" applyBorder="0" applyAlignment="0" applyProtection="0"/>
    <xf numFmtId="179" fontId="54" fillId="0" borderId="0" applyFont="0" applyFill="0" applyBorder="0" applyAlignment="0" applyProtection="0"/>
    <xf numFmtId="179" fontId="54" fillId="0" borderId="0" applyFont="0" applyFill="0" applyBorder="0" applyAlignment="0" applyProtection="0"/>
    <xf numFmtId="180" fontId="56" fillId="0" borderId="0" applyFont="0" applyFill="0" applyBorder="0" applyAlignment="0" applyProtection="0"/>
    <xf numFmtId="179" fontId="54" fillId="0" borderId="0" applyFont="0" applyFill="0" applyBorder="0" applyAlignment="0" applyProtection="0"/>
    <xf numFmtId="167" fontId="56" fillId="0" borderId="0" applyFont="0" applyFill="0" applyBorder="0" applyAlignment="0" applyProtection="0"/>
    <xf numFmtId="181" fontId="54" fillId="0" borderId="0" applyFont="0" applyFill="0" applyBorder="0" applyAlignment="0" applyProtection="0"/>
    <xf numFmtId="42" fontId="50" fillId="0" borderId="0" applyFont="0" applyFill="0" applyBorder="0" applyAlignment="0" applyProtection="0"/>
    <xf numFmtId="0" fontId="47" fillId="0" borderId="0"/>
    <xf numFmtId="0" fontId="57" fillId="0" borderId="34"/>
    <xf numFmtId="0" fontId="57" fillId="0" borderId="34"/>
    <xf numFmtId="0" fontId="68" fillId="7" borderId="0"/>
    <xf numFmtId="9" fontId="69" fillId="0" borderId="0" applyBorder="0" applyAlignment="0" applyProtection="0"/>
    <xf numFmtId="0" fontId="70" fillId="7" borderId="0"/>
    <xf numFmtId="0" fontId="71" fillId="7" borderId="0"/>
    <xf numFmtId="0" fontId="72" fillId="0" borderId="0">
      <alignment wrapText="1"/>
    </xf>
    <xf numFmtId="194" fontId="47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195" fontId="47" fillId="0" borderId="0" applyFont="0" applyFill="0" applyBorder="0" applyAlignment="0" applyProtection="0"/>
    <xf numFmtId="0" fontId="73" fillId="0" borderId="0" applyFont="0" applyFill="0" applyBorder="0" applyAlignment="0" applyProtection="0"/>
    <xf numFmtId="196" fontId="54" fillId="0" borderId="0" applyFont="0" applyFill="0" applyBorder="0" applyAlignment="0" applyProtection="0"/>
    <xf numFmtId="171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71" fontId="74" fillId="0" borderId="0" applyFont="0" applyFill="0" applyBorder="0" applyAlignment="0" applyProtection="0"/>
    <xf numFmtId="17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70" fontId="74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73" fillId="0" borderId="0"/>
    <xf numFmtId="0" fontId="75" fillId="0" borderId="0"/>
    <xf numFmtId="0" fontId="73" fillId="0" borderId="0"/>
    <xf numFmtId="0" fontId="76" fillId="0" borderId="0"/>
    <xf numFmtId="0" fontId="47" fillId="0" borderId="0" applyFill="0" applyBorder="0" applyAlignment="0"/>
    <xf numFmtId="197" fontId="77" fillId="0" borderId="0" applyFill="0" applyBorder="0" applyAlignment="0"/>
    <xf numFmtId="198" fontId="77" fillId="0" borderId="0" applyFill="0" applyBorder="0" applyAlignment="0"/>
    <xf numFmtId="199" fontId="77" fillId="0" borderId="0" applyFill="0" applyBorder="0" applyAlignment="0"/>
    <xf numFmtId="200" fontId="47" fillId="0" borderId="0" applyFill="0" applyBorder="0" applyAlignment="0"/>
    <xf numFmtId="167" fontId="77" fillId="0" borderId="0" applyFill="0" applyBorder="0" applyAlignment="0"/>
    <xf numFmtId="201" fontId="77" fillId="0" borderId="0" applyFill="0" applyBorder="0" applyAlignment="0"/>
    <xf numFmtId="197" fontId="77" fillId="0" borderId="0" applyFill="0" applyBorder="0" applyAlignment="0"/>
    <xf numFmtId="0" fontId="78" fillId="0" borderId="0"/>
    <xf numFmtId="202" fontId="50" fillId="0" borderId="0" applyFont="0" applyFill="0" applyBorder="0" applyAlignment="0" applyProtection="0"/>
    <xf numFmtId="167" fontId="77" fillId="0" borderId="0" applyFont="0" applyFill="0" applyBorder="0" applyAlignment="0" applyProtection="0"/>
    <xf numFmtId="203" fontId="47" fillId="0" borderId="0" applyFont="0" applyFill="0" applyBorder="0" applyProtection="0"/>
    <xf numFmtId="203" fontId="47" fillId="0" borderId="0"/>
    <xf numFmtId="43" fontId="50" fillId="0" borderId="0" applyFont="0" applyFill="0" applyBorder="0" applyAlignment="0" applyProtection="0"/>
    <xf numFmtId="43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4" fontId="54" fillId="0" borderId="0" applyFont="0" applyFill="0" applyBorder="0" applyAlignment="0" applyProtection="0"/>
    <xf numFmtId="43" fontId="79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5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9" fillId="0" borderId="0" applyFont="0" applyFill="0" applyBorder="0" applyAlignment="0" applyProtection="0"/>
    <xf numFmtId="3" fontId="47" fillId="0" borderId="0" applyFont="0" applyFill="0" applyBorder="0" applyAlignment="0" applyProtection="0"/>
    <xf numFmtId="197" fontId="77" fillId="0" borderId="0" applyFont="0" applyFill="0" applyBorder="0" applyAlignment="0" applyProtection="0"/>
    <xf numFmtId="166" fontId="54" fillId="0" borderId="0" applyFont="0" applyFill="0" applyBorder="0" applyAlignment="0" applyProtection="0"/>
    <xf numFmtId="204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4" fontId="82" fillId="0" borderId="0" applyFill="0" applyBorder="0" applyAlignment="0"/>
    <xf numFmtId="205" fontId="54" fillId="0" borderId="0" applyFont="0" applyFill="0" applyBorder="0" applyAlignment="0" applyProtection="0"/>
    <xf numFmtId="198" fontId="54" fillId="0" borderId="0" applyFont="0" applyFill="0" applyBorder="0" applyAlignment="0" applyProtection="0"/>
    <xf numFmtId="167" fontId="77" fillId="0" borderId="0" applyFill="0" applyBorder="0" applyAlignment="0"/>
    <xf numFmtId="197" fontId="77" fillId="0" borderId="0" applyFill="0" applyBorder="0" applyAlignment="0"/>
    <xf numFmtId="167" fontId="77" fillId="0" borderId="0" applyFill="0" applyBorder="0" applyAlignment="0"/>
    <xf numFmtId="201" fontId="77" fillId="0" borderId="0" applyFill="0" applyBorder="0" applyAlignment="0"/>
    <xf numFmtId="197" fontId="77" fillId="0" borderId="0" applyFill="0" applyBorder="0" applyAlignment="0"/>
    <xf numFmtId="206" fontId="47" fillId="0" borderId="0" applyFont="0" applyFill="0" applyBorder="0" applyAlignment="0" applyProtection="0"/>
    <xf numFmtId="0" fontId="83" fillId="0" borderId="0"/>
    <xf numFmtId="2" fontId="47" fillId="0" borderId="0" applyFont="0" applyFill="0" applyBorder="0" applyAlignment="0" applyProtection="0"/>
    <xf numFmtId="38" fontId="84" fillId="8" borderId="0" applyNumberFormat="0" applyBorder="0" applyAlignment="0" applyProtection="0"/>
    <xf numFmtId="0" fontId="85" fillId="0" borderId="0" applyNumberFormat="0" applyFont="0" applyBorder="0" applyAlignment="0">
      <alignment horizontal="left" vertical="center"/>
    </xf>
    <xf numFmtId="0" fontId="86" fillId="0" borderId="0">
      <alignment horizontal="left"/>
    </xf>
    <xf numFmtId="0" fontId="53" fillId="0" borderId="36" applyNumberFormat="0" applyAlignment="0" applyProtection="0">
      <alignment horizontal="left" vertical="center"/>
    </xf>
    <xf numFmtId="0" fontId="53" fillId="0" borderId="37">
      <alignment horizontal="left" vertical="center"/>
    </xf>
    <xf numFmtId="207" fontId="54" fillId="0" borderId="0">
      <protection locked="0"/>
    </xf>
    <xf numFmtId="207" fontId="54" fillId="0" borderId="0">
      <protection locked="0"/>
    </xf>
    <xf numFmtId="5" fontId="87" fillId="9" borderId="1" applyNumberFormat="0" applyAlignment="0">
      <alignment horizontal="left" vertical="top"/>
    </xf>
    <xf numFmtId="49" fontId="88" fillId="0" borderId="1">
      <alignment vertical="center"/>
    </xf>
    <xf numFmtId="0" fontId="89" fillId="0" borderId="0" applyNumberFormat="0" applyFill="0" applyBorder="0" applyAlignment="0" applyProtection="0">
      <alignment vertical="top"/>
      <protection locked="0"/>
    </xf>
    <xf numFmtId="189" fontId="50" fillId="0" borderId="0" applyFont="0" applyFill="0" applyBorder="0" applyAlignment="0" applyProtection="0"/>
    <xf numFmtId="0" fontId="90" fillId="0" borderId="0"/>
    <xf numFmtId="10" fontId="84" fillId="8" borderId="1" applyNumberFormat="0" applyBorder="0" applyAlignment="0" applyProtection="0"/>
    <xf numFmtId="0" fontId="91" fillId="0" borderId="0"/>
    <xf numFmtId="167" fontId="77" fillId="0" borderId="0" applyFill="0" applyBorder="0" applyAlignment="0"/>
    <xf numFmtId="197" fontId="77" fillId="0" borderId="0" applyFill="0" applyBorder="0" applyAlignment="0"/>
    <xf numFmtId="167" fontId="77" fillId="0" borderId="0" applyFill="0" applyBorder="0" applyAlignment="0"/>
    <xf numFmtId="201" fontId="77" fillId="0" borderId="0" applyFill="0" applyBorder="0" applyAlignment="0"/>
    <xf numFmtId="197" fontId="77" fillId="0" borderId="0" applyFill="0" applyBorder="0" applyAlignment="0"/>
    <xf numFmtId="38" fontId="91" fillId="0" borderId="0" applyFont="0" applyFill="0" applyBorder="0" applyAlignment="0" applyProtection="0"/>
    <xf numFmtId="40" fontId="91" fillId="0" borderId="0" applyFont="0" applyFill="0" applyBorder="0" applyAlignment="0" applyProtection="0"/>
    <xf numFmtId="0" fontId="92" fillId="0" borderId="38"/>
    <xf numFmtId="208" fontId="91" fillId="0" borderId="0" applyFont="0" applyFill="0" applyBorder="0" applyAlignment="0" applyProtection="0"/>
    <xf numFmtId="209" fontId="91" fillId="0" borderId="0" applyFont="0" applyFill="0" applyBorder="0" applyAlignment="0" applyProtection="0"/>
    <xf numFmtId="0" fontId="52" fillId="0" borderId="0" applyNumberFormat="0" applyFont="0" applyFill="0" applyAlignment="0"/>
    <xf numFmtId="210" fontId="93" fillId="0" borderId="0"/>
    <xf numFmtId="0" fontId="94" fillId="0" borderId="0"/>
    <xf numFmtId="0" fontId="47" fillId="0" borderId="0"/>
    <xf numFmtId="0" fontId="47" fillId="0" borderId="0" applyAlignment="0">
      <alignment vertical="top" wrapText="1"/>
      <protection locked="0"/>
    </xf>
    <xf numFmtId="0" fontId="47" fillId="0" borderId="0"/>
    <xf numFmtId="0" fontId="81" fillId="0" borderId="0"/>
    <xf numFmtId="0" fontId="81" fillId="0" borderId="0"/>
    <xf numFmtId="0" fontId="49" fillId="0" borderId="0"/>
    <xf numFmtId="0" fontId="95" fillId="0" borderId="0"/>
    <xf numFmtId="0" fontId="55" fillId="0" borderId="0" applyNumberFormat="0" applyFill="0" applyBorder="0" applyAlignment="0" applyProtection="0"/>
    <xf numFmtId="0" fontId="47" fillId="0" borderId="0" applyFont="0" applyFill="0" applyBorder="0" applyAlignment="0" applyProtection="0"/>
    <xf numFmtId="0" fontId="75" fillId="0" borderId="0"/>
    <xf numFmtId="200" fontId="47" fillId="0" borderId="0" applyFont="0" applyFill="0" applyBorder="0" applyAlignment="0" applyProtection="0"/>
    <xf numFmtId="211" fontId="47" fillId="0" borderId="0" applyFont="0" applyFill="0" applyBorder="0" applyAlignment="0" applyProtection="0"/>
    <xf numFmtId="10" fontId="47" fillId="0" borderId="0" applyFont="0" applyFill="0" applyBorder="0" applyAlignment="0" applyProtection="0"/>
    <xf numFmtId="167" fontId="77" fillId="0" borderId="0" applyFill="0" applyBorder="0" applyAlignment="0"/>
    <xf numFmtId="197" fontId="77" fillId="0" borderId="0" applyFill="0" applyBorder="0" applyAlignment="0"/>
    <xf numFmtId="167" fontId="77" fillId="0" borderId="0" applyFill="0" applyBorder="0" applyAlignment="0"/>
    <xf numFmtId="201" fontId="77" fillId="0" borderId="0" applyFill="0" applyBorder="0" applyAlignment="0"/>
    <xf numFmtId="197" fontId="77" fillId="0" borderId="0" applyFill="0" applyBorder="0" applyAlignment="0"/>
    <xf numFmtId="0" fontId="96" fillId="0" borderId="0"/>
    <xf numFmtId="0" fontId="91" fillId="0" borderId="0" applyNumberFormat="0" applyFont="0" applyFill="0" applyBorder="0" applyAlignment="0" applyProtection="0">
      <alignment horizontal="left"/>
    </xf>
    <xf numFmtId="0" fontId="97" fillId="0" borderId="38">
      <alignment horizontal="center"/>
    </xf>
    <xf numFmtId="189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2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72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167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2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167" fontId="56" fillId="0" borderId="0" applyFont="0" applyFill="0" applyBorder="0" applyAlignment="0" applyProtection="0"/>
    <xf numFmtId="193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78" fontId="56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176" fontId="54" fillId="0" borderId="0" applyFont="0" applyFill="0" applyBorder="0" applyAlignment="0" applyProtection="0"/>
    <xf numFmtId="177" fontId="50" fillId="0" borderId="0" applyFont="0" applyFill="0" applyBorder="0" applyAlignment="0" applyProtection="0"/>
    <xf numFmtId="42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3" fontId="56" fillId="0" borderId="0" applyFont="0" applyFill="0" applyBorder="0" applyAlignment="0" applyProtection="0"/>
    <xf numFmtId="18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86" fontId="50" fillId="0" borderId="0" applyFont="0" applyFill="0" applyBorder="0" applyAlignment="0" applyProtection="0"/>
    <xf numFmtId="173" fontId="56" fillId="0" borderId="0" applyFont="0" applyFill="0" applyBorder="0" applyAlignment="0" applyProtection="0"/>
    <xf numFmtId="176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188" fontId="50" fillId="0" borderId="0" applyFont="0" applyFill="0" applyBorder="0" applyAlignment="0" applyProtection="0"/>
    <xf numFmtId="188" fontId="50" fillId="0" borderId="0" applyFont="0" applyFill="0" applyBorder="0" applyAlignment="0" applyProtection="0"/>
    <xf numFmtId="172" fontId="56" fillId="0" borderId="0" applyFont="0" applyFill="0" applyBorder="0" applyAlignment="0" applyProtection="0"/>
    <xf numFmtId="171" fontId="50" fillId="0" borderId="0" applyFont="0" applyFill="0" applyBorder="0" applyAlignment="0" applyProtection="0"/>
    <xf numFmtId="188" fontId="50" fillId="0" borderId="0" applyFont="0" applyFill="0" applyBorder="0" applyAlignment="0" applyProtection="0"/>
    <xf numFmtId="187" fontId="56" fillId="0" borderId="0" applyFont="0" applyFill="0" applyBorder="0" applyAlignment="0" applyProtection="0"/>
    <xf numFmtId="0" fontId="92" fillId="0" borderId="0"/>
    <xf numFmtId="212" fontId="98" fillId="0" borderId="23">
      <alignment horizontal="right" vertical="center"/>
    </xf>
    <xf numFmtId="49" fontId="82" fillId="0" borderId="0" applyFill="0" applyBorder="0" applyAlignment="0"/>
    <xf numFmtId="213" fontId="47" fillId="0" borderId="0" applyFill="0" applyBorder="0" applyAlignment="0"/>
    <xf numFmtId="214" fontId="47" fillId="0" borderId="0" applyFill="0" applyBorder="0" applyAlignment="0"/>
    <xf numFmtId="213" fontId="50" fillId="0" borderId="1">
      <alignment horizontal="left"/>
    </xf>
    <xf numFmtId="0" fontId="99" fillId="0" borderId="39"/>
    <xf numFmtId="0" fontId="55" fillId="0" borderId="0" applyNumberFormat="0" applyFill="0" applyBorder="0" applyAlignment="0" applyProtection="0"/>
    <xf numFmtId="215" fontId="57" fillId="0" borderId="0"/>
    <xf numFmtId="216" fontId="50" fillId="0" borderId="1"/>
    <xf numFmtId="0" fontId="100" fillId="0" borderId="0"/>
    <xf numFmtId="0" fontId="100" fillId="0" borderId="0"/>
    <xf numFmtId="5" fontId="101" fillId="10" borderId="21">
      <alignment vertical="top"/>
    </xf>
    <xf numFmtId="0" fontId="102" fillId="11" borderId="1">
      <alignment horizontal="left" vertical="center"/>
    </xf>
    <xf numFmtId="6" fontId="103" fillId="12" borderId="21"/>
    <xf numFmtId="5" fontId="87" fillId="0" borderId="21">
      <alignment horizontal="left" vertical="top"/>
    </xf>
    <xf numFmtId="0" fontId="104" fillId="13" borderId="0">
      <alignment horizontal="left" vertical="center"/>
    </xf>
    <xf numFmtId="5" fontId="105" fillId="0" borderId="40">
      <alignment horizontal="left" vertical="top"/>
    </xf>
    <xf numFmtId="0" fontId="106" fillId="0" borderId="40">
      <alignment horizontal="left" vertical="center"/>
    </xf>
    <xf numFmtId="217" fontId="54" fillId="0" borderId="0" applyFont="0" applyFill="0" applyBorder="0" applyAlignment="0" applyProtection="0"/>
    <xf numFmtId="165" fontId="54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61" fillId="0" borderId="0">
      <alignment horizontal="left" wrapText="1"/>
    </xf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49" fillId="0" borderId="0">
      <alignment vertical="center"/>
    </xf>
    <xf numFmtId="40" fontId="109" fillId="0" borderId="0" applyFont="0" applyFill="0" applyBorder="0" applyAlignment="0" applyProtection="0"/>
    <xf numFmtId="38" fontId="109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9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11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172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218" fontId="94" fillId="0" borderId="0" applyFont="0" applyFill="0" applyBorder="0" applyAlignment="0" applyProtection="0"/>
    <xf numFmtId="219" fontId="94" fillId="0" borderId="0" applyFont="0" applyFill="0" applyBorder="0" applyAlignment="0" applyProtection="0"/>
    <xf numFmtId="0" fontId="114" fillId="0" borderId="0"/>
    <xf numFmtId="0" fontId="52" fillId="0" borderId="0"/>
    <xf numFmtId="172" fontId="115" fillId="0" borderId="0" applyFont="0" applyFill="0" applyBorder="0" applyAlignment="0" applyProtection="0"/>
    <xf numFmtId="181" fontId="115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47" fillId="0" borderId="0"/>
    <xf numFmtId="178" fontId="115" fillId="0" borderId="0" applyFont="0" applyFill="0" applyBorder="0" applyAlignment="0" applyProtection="0"/>
    <xf numFmtId="173" fontId="64" fillId="0" borderId="0" applyFont="0" applyFill="0" applyBorder="0" applyAlignment="0" applyProtection="0"/>
    <xf numFmtId="167" fontId="115" fillId="0" borderId="0" applyFont="0" applyFill="0" applyBorder="0" applyAlignment="0" applyProtection="0"/>
  </cellStyleXfs>
  <cellXfs count="542">
    <xf numFmtId="0" fontId="0" fillId="0" borderId="0" xfId="0"/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2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8" xfId="0" applyBorder="1"/>
    <xf numFmtId="0" fontId="0" fillId="4" borderId="8" xfId="0" applyFill="1" applyBorder="1"/>
    <xf numFmtId="0" fontId="2" fillId="4" borderId="8" xfId="0" applyFont="1" applyFill="1" applyBorder="1" applyAlignment="1">
      <alignment horizontal="center" vertical="center"/>
    </xf>
    <xf numFmtId="0" fontId="3" fillId="4" borderId="8" xfId="0" applyFont="1" applyFill="1" applyBorder="1"/>
    <xf numFmtId="0" fontId="3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9" fillId="0" borderId="0" xfId="0" applyFont="1"/>
    <xf numFmtId="0" fontId="0" fillId="4" borderId="8" xfId="0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1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7" fillId="0" borderId="8" xfId="0" applyFont="1" applyBorder="1"/>
    <xf numFmtId="0" fontId="18" fillId="0" borderId="0" xfId="0" applyFont="1"/>
    <xf numFmtId="0" fontId="19" fillId="0" borderId="0" xfId="0" applyFont="1" applyAlignment="1"/>
    <xf numFmtId="0" fontId="1" fillId="4" borderId="8" xfId="0" applyFont="1" applyFill="1" applyBorder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7" fillId="0" borderId="0" xfId="0" applyFont="1"/>
    <xf numFmtId="0" fontId="34" fillId="4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4" borderId="8" xfId="0" applyFont="1" applyFill="1" applyBorder="1" applyAlignment="1">
      <alignment horizontal="center" vertical="center"/>
    </xf>
    <xf numFmtId="0" fontId="35" fillId="4" borderId="8" xfId="0" applyFont="1" applyFill="1" applyBorder="1"/>
    <xf numFmtId="164" fontId="7" fillId="0" borderId="0" xfId="0" applyNumberFormat="1" applyFont="1"/>
    <xf numFmtId="0" fontId="37" fillId="4" borderId="8" xfId="0" applyFont="1" applyFill="1" applyBorder="1"/>
    <xf numFmtId="43" fontId="7" fillId="0" borderId="8" xfId="2" applyFont="1" applyBorder="1"/>
    <xf numFmtId="165" fontId="7" fillId="0" borderId="8" xfId="2" applyNumberFormat="1" applyFont="1" applyBorder="1"/>
    <xf numFmtId="14" fontId="7" fillId="0" borderId="8" xfId="0" applyNumberFormat="1" applyFont="1" applyBorder="1"/>
    <xf numFmtId="165" fontId="7" fillId="0" borderId="8" xfId="0" applyNumberFormat="1" applyFont="1" applyBorder="1"/>
    <xf numFmtId="43" fontId="7" fillId="0" borderId="8" xfId="2" applyNumberFormat="1" applyFont="1" applyBorder="1"/>
    <xf numFmtId="165" fontId="37" fillId="4" borderId="8" xfId="2" applyNumberFormat="1" applyFont="1" applyFill="1" applyBorder="1"/>
    <xf numFmtId="0" fontId="22" fillId="0" borderId="0" xfId="0" applyFont="1"/>
    <xf numFmtId="0" fontId="7" fillId="0" borderId="1" xfId="0" applyFont="1" applyBorder="1"/>
    <xf numFmtId="0" fontId="7" fillId="4" borderId="1" xfId="0" applyFont="1" applyFill="1" applyBorder="1"/>
    <xf numFmtId="0" fontId="37" fillId="4" borderId="1" xfId="0" applyFont="1" applyFill="1" applyBorder="1" applyAlignment="1">
      <alignment horizontal="center"/>
    </xf>
    <xf numFmtId="0" fontId="37" fillId="4" borderId="1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24" xfId="0" applyFont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5" xfId="0" applyFill="1" applyBorder="1"/>
    <xf numFmtId="0" fontId="1" fillId="4" borderId="25" xfId="0" applyFont="1" applyFill="1" applyBorder="1" applyAlignment="1">
      <alignment horizontal="center"/>
    </xf>
    <xf numFmtId="49" fontId="16" fillId="4" borderId="24" xfId="0" applyNumberFormat="1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49" fontId="13" fillId="0" borderId="0" xfId="0" applyNumberFormat="1" applyFont="1"/>
    <xf numFmtId="49" fontId="22" fillId="0" borderId="8" xfId="0" applyNumberFormat="1" applyFont="1" applyBorder="1" applyAlignment="1">
      <alignment horizontal="left"/>
    </xf>
    <xf numFmtId="49" fontId="7" fillId="0" borderId="8" xfId="0" applyNumberFormat="1" applyFont="1" applyBorder="1" applyAlignment="1">
      <alignment horizontal="right"/>
    </xf>
    <xf numFmtId="49" fontId="23" fillId="0" borderId="8" xfId="0" applyNumberFormat="1" applyFont="1" applyBorder="1" applyAlignment="1">
      <alignment horizontal="left" vertical="center" wrapText="1"/>
    </xf>
    <xf numFmtId="49" fontId="24" fillId="0" borderId="8" xfId="0" applyNumberFormat="1" applyFont="1" applyBorder="1" applyAlignment="1">
      <alignment vertical="center" wrapText="1"/>
    </xf>
    <xf numFmtId="49" fontId="7" fillId="0" borderId="8" xfId="0" applyNumberFormat="1" applyFont="1" applyBorder="1" applyAlignment="1">
      <alignment horizontal="left"/>
    </xf>
    <xf numFmtId="49" fontId="23" fillId="0" borderId="8" xfId="0" applyNumberFormat="1" applyFont="1" applyBorder="1" applyAlignment="1">
      <alignment horizontal="left"/>
    </xf>
    <xf numFmtId="49" fontId="24" fillId="0" borderId="8" xfId="0" applyNumberFormat="1" applyFont="1" applyBorder="1"/>
    <xf numFmtId="49" fontId="23" fillId="0" borderId="8" xfId="0" applyNumberFormat="1" applyFont="1" applyFill="1" applyBorder="1" applyAlignment="1">
      <alignment horizontal="left" vertical="center" wrapText="1"/>
    </xf>
    <xf numFmtId="49" fontId="25" fillId="0" borderId="8" xfId="0" applyNumberFormat="1" applyFont="1" applyBorder="1" applyAlignment="1">
      <alignment vertical="center" wrapText="1"/>
    </xf>
    <xf numFmtId="49" fontId="23" fillId="0" borderId="8" xfId="0" applyNumberFormat="1" applyFont="1" applyFill="1" applyBorder="1" applyAlignment="1">
      <alignment horizontal="left"/>
    </xf>
    <xf numFmtId="49" fontId="24" fillId="0" borderId="8" xfId="0" applyNumberFormat="1" applyFont="1" applyFill="1" applyBorder="1" applyAlignment="1">
      <alignment vertical="center" wrapText="1"/>
    </xf>
    <xf numFmtId="49" fontId="25" fillId="0" borderId="8" xfId="0" applyNumberFormat="1" applyFont="1" applyBorder="1"/>
    <xf numFmtId="49" fontId="24" fillId="0" borderId="8" xfId="0" applyNumberFormat="1" applyFont="1" applyFill="1" applyBorder="1" applyAlignment="1">
      <alignment horizontal="right" vertical="center" wrapText="1"/>
    </xf>
    <xf numFmtId="49" fontId="24" fillId="0" borderId="8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0" fontId="18" fillId="0" borderId="24" xfId="0" applyFont="1" applyBorder="1"/>
    <xf numFmtId="0" fontId="18" fillId="4" borderId="25" xfId="0" applyFont="1" applyFill="1" applyBorder="1" applyAlignment="1">
      <alignment horizontal="center"/>
    </xf>
    <xf numFmtId="0" fontId="18" fillId="0" borderId="25" xfId="0" applyFont="1" applyBorder="1"/>
    <xf numFmtId="0" fontId="18" fillId="4" borderId="8" xfId="0" applyFont="1" applyFill="1" applyBorder="1"/>
    <xf numFmtId="0" fontId="29" fillId="0" borderId="0" xfId="0" applyFont="1" applyAlignment="1">
      <alignment horizontal="center"/>
    </xf>
    <xf numFmtId="49" fontId="0" fillId="0" borderId="24" xfId="0" applyNumberFormat="1" applyBorder="1"/>
    <xf numFmtId="49" fontId="3" fillId="4" borderId="25" xfId="0" applyNumberFormat="1" applyFont="1" applyFill="1" applyBorder="1" applyAlignment="1">
      <alignment horizontal="center"/>
    </xf>
    <xf numFmtId="49" fontId="18" fillId="0" borderId="25" xfId="0" applyNumberFormat="1" applyFont="1" applyBorder="1"/>
    <xf numFmtId="49" fontId="0" fillId="0" borderId="25" xfId="0" applyNumberFormat="1" applyBorder="1"/>
    <xf numFmtId="49" fontId="0" fillId="4" borderId="8" xfId="0" applyNumberFormat="1" applyFill="1" applyBorder="1"/>
    <xf numFmtId="0" fontId="0" fillId="0" borderId="0" xfId="0" applyNumberFormat="1" applyAlignment="1"/>
    <xf numFmtId="0" fontId="18" fillId="0" borderId="0" xfId="0" applyNumberFormat="1" applyFont="1"/>
    <xf numFmtId="0" fontId="26" fillId="0" borderId="8" xfId="0" applyNumberFormat="1" applyFont="1" applyBorder="1"/>
    <xf numFmtId="0" fontId="27" fillId="0" borderId="8" xfId="0" applyNumberFormat="1" applyFont="1" applyBorder="1"/>
    <xf numFmtId="0" fontId="27" fillId="0" borderId="8" xfId="0" applyNumberFormat="1" applyFont="1" applyBorder="1" applyAlignment="1">
      <alignment vertical="center" wrapText="1"/>
    </xf>
    <xf numFmtId="0" fontId="26" fillId="0" borderId="8" xfId="0" applyNumberFormat="1" applyFont="1" applyFill="1" applyBorder="1"/>
    <xf numFmtId="0" fontId="27" fillId="0" borderId="8" xfId="0" applyNumberFormat="1" applyFont="1" applyFill="1" applyBorder="1"/>
    <xf numFmtId="0" fontId="26" fillId="0" borderId="8" xfId="0" applyNumberFormat="1" applyFont="1" applyBorder="1" applyAlignment="1">
      <alignment horizontal="left"/>
    </xf>
    <xf numFmtId="0" fontId="26" fillId="0" borderId="8" xfId="0" applyNumberFormat="1" applyFont="1" applyFill="1" applyBorder="1" applyAlignment="1">
      <alignment vertical="center" wrapText="1"/>
    </xf>
    <xf numFmtId="0" fontId="26" fillId="0" borderId="8" xfId="0" applyNumberFormat="1" applyFont="1" applyBorder="1" applyAlignment="1">
      <alignment vertical="center" wrapText="1"/>
    </xf>
    <xf numFmtId="0" fontId="2" fillId="0" borderId="0" xfId="0" applyNumberFormat="1" applyFont="1"/>
    <xf numFmtId="0" fontId="28" fillId="0" borderId="8" xfId="0" applyNumberFormat="1" applyFont="1" applyBorder="1" applyAlignment="1">
      <alignment vertical="center" wrapText="1"/>
    </xf>
    <xf numFmtId="0" fontId="27" fillId="0" borderId="13" xfId="0" applyNumberFormat="1" applyFont="1" applyBorder="1" applyAlignment="1">
      <alignment vertical="center" wrapText="1"/>
    </xf>
    <xf numFmtId="3" fontId="0" fillId="0" borderId="24" xfId="0" applyNumberFormat="1" applyBorder="1"/>
    <xf numFmtId="3" fontId="3" fillId="4" borderId="25" xfId="0" applyNumberFormat="1" applyFont="1" applyFill="1" applyBorder="1" applyAlignment="1">
      <alignment horizontal="center"/>
    </xf>
    <xf numFmtId="3" fontId="0" fillId="0" borderId="25" xfId="0" applyNumberFormat="1" applyBorder="1"/>
    <xf numFmtId="3" fontId="0" fillId="4" borderId="8" xfId="0" applyNumberFormat="1" applyFill="1" applyBorder="1"/>
    <xf numFmtId="0" fontId="29" fillId="0" borderId="0" xfId="0" applyNumberFormat="1" applyFont="1"/>
    <xf numFmtId="0" fontId="29" fillId="0" borderId="8" xfId="0" applyNumberFormat="1" applyFont="1" applyBorder="1"/>
    <xf numFmtId="49" fontId="44" fillId="0" borderId="0" xfId="0" applyNumberFormat="1" applyFont="1"/>
    <xf numFmtId="0" fontId="45" fillId="0" borderId="0" xfId="0" applyFont="1"/>
    <xf numFmtId="49" fontId="26" fillId="4" borderId="8" xfId="0" applyNumberFormat="1" applyFont="1" applyFill="1" applyBorder="1" applyAlignment="1">
      <alignment horizontal="center" vertical="center" wrapText="1"/>
    </xf>
    <xf numFmtId="49" fontId="44" fillId="4" borderId="8" xfId="0" applyNumberFormat="1" applyFont="1" applyFill="1" applyBorder="1" applyAlignment="1">
      <alignment horizontal="center" vertical="center"/>
    </xf>
    <xf numFmtId="49" fontId="27" fillId="0" borderId="24" xfId="0" applyNumberFormat="1" applyFont="1" applyFill="1" applyBorder="1"/>
    <xf numFmtId="0" fontId="27" fillId="0" borderId="24" xfId="0" applyFont="1" applyFill="1" applyBorder="1" applyAlignment="1">
      <alignment horizontal="center"/>
    </xf>
    <xf numFmtId="49" fontId="44" fillId="0" borderId="24" xfId="0" applyNumberFormat="1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5" fillId="0" borderId="0" xfId="0" applyFont="1" applyFill="1"/>
    <xf numFmtId="0" fontId="44" fillId="0" borderId="25" xfId="0" applyFont="1" applyFill="1" applyBorder="1" applyAlignment="1">
      <alignment horizontal="center" vertical="center"/>
    </xf>
    <xf numFmtId="0" fontId="44" fillId="0" borderId="0" xfId="0" applyFont="1"/>
    <xf numFmtId="0" fontId="44" fillId="4" borderId="8" xfId="0" applyFont="1" applyFill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27" fillId="0" borderId="25" xfId="0" applyFont="1" applyBorder="1" applyAlignment="1">
      <alignment horizontal="left" wrapText="1"/>
    </xf>
    <xf numFmtId="0" fontId="26" fillId="4" borderId="8" xfId="0" applyFont="1" applyFill="1" applyBorder="1" applyAlignment="1">
      <alignment horizontal="center" vertical="center" wrapText="1"/>
    </xf>
    <xf numFmtId="49" fontId="26" fillId="0" borderId="0" xfId="0" applyNumberFormat="1" applyFont="1"/>
    <xf numFmtId="49" fontId="27" fillId="0" borderId="0" xfId="0" applyNumberFormat="1" applyFont="1"/>
    <xf numFmtId="49" fontId="27" fillId="4" borderId="8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49" fontId="0" fillId="0" borderId="0" xfId="0" applyNumberFormat="1" applyAlignment="1">
      <alignment horizontal="left"/>
    </xf>
    <xf numFmtId="165" fontId="117" fillId="0" borderId="0" xfId="5" applyNumberFormat="1" applyFont="1" applyFill="1" applyAlignment="1">
      <alignment vertical="center"/>
    </xf>
    <xf numFmtId="0" fontId="118" fillId="0" borderId="0" xfId="0" applyFont="1"/>
    <xf numFmtId="14" fontId="119" fillId="4" borderId="1" xfId="6" applyNumberFormat="1" applyFont="1" applyFill="1" applyBorder="1" applyAlignment="1">
      <alignment horizontal="center" vertical="center" wrapText="1"/>
    </xf>
    <xf numFmtId="166" fontId="119" fillId="4" borderId="1" xfId="6" applyNumberFormat="1" applyFont="1" applyFill="1" applyBorder="1" applyAlignment="1">
      <alignment horizontal="center" vertical="center" wrapText="1"/>
    </xf>
    <xf numFmtId="3" fontId="37" fillId="4" borderId="1" xfId="3" applyNumberFormat="1" applyFont="1" applyFill="1" applyBorder="1" applyAlignment="1">
      <alignment horizontal="center" vertical="center"/>
    </xf>
    <xf numFmtId="0" fontId="27" fillId="0" borderId="27" xfId="0" applyFont="1" applyBorder="1"/>
    <xf numFmtId="14" fontId="119" fillId="4" borderId="21" xfId="6" applyNumberFormat="1" applyFont="1" applyFill="1" applyBorder="1" applyAlignment="1">
      <alignment horizontal="center" vertical="center" wrapText="1"/>
    </xf>
    <xf numFmtId="166" fontId="119" fillId="4" borderId="21" xfId="6" applyNumberFormat="1" applyFont="1" applyFill="1" applyBorder="1" applyAlignment="1">
      <alignment horizontal="center" vertical="center" wrapText="1"/>
    </xf>
    <xf numFmtId="0" fontId="37" fillId="4" borderId="21" xfId="3" applyFont="1" applyFill="1" applyBorder="1" applyAlignment="1">
      <alignment horizontal="center" vertical="center"/>
    </xf>
    <xf numFmtId="0" fontId="37" fillId="4" borderId="21" xfId="6" applyFont="1" applyFill="1" applyBorder="1" applyAlignment="1">
      <alignment horizontal="center" vertical="center"/>
    </xf>
    <xf numFmtId="3" fontId="37" fillId="4" borderId="21" xfId="3" applyNumberFormat="1" applyFont="1" applyFill="1" applyBorder="1" applyAlignment="1">
      <alignment horizontal="center" vertical="center"/>
    </xf>
    <xf numFmtId="0" fontId="37" fillId="4" borderId="21" xfId="3" applyFont="1" applyFill="1" applyBorder="1" applyAlignment="1">
      <alignment horizontal="center" vertical="center" wrapText="1"/>
    </xf>
    <xf numFmtId="14" fontId="119" fillId="0" borderId="21" xfId="6" applyNumberFormat="1" applyFont="1" applyFill="1" applyBorder="1" applyAlignment="1">
      <alignment horizontal="center" vertical="center" wrapText="1"/>
    </xf>
    <xf numFmtId="166" fontId="119" fillId="0" borderId="21" xfId="6" applyNumberFormat="1" applyFont="1" applyFill="1" applyBorder="1" applyAlignment="1">
      <alignment horizontal="center" vertical="center" wrapText="1"/>
    </xf>
    <xf numFmtId="0" fontId="26" fillId="0" borderId="21" xfId="3" applyFont="1" applyFill="1" applyBorder="1" applyAlignment="1">
      <alignment horizontal="center" vertical="center"/>
    </xf>
    <xf numFmtId="0" fontId="26" fillId="0" borderId="21" xfId="6" applyFont="1" applyFill="1" applyBorder="1" applyAlignment="1">
      <alignment horizontal="center" vertical="center"/>
    </xf>
    <xf numFmtId="3" fontId="26" fillId="0" borderId="21" xfId="3" applyNumberFormat="1" applyFont="1" applyFill="1" applyBorder="1" applyAlignment="1">
      <alignment horizontal="center" vertical="center"/>
    </xf>
    <xf numFmtId="0" fontId="26" fillId="0" borderId="21" xfId="3" applyFont="1" applyFill="1" applyBorder="1" applyAlignment="1">
      <alignment horizontal="center" vertical="center" wrapText="1"/>
    </xf>
    <xf numFmtId="3" fontId="7" fillId="0" borderId="0" xfId="0" applyNumberFormat="1" applyFont="1"/>
    <xf numFmtId="3" fontId="7" fillId="0" borderId="27" xfId="0" applyNumberFormat="1" applyFont="1" applyBorder="1"/>
    <xf numFmtId="3" fontId="7" fillId="0" borderId="28" xfId="0" applyNumberFormat="1" applyFont="1" applyBorder="1"/>
    <xf numFmtId="0" fontId="22" fillId="4" borderId="29" xfId="0" applyFont="1" applyFill="1" applyBorder="1" applyAlignment="1">
      <alignment horizontal="center"/>
    </xf>
    <xf numFmtId="3" fontId="22" fillId="4" borderId="29" xfId="0" applyNumberFormat="1" applyFont="1" applyFill="1" applyBorder="1" applyAlignment="1">
      <alignment horizontal="center"/>
    </xf>
    <xf numFmtId="3" fontId="45" fillId="0" borderId="0" xfId="0" applyNumberFormat="1" applyFont="1"/>
    <xf numFmtId="3" fontId="0" fillId="0" borderId="0" xfId="0" applyNumberFormat="1"/>
    <xf numFmtId="3" fontId="1" fillId="4" borderId="8" xfId="0" applyNumberFormat="1" applyFont="1" applyFill="1" applyBorder="1" applyAlignment="1">
      <alignment horizontal="center" vertical="center" wrapText="1"/>
    </xf>
    <xf numFmtId="3" fontId="16" fillId="4" borderId="24" xfId="0" applyNumberFormat="1" applyFont="1" applyFill="1" applyBorder="1" applyAlignment="1">
      <alignment horizontal="center" vertical="center"/>
    </xf>
    <xf numFmtId="3" fontId="3" fillId="4" borderId="24" xfId="0" applyNumberFormat="1" applyFont="1" applyFill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4" borderId="25" xfId="0" applyNumberFormat="1" applyFill="1" applyBorder="1"/>
    <xf numFmtId="3" fontId="0" fillId="0" borderId="26" xfId="0" applyNumberFormat="1" applyBorder="1"/>
    <xf numFmtId="3" fontId="3" fillId="4" borderId="8" xfId="0" applyNumberFormat="1" applyFont="1" applyFill="1" applyBorder="1"/>
    <xf numFmtId="3" fontId="20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120" fillId="0" borderId="0" xfId="0" applyFont="1"/>
    <xf numFmtId="0" fontId="121" fillId="0" borderId="0" xfId="0" applyFont="1" applyAlignment="1"/>
    <xf numFmtId="0" fontId="122" fillId="0" borderId="0" xfId="0" applyFont="1"/>
    <xf numFmtId="0" fontId="0" fillId="0" borderId="0" xfId="0" applyFont="1"/>
    <xf numFmtId="0" fontId="123" fillId="0" borderId="0" xfId="0" applyFont="1" applyAlignment="1">
      <alignment horizontal="center"/>
    </xf>
    <xf numFmtId="0" fontId="124" fillId="0" borderId="0" xfId="0" applyFont="1" applyAlignment="1">
      <alignment horizontal="right"/>
    </xf>
    <xf numFmtId="0" fontId="121" fillId="0" borderId="0" xfId="0" applyFont="1"/>
    <xf numFmtId="0" fontId="125" fillId="0" borderId="0" xfId="0" applyFont="1"/>
    <xf numFmtId="0" fontId="121" fillId="0" borderId="0" xfId="0" applyFont="1" applyAlignment="1">
      <alignment horizontal="left"/>
    </xf>
    <xf numFmtId="0" fontId="128" fillId="0" borderId="0" xfId="0" applyFont="1" applyAlignment="1">
      <alignment horizontal="left"/>
    </xf>
    <xf numFmtId="0" fontId="128" fillId="0" borderId="0" xfId="0" applyFont="1" applyBorder="1" applyAlignment="1">
      <alignment horizontal="left"/>
    </xf>
    <xf numFmtId="0" fontId="128" fillId="0" borderId="0" xfId="0" applyFont="1" applyFill="1" applyBorder="1" applyAlignment="1">
      <alignment horizontal="left"/>
    </xf>
    <xf numFmtId="0" fontId="121" fillId="0" borderId="0" xfId="0" applyFont="1" applyBorder="1" applyAlignment="1">
      <alignment horizontal="left"/>
    </xf>
    <xf numFmtId="0" fontId="129" fillId="0" borderId="0" xfId="0" applyFont="1" applyBorder="1" applyAlignment="1">
      <alignment horizontal="center"/>
    </xf>
    <xf numFmtId="0" fontId="130" fillId="0" borderId="0" xfId="0" applyFont="1" applyBorder="1" applyAlignment="1">
      <alignment horizontal="center"/>
    </xf>
    <xf numFmtId="0" fontId="48" fillId="0" borderId="0" xfId="0" applyFont="1"/>
    <xf numFmtId="0" fontId="131" fillId="0" borderId="0" xfId="0" applyFont="1" applyAlignment="1"/>
    <xf numFmtId="0" fontId="132" fillId="0" borderId="0" xfId="0" applyFont="1"/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right"/>
    </xf>
    <xf numFmtId="0" fontId="131" fillId="0" borderId="0" xfId="0" applyFont="1"/>
    <xf numFmtId="0" fontId="135" fillId="0" borderId="0" xfId="0" applyFont="1"/>
    <xf numFmtId="0" fontId="136" fillId="0" borderId="0" xfId="0" applyFont="1" applyAlignment="1">
      <alignment horizontal="center"/>
    </xf>
    <xf numFmtId="0" fontId="137" fillId="0" borderId="0" xfId="0" applyFont="1" applyAlignment="1"/>
    <xf numFmtId="0" fontId="138" fillId="0" borderId="0" xfId="0" applyFont="1" applyAlignment="1">
      <alignment horizontal="center"/>
    </xf>
    <xf numFmtId="0" fontId="139" fillId="0" borderId="0" xfId="0" applyFont="1" applyAlignment="1"/>
    <xf numFmtId="0" fontId="131" fillId="0" borderId="0" xfId="0" applyFont="1" applyAlignment="1">
      <alignment horizontal="left"/>
    </xf>
    <xf numFmtId="0" fontId="140" fillId="0" borderId="0" xfId="0" applyFont="1" applyAlignment="1">
      <alignment horizontal="left"/>
    </xf>
    <xf numFmtId="0" fontId="140" fillId="0" borderId="0" xfId="0" applyFont="1" applyBorder="1" applyAlignment="1">
      <alignment horizontal="left"/>
    </xf>
    <xf numFmtId="0" fontId="140" fillId="0" borderId="0" xfId="0" applyFont="1" applyFill="1" applyBorder="1" applyAlignment="1">
      <alignment horizontal="left"/>
    </xf>
    <xf numFmtId="0" fontId="131" fillId="0" borderId="0" xfId="0" applyFont="1" applyBorder="1" applyAlignment="1">
      <alignment horizontal="left"/>
    </xf>
    <xf numFmtId="0" fontId="141" fillId="0" borderId="0" xfId="0" applyFont="1" applyBorder="1" applyAlignment="1">
      <alignment horizontal="center"/>
    </xf>
    <xf numFmtId="0" fontId="142" fillId="0" borderId="0" xfId="0" applyFont="1" applyBorder="1" applyAlignment="1">
      <alignment horizontal="center"/>
    </xf>
    <xf numFmtId="0" fontId="47" fillId="0" borderId="0" xfId="0" applyFont="1"/>
    <xf numFmtId="0" fontId="128" fillId="0" borderId="0" xfId="0" applyFont="1" applyAlignment="1"/>
    <xf numFmtId="0" fontId="128" fillId="0" borderId="0" xfId="0" applyFont="1" applyBorder="1" applyAlignment="1"/>
    <xf numFmtId="0" fontId="130" fillId="0" borderId="0" xfId="0" applyFont="1" applyBorder="1" applyAlignment="1">
      <alignment horizontal="right"/>
    </xf>
    <xf numFmtId="0" fontId="143" fillId="0" borderId="0" xfId="0" applyFont="1" applyAlignment="1">
      <alignment wrapText="1"/>
    </xf>
    <xf numFmtId="0" fontId="140" fillId="0" borderId="0" xfId="0" applyFont="1" applyAlignment="1"/>
    <xf numFmtId="0" fontId="140" fillId="0" borderId="0" xfId="0" applyFont="1" applyBorder="1" applyAlignment="1"/>
    <xf numFmtId="0" fontId="142" fillId="0" borderId="0" xfId="0" applyFont="1" applyBorder="1" applyAlignment="1">
      <alignment horizontal="right"/>
    </xf>
    <xf numFmtId="3" fontId="37" fillId="4" borderId="1" xfId="3" applyNumberFormat="1" applyFont="1" applyFill="1" applyBorder="1" applyAlignment="1">
      <alignment horizontal="center" vertical="center"/>
    </xf>
    <xf numFmtId="3" fontId="37" fillId="4" borderId="1" xfId="3" applyNumberFormat="1" applyFont="1" applyFill="1" applyBorder="1" applyAlignment="1">
      <alignment horizontal="center" vertical="center"/>
    </xf>
    <xf numFmtId="0" fontId="144" fillId="8" borderId="0" xfId="0" applyFont="1" applyFill="1" applyAlignment="1">
      <alignment vertical="center"/>
    </xf>
    <xf numFmtId="0" fontId="145" fillId="8" borderId="0" xfId="0" applyFont="1" applyFill="1" applyAlignment="1">
      <alignment vertical="center"/>
    </xf>
    <xf numFmtId="0" fontId="146" fillId="8" borderId="0" xfId="0" applyFont="1" applyFill="1" applyAlignment="1">
      <alignment vertical="center"/>
    </xf>
    <xf numFmtId="0" fontId="147" fillId="8" borderId="1" xfId="0" applyFont="1" applyFill="1" applyBorder="1" applyAlignment="1">
      <alignment vertical="center"/>
    </xf>
    <xf numFmtId="0" fontId="147" fillId="0" borderId="1" xfId="0" applyFont="1" applyFill="1" applyBorder="1" applyAlignment="1">
      <alignment vertical="center"/>
    </xf>
    <xf numFmtId="0" fontId="149" fillId="8" borderId="1" xfId="0" applyFont="1" applyFill="1" applyBorder="1" applyAlignment="1">
      <alignment vertical="center"/>
    </xf>
    <xf numFmtId="0" fontId="149" fillId="0" borderId="1" xfId="0" applyFont="1" applyFill="1" applyBorder="1" applyAlignment="1">
      <alignment vertical="center"/>
    </xf>
    <xf numFmtId="0" fontId="149" fillId="6" borderId="1" xfId="0" applyFont="1" applyFill="1" applyBorder="1" applyAlignment="1">
      <alignment vertical="center"/>
    </xf>
    <xf numFmtId="49" fontId="49" fillId="14" borderId="1" xfId="0" applyNumberFormat="1" applyFont="1" applyFill="1" applyBorder="1" applyAlignment="1">
      <alignment horizontal="left" vertical="center"/>
    </xf>
    <xf numFmtId="0" fontId="75" fillId="6" borderId="1" xfId="0" applyFont="1" applyFill="1" applyBorder="1" applyAlignment="1">
      <alignment vertical="center"/>
    </xf>
    <xf numFmtId="0" fontId="75" fillId="0" borderId="1" xfId="0" applyFont="1" applyFill="1" applyBorder="1" applyAlignment="1">
      <alignment vertical="center"/>
    </xf>
    <xf numFmtId="1" fontId="75" fillId="0" borderId="1" xfId="0" applyNumberFormat="1" applyFont="1" applyFill="1" applyBorder="1" applyAlignment="1">
      <alignment vertical="center"/>
    </xf>
    <xf numFmtId="165" fontId="150" fillId="0" borderId="1" xfId="2" applyNumberFormat="1" applyFont="1" applyFill="1" applyBorder="1" applyAlignment="1">
      <alignment vertical="center"/>
    </xf>
    <xf numFmtId="165" fontId="151" fillId="0" borderId="1" xfId="2" applyNumberFormat="1" applyFont="1" applyFill="1" applyBorder="1" applyAlignment="1">
      <alignment vertical="center"/>
    </xf>
    <xf numFmtId="0" fontId="49" fillId="0" borderId="1" xfId="0" applyFont="1" applyBorder="1" applyAlignment="1">
      <alignment horizontal="left" vertical="center" shrinkToFit="1"/>
    </xf>
    <xf numFmtId="165" fontId="150" fillId="0" borderId="1" xfId="2" applyNumberFormat="1" applyFont="1" applyFill="1" applyBorder="1" applyAlignment="1">
      <alignment vertical="center" shrinkToFit="1"/>
    </xf>
    <xf numFmtId="0" fontId="147" fillId="0" borderId="0" xfId="0" applyFont="1" applyBorder="1" applyAlignment="1">
      <alignment horizontal="center" vertical="center" shrinkToFit="1"/>
    </xf>
    <xf numFmtId="165" fontId="150" fillId="0" borderId="0" xfId="2" applyNumberFormat="1" applyFont="1" applyFill="1" applyBorder="1" applyAlignment="1">
      <alignment vertical="center" shrinkToFit="1"/>
    </xf>
    <xf numFmtId="0" fontId="144" fillId="8" borderId="0" xfId="0" applyFont="1" applyFill="1" applyBorder="1" applyAlignment="1">
      <alignment vertical="center"/>
    </xf>
    <xf numFmtId="3" fontId="75" fillId="8" borderId="0" xfId="0" applyNumberFormat="1" applyFont="1" applyFill="1" applyBorder="1" applyAlignment="1">
      <alignment vertical="center"/>
    </xf>
    <xf numFmtId="3" fontId="147" fillId="8" borderId="0" xfId="0" applyNumberFormat="1" applyFont="1" applyFill="1" applyBorder="1" applyAlignment="1">
      <alignment vertical="center"/>
    </xf>
    <xf numFmtId="3" fontId="150" fillId="8" borderId="0" xfId="0" applyNumberFormat="1" applyFont="1" applyFill="1" applyBorder="1" applyAlignment="1">
      <alignment horizontal="right" vertical="center" wrapText="1"/>
    </xf>
    <xf numFmtId="220" fontId="150" fillId="8" borderId="0" xfId="2" applyNumberFormat="1" applyFont="1" applyFill="1" applyBorder="1" applyAlignment="1">
      <alignment horizontal="right" vertical="center" wrapText="1"/>
    </xf>
    <xf numFmtId="3" fontId="147" fillId="8" borderId="0" xfId="0" applyNumberFormat="1" applyFont="1" applyFill="1" applyBorder="1" applyAlignment="1">
      <alignment horizontal="center" vertical="center" wrapText="1"/>
    </xf>
    <xf numFmtId="165" fontId="147" fillId="0" borderId="0" xfId="2" applyNumberFormat="1" applyFont="1" applyBorder="1" applyAlignment="1">
      <alignment vertical="center"/>
    </xf>
    <xf numFmtId="3" fontId="75" fillId="0" borderId="0" xfId="0" applyNumberFormat="1" applyFont="1" applyBorder="1" applyAlignment="1">
      <alignment vertical="center"/>
    </xf>
    <xf numFmtId="0" fontId="147" fillId="0" borderId="0" xfId="0" applyFont="1" applyBorder="1" applyAlignment="1">
      <alignment horizontal="center"/>
    </xf>
    <xf numFmtId="3" fontId="147" fillId="0" borderId="0" xfId="0" applyNumberFormat="1" applyFont="1" applyBorder="1" applyAlignment="1">
      <alignment horizontal="center"/>
    </xf>
    <xf numFmtId="0" fontId="144" fillId="0" borderId="0" xfId="0" applyFont="1" applyBorder="1"/>
    <xf numFmtId="0" fontId="144" fillId="0" borderId="1" xfId="0" applyFont="1" applyBorder="1"/>
    <xf numFmtId="0" fontId="147" fillId="0" borderId="1" xfId="0" applyFont="1" applyBorder="1"/>
    <xf numFmtId="0" fontId="75" fillId="0" borderId="1" xfId="0" quotePrefix="1" applyFont="1" applyBorder="1"/>
    <xf numFmtId="0" fontId="152" fillId="0" borderId="1" xfId="0" applyFont="1" applyFill="1" applyBorder="1"/>
    <xf numFmtId="0" fontId="144" fillId="0" borderId="1" xfId="0" applyFont="1" applyBorder="1" applyAlignment="1">
      <alignment wrapText="1"/>
    </xf>
    <xf numFmtId="0" fontId="75" fillId="0" borderId="1" xfId="0" applyFont="1" applyBorder="1" applyAlignment="1">
      <alignment wrapText="1"/>
    </xf>
    <xf numFmtId="0" fontId="75" fillId="0" borderId="1" xfId="0" applyFont="1" applyBorder="1"/>
    <xf numFmtId="0" fontId="153" fillId="0" borderId="0" xfId="0" applyFont="1" applyBorder="1" applyAlignment="1">
      <alignment horizontal="center" wrapText="1"/>
    </xf>
    <xf numFmtId="3" fontId="152" fillId="0" borderId="0" xfId="0" applyNumberFormat="1" applyFont="1" applyBorder="1" applyAlignment="1">
      <alignment horizontal="right"/>
    </xf>
    <xf numFmtId="0" fontId="154" fillId="0" borderId="0" xfId="0" applyFont="1" applyBorder="1" applyAlignment="1">
      <alignment horizontal="center" wrapText="1"/>
    </xf>
    <xf numFmtId="2" fontId="147" fillId="0" borderId="0" xfId="0" applyNumberFormat="1" applyFont="1" applyBorder="1" applyAlignment="1">
      <alignment horizontal="center" vertical="center"/>
    </xf>
    <xf numFmtId="3" fontId="147" fillId="0" borderId="0" xfId="0" applyNumberFormat="1" applyFont="1" applyBorder="1" applyAlignment="1">
      <alignment horizontal="center" vertical="center" wrapText="1"/>
    </xf>
    <xf numFmtId="3" fontId="152" fillId="0" borderId="1" xfId="0" applyNumberFormat="1" applyFont="1" applyBorder="1" applyAlignment="1"/>
    <xf numFmtId="3" fontId="152" fillId="0" borderId="23" xfId="0" applyNumberFormat="1" applyFont="1" applyBorder="1" applyAlignment="1"/>
    <xf numFmtId="3" fontId="152" fillId="0" borderId="37" xfId="0" applyNumberFormat="1" applyFont="1" applyBorder="1" applyAlignment="1"/>
    <xf numFmtId="3" fontId="152" fillId="0" borderId="7" xfId="0" applyNumberFormat="1" applyFont="1" applyBorder="1" applyAlignment="1"/>
    <xf numFmtId="1" fontId="75" fillId="6" borderId="1" xfId="0" applyNumberFormat="1" applyFont="1" applyFill="1" applyBorder="1" applyAlignment="1">
      <alignment vertical="center"/>
    </xf>
    <xf numFmtId="0" fontId="155" fillId="0" borderId="1" xfId="0" applyFont="1" applyFill="1" applyBorder="1" applyAlignment="1">
      <alignment vertical="center"/>
    </xf>
    <xf numFmtId="0" fontId="75" fillId="8" borderId="1" xfId="0" applyFont="1" applyFill="1" applyBorder="1" applyAlignment="1">
      <alignment vertical="center"/>
    </xf>
    <xf numFmtId="0" fontId="156" fillId="0" borderId="0" xfId="0" applyFont="1"/>
    <xf numFmtId="0" fontId="40" fillId="0" borderId="0" xfId="0" applyFont="1"/>
    <xf numFmtId="165" fontId="40" fillId="0" borderId="0" xfId="407" applyNumberFormat="1" applyFont="1"/>
    <xf numFmtId="0" fontId="40" fillId="0" borderId="0" xfId="0" applyFont="1" applyAlignment="1">
      <alignment horizontal="center"/>
    </xf>
    <xf numFmtId="0" fontId="55" fillId="0" borderId="1" xfId="0" applyFont="1" applyFill="1" applyBorder="1" applyAlignment="1">
      <alignment horizontal="center"/>
    </xf>
    <xf numFmtId="165" fontId="55" fillId="0" borderId="1" xfId="407" applyNumberFormat="1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47" fillId="0" borderId="1" xfId="0" applyFont="1" applyFill="1" applyBorder="1" applyAlignment="1">
      <alignment horizontal="left"/>
    </xf>
    <xf numFmtId="165" fontId="47" fillId="0" borderId="1" xfId="407" applyNumberFormat="1" applyFont="1" applyFill="1" applyBorder="1" applyAlignment="1">
      <alignment horizontal="center"/>
    </xf>
    <xf numFmtId="3" fontId="47" fillId="0" borderId="1" xfId="407" applyNumberFormat="1" applyFont="1" applyFill="1" applyBorder="1" applyAlignment="1">
      <alignment horizontal="right"/>
    </xf>
    <xf numFmtId="3" fontId="47" fillId="0" borderId="1" xfId="407" applyNumberFormat="1" applyFont="1" applyFill="1" applyBorder="1" applyAlignment="1">
      <alignment horizontal="right" vertical="center"/>
    </xf>
    <xf numFmtId="1" fontId="47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left" wrapText="1"/>
    </xf>
    <xf numFmtId="165" fontId="47" fillId="0" borderId="1" xfId="407" applyNumberFormat="1" applyFont="1" applyFill="1" applyBorder="1" applyAlignment="1">
      <alignment horizontal="center" vertical="center"/>
    </xf>
    <xf numFmtId="165" fontId="47" fillId="0" borderId="1" xfId="407" quotePrefix="1" applyNumberFormat="1" applyFont="1" applyFill="1" applyBorder="1" applyAlignment="1">
      <alignment horizontal="center" vertical="center"/>
    </xf>
    <xf numFmtId="1" fontId="47" fillId="0" borderId="23" xfId="0" applyNumberFormat="1" applyFont="1" applyFill="1" applyBorder="1" applyAlignment="1">
      <alignment horizontal="center" vertical="center"/>
    </xf>
    <xf numFmtId="3" fontId="55" fillId="0" borderId="1" xfId="407" applyNumberFormat="1" applyFont="1" applyFill="1" applyBorder="1"/>
    <xf numFmtId="3" fontId="158" fillId="0" borderId="1" xfId="407" applyNumberFormat="1" applyFont="1" applyFill="1" applyBorder="1"/>
    <xf numFmtId="165" fontId="40" fillId="0" borderId="0" xfId="407" applyNumberFormat="1" applyFont="1" applyAlignment="1">
      <alignment horizontal="right"/>
    </xf>
    <xf numFmtId="0" fontId="55" fillId="0" borderId="1" xfId="0" applyFont="1" applyFill="1" applyBorder="1" applyAlignment="1">
      <alignment horizontal="center" wrapText="1"/>
    </xf>
    <xf numFmtId="165" fontId="55" fillId="0" borderId="1" xfId="407" applyNumberFormat="1" applyFont="1" applyFill="1" applyBorder="1" applyAlignment="1">
      <alignment horizontal="center" wrapText="1"/>
    </xf>
    <xf numFmtId="14" fontId="119" fillId="0" borderId="27" xfId="6" applyNumberFormat="1" applyFont="1" applyFill="1" applyBorder="1" applyAlignment="1">
      <alignment horizontal="center" vertical="center" wrapText="1"/>
    </xf>
    <xf numFmtId="166" fontId="119" fillId="0" borderId="27" xfId="6" applyNumberFormat="1" applyFont="1" applyFill="1" applyBorder="1" applyAlignment="1">
      <alignment horizontal="center" vertical="center" wrapText="1"/>
    </xf>
    <xf numFmtId="0" fontId="26" fillId="0" borderId="27" xfId="3" applyFont="1" applyFill="1" applyBorder="1" applyAlignment="1">
      <alignment horizontal="center" vertical="center"/>
    </xf>
    <xf numFmtId="0" fontId="26" fillId="0" borderId="27" xfId="6" applyFont="1" applyFill="1" applyBorder="1" applyAlignment="1">
      <alignment horizontal="center" vertical="center"/>
    </xf>
    <xf numFmtId="3" fontId="26" fillId="0" borderId="27" xfId="3" applyNumberFormat="1" applyFont="1" applyFill="1" applyBorder="1" applyAlignment="1">
      <alignment horizontal="center" vertical="center"/>
    </xf>
    <xf numFmtId="0" fontId="26" fillId="0" borderId="27" xfId="3" applyFont="1" applyFill="1" applyBorder="1" applyAlignment="1">
      <alignment horizontal="center" vertical="center" wrapText="1"/>
    </xf>
    <xf numFmtId="0" fontId="0" fillId="0" borderId="28" xfId="0" applyBorder="1"/>
    <xf numFmtId="0" fontId="3" fillId="4" borderId="29" xfId="0" applyFont="1" applyFill="1" applyBorder="1"/>
    <xf numFmtId="0" fontId="1" fillId="4" borderId="29" xfId="0" applyFont="1" applyFill="1" applyBorder="1" applyAlignment="1">
      <alignment horizontal="center"/>
    </xf>
    <xf numFmtId="3" fontId="37" fillId="4" borderId="21" xfId="6" applyNumberFormat="1" applyFont="1" applyFill="1" applyBorder="1" applyAlignment="1">
      <alignment horizontal="center" vertical="center"/>
    </xf>
    <xf numFmtId="3" fontId="26" fillId="0" borderId="27" xfId="6" applyNumberFormat="1" applyFont="1" applyFill="1" applyBorder="1" applyAlignment="1">
      <alignment horizontal="center" vertical="center"/>
    </xf>
    <xf numFmtId="3" fontId="0" fillId="0" borderId="28" xfId="0" applyNumberFormat="1" applyBorder="1"/>
    <xf numFmtId="3" fontId="3" fillId="4" borderId="29" xfId="0" applyNumberFormat="1" applyFont="1" applyFill="1" applyBorder="1"/>
    <xf numFmtId="0" fontId="1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3" fontId="1" fillId="4" borderId="8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Alignment="1">
      <alignment horizontal="center"/>
    </xf>
    <xf numFmtId="3" fontId="18" fillId="0" borderId="25" xfId="0" applyNumberFormat="1" applyFont="1" applyBorder="1"/>
    <xf numFmtId="3" fontId="1" fillId="4" borderId="0" xfId="0" applyNumberFormat="1" applyFont="1" applyFill="1"/>
    <xf numFmtId="3" fontId="0" fillId="4" borderId="0" xfId="0" applyNumberFormat="1" applyFill="1"/>
    <xf numFmtId="0" fontId="26" fillId="0" borderId="24" xfId="0" applyFont="1" applyBorder="1" applyAlignment="1">
      <alignment horizontal="left" wrapText="1"/>
    </xf>
    <xf numFmtId="0" fontId="7" fillId="6" borderId="27" xfId="0" applyFont="1" applyFill="1" applyBorder="1"/>
    <xf numFmtId="0" fontId="75" fillId="14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3" fontId="2" fillId="0" borderId="0" xfId="0" applyNumberFormat="1" applyFont="1"/>
    <xf numFmtId="0" fontId="39" fillId="0" borderId="0" xfId="0" applyFont="1" applyAlignment="1"/>
    <xf numFmtId="0" fontId="0" fillId="0" borderId="1" xfId="0" applyBorder="1"/>
    <xf numFmtId="3" fontId="0" fillId="0" borderId="1" xfId="0" applyNumberFormat="1" applyBorder="1"/>
    <xf numFmtId="3" fontId="2" fillId="0" borderId="1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" fontId="2" fillId="0" borderId="0" xfId="0" applyNumberFormat="1" applyFont="1"/>
    <xf numFmtId="3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/>
    <xf numFmtId="14" fontId="0" fillId="0" borderId="0" xfId="0" applyNumberFormat="1"/>
    <xf numFmtId="0" fontId="31" fillId="0" borderId="0" xfId="0" applyFont="1" applyFill="1" applyBorder="1"/>
    <xf numFmtId="0" fontId="31" fillId="0" borderId="0" xfId="0" applyFont="1"/>
    <xf numFmtId="3" fontId="31" fillId="0" borderId="0" xfId="0" applyNumberFormat="1" applyFont="1"/>
    <xf numFmtId="0" fontId="146" fillId="8" borderId="33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75" fillId="0" borderId="1" xfId="0" quotePrefix="1" applyFont="1" applyBorder="1" applyAlignment="1">
      <alignment wrapText="1"/>
    </xf>
    <xf numFmtId="0" fontId="18" fillId="15" borderId="25" xfId="0" applyFont="1" applyFill="1" applyBorder="1"/>
    <xf numFmtId="0" fontId="0" fillId="0" borderId="25" xfId="0" applyBorder="1" applyAlignment="1">
      <alignment wrapText="1"/>
    </xf>
    <xf numFmtId="0" fontId="18" fillId="14" borderId="25" xfId="0" applyFont="1" applyFill="1" applyBorder="1" applyAlignment="1">
      <alignment horizontal="center"/>
    </xf>
    <xf numFmtId="0" fontId="160" fillId="8" borderId="1" xfId="0" applyFont="1" applyFill="1" applyBorder="1" applyAlignment="1">
      <alignment vertical="center"/>
    </xf>
    <xf numFmtId="0" fontId="144" fillId="8" borderId="1" xfId="0" applyFont="1" applyFill="1" applyBorder="1" applyAlignment="1">
      <alignment vertical="center"/>
    </xf>
    <xf numFmtId="0" fontId="160" fillId="8" borderId="0" xfId="0" applyFont="1" applyFill="1" applyAlignment="1">
      <alignment vertical="center"/>
    </xf>
    <xf numFmtId="165" fontId="55" fillId="0" borderId="0" xfId="407" applyNumberFormat="1" applyFont="1" applyFill="1" applyBorder="1" applyAlignment="1">
      <alignment horizontal="center"/>
    </xf>
    <xf numFmtId="165" fontId="0" fillId="0" borderId="0" xfId="2" applyNumberFormat="1" applyFont="1"/>
    <xf numFmtId="0" fontId="40" fillId="0" borderId="1" xfId="0" applyFont="1" applyFill="1" applyBorder="1" applyAlignment="1">
      <alignment horizontal="left"/>
    </xf>
    <xf numFmtId="165" fontId="40" fillId="0" borderId="1" xfId="407" applyNumberFormat="1" applyFont="1" applyFill="1" applyBorder="1" applyAlignment="1">
      <alignment horizontal="right"/>
    </xf>
    <xf numFmtId="165" fontId="40" fillId="0" borderId="1" xfId="407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/>
    </xf>
    <xf numFmtId="3" fontId="161" fillId="0" borderId="1" xfId="407" applyNumberFormat="1" applyFont="1" applyFill="1" applyBorder="1" applyAlignment="1">
      <alignment horizontal="right" vertical="center"/>
    </xf>
    <xf numFmtId="14" fontId="0" fillId="0" borderId="24" xfId="0" applyNumberFormat="1" applyBorder="1"/>
    <xf numFmtId="3" fontId="16" fillId="4" borderId="8" xfId="0" applyNumberFormat="1" applyFont="1" applyFill="1" applyBorder="1" applyAlignment="1">
      <alignment horizontal="center" vertical="center"/>
    </xf>
    <xf numFmtId="14" fontId="0" fillId="0" borderId="25" xfId="0" applyNumberFormat="1" applyBorder="1"/>
    <xf numFmtId="3" fontId="44" fillId="0" borderId="0" xfId="0" applyNumberFormat="1" applyFont="1" applyAlignment="1"/>
    <xf numFmtId="3" fontId="46" fillId="0" borderId="24" xfId="0" applyNumberFormat="1" applyFont="1" applyFill="1" applyBorder="1" applyAlignment="1">
      <alignment vertical="center"/>
    </xf>
    <xf numFmtId="3" fontId="0" fillId="0" borderId="24" xfId="0" applyNumberFormat="1" applyBorder="1" applyAlignment="1"/>
    <xf numFmtId="3" fontId="0" fillId="0" borderId="25" xfId="0" applyNumberFormat="1" applyBorder="1" applyAlignment="1"/>
    <xf numFmtId="3" fontId="27" fillId="0" borderId="25" xfId="0" applyNumberFormat="1" applyFont="1" applyBorder="1" applyAlignment="1">
      <alignment wrapText="1"/>
    </xf>
    <xf numFmtId="3" fontId="44" fillId="4" borderId="8" xfId="0" applyNumberFormat="1" applyFont="1" applyFill="1" applyBorder="1" applyAlignment="1">
      <alignment horizontal="center" vertical="center"/>
    </xf>
    <xf numFmtId="0" fontId="45" fillId="0" borderId="25" xfId="0" applyFont="1" applyFill="1" applyBorder="1"/>
    <xf numFmtId="0" fontId="45" fillId="0" borderId="32" xfId="0" applyFont="1" applyFill="1" applyBorder="1"/>
    <xf numFmtId="0" fontId="44" fillId="0" borderId="41" xfId="0" applyFont="1" applyFill="1" applyBorder="1" applyAlignment="1">
      <alignment horizontal="center" vertical="center"/>
    </xf>
    <xf numFmtId="0" fontId="55" fillId="0" borderId="27" xfId="0" applyFont="1" applyFill="1" applyBorder="1" applyAlignment="1">
      <alignment horizontal="center"/>
    </xf>
    <xf numFmtId="165" fontId="55" fillId="0" borderId="27" xfId="407" applyNumberFormat="1" applyFont="1" applyFill="1" applyBorder="1" applyAlignment="1">
      <alignment horizontal="center"/>
    </xf>
    <xf numFmtId="0" fontId="40" fillId="0" borderId="28" xfId="0" applyFont="1" applyFill="1" applyBorder="1" applyAlignment="1">
      <alignment horizontal="left"/>
    </xf>
    <xf numFmtId="165" fontId="40" fillId="0" borderId="28" xfId="407" applyNumberFormat="1" applyFont="1" applyFill="1" applyBorder="1" applyAlignment="1">
      <alignment horizontal="center" vertical="center"/>
    </xf>
    <xf numFmtId="165" fontId="40" fillId="0" borderId="28" xfId="407" applyNumberFormat="1" applyFont="1" applyFill="1" applyBorder="1" applyAlignment="1">
      <alignment horizontal="right"/>
    </xf>
    <xf numFmtId="3" fontId="47" fillId="0" borderId="28" xfId="407" applyNumberFormat="1" applyFont="1" applyFill="1" applyBorder="1" applyAlignment="1">
      <alignment horizontal="right" vertical="center"/>
    </xf>
    <xf numFmtId="3" fontId="55" fillId="0" borderId="29" xfId="407" applyNumberFormat="1" applyFont="1" applyFill="1" applyBorder="1"/>
    <xf numFmtId="0" fontId="8" fillId="2" borderId="9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41" fillId="0" borderId="16" xfId="1" applyFont="1" applyBorder="1" applyAlignment="1">
      <alignment horizontal="center" vertical="center"/>
    </xf>
    <xf numFmtId="0" fontId="41" fillId="0" borderId="30" xfId="1" applyFont="1" applyBorder="1" applyAlignment="1">
      <alignment horizontal="center" vertical="center"/>
    </xf>
    <xf numFmtId="0" fontId="41" fillId="0" borderId="31" xfId="1" applyFont="1" applyBorder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" fillId="0" borderId="0" xfId="1"/>
    <xf numFmtId="0" fontId="8" fillId="2" borderId="10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4" fillId="2" borderId="9" xfId="1" applyFill="1" applyBorder="1" applyAlignment="1">
      <alignment horizontal="center" vertical="center"/>
    </xf>
    <xf numFmtId="0" fontId="4" fillId="2" borderId="4" xfId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0" fontId="29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6" fillId="4" borderId="8" xfId="0" applyFont="1" applyFill="1" applyBorder="1" applyAlignment="1">
      <alignment horizontal="center" vertical="center" wrapText="1"/>
    </xf>
    <xf numFmtId="49" fontId="26" fillId="4" borderId="8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49" fontId="26" fillId="4" borderId="13" xfId="0" applyNumberFormat="1" applyFont="1" applyFill="1" applyBorder="1" applyAlignment="1">
      <alignment horizontal="center" vertical="center" wrapText="1"/>
    </xf>
    <xf numFmtId="49" fontId="26" fillId="4" borderId="14" xfId="0" applyNumberFormat="1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3" fontId="26" fillId="4" borderId="13" xfId="0" applyNumberFormat="1" applyFont="1" applyFill="1" applyBorder="1" applyAlignment="1">
      <alignment vertical="center" wrapText="1"/>
    </xf>
    <xf numFmtId="3" fontId="26" fillId="4" borderId="14" xfId="0" applyNumberFormat="1" applyFont="1" applyFill="1" applyBorder="1" applyAlignment="1">
      <alignment vertical="center" wrapText="1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3" fontId="1" fillId="4" borderId="13" xfId="0" applyNumberFormat="1" applyFont="1" applyFill="1" applyBorder="1" applyAlignment="1">
      <alignment horizontal="center" vertical="center" wrapText="1"/>
    </xf>
    <xf numFmtId="3" fontId="1" fillId="4" borderId="14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19" fillId="0" borderId="2" xfId="0" applyFont="1" applyBorder="1" applyAlignment="1">
      <alignment horizontal="right"/>
    </xf>
    <xf numFmtId="0" fontId="4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3" fontId="1" fillId="4" borderId="8" xfId="0" applyNumberFormat="1" applyFont="1" applyFill="1" applyBorder="1" applyAlignment="1">
      <alignment horizontal="center" vertical="center" wrapText="1"/>
    </xf>
    <xf numFmtId="0" fontId="116" fillId="0" borderId="0" xfId="6" applyFont="1" applyFill="1" applyAlignment="1">
      <alignment horizontal="center"/>
    </xf>
    <xf numFmtId="14" fontId="119" fillId="4" borderId="23" xfId="6" applyNumberFormat="1" applyFont="1" applyFill="1" applyBorder="1" applyAlignment="1">
      <alignment horizontal="center" vertical="center" wrapText="1"/>
    </xf>
    <xf numFmtId="14" fontId="119" fillId="4" borderId="7" xfId="6" applyNumberFormat="1" applyFont="1" applyFill="1" applyBorder="1" applyAlignment="1">
      <alignment horizontal="center" vertical="center" wrapText="1"/>
    </xf>
    <xf numFmtId="166" fontId="37" fillId="4" borderId="1" xfId="3" applyNumberFormat="1" applyFont="1" applyFill="1" applyBorder="1" applyAlignment="1">
      <alignment horizontal="center" vertical="center"/>
    </xf>
    <xf numFmtId="0" fontId="37" fillId="4" borderId="1" xfId="3" applyFont="1" applyFill="1" applyBorder="1" applyAlignment="1">
      <alignment horizontal="center" vertical="center"/>
    </xf>
    <xf numFmtId="3" fontId="37" fillId="4" borderId="1" xfId="6" applyNumberFormat="1" applyFont="1" applyFill="1" applyBorder="1" applyAlignment="1">
      <alignment horizontal="center" vertical="center" wrapText="1"/>
    </xf>
    <xf numFmtId="0" fontId="37" fillId="4" borderId="1" xfId="6" applyFont="1" applyFill="1" applyBorder="1" applyAlignment="1">
      <alignment horizontal="center" vertical="center"/>
    </xf>
    <xf numFmtId="3" fontId="37" fillId="4" borderId="1" xfId="3" applyNumberFormat="1" applyFont="1" applyFill="1" applyBorder="1" applyAlignment="1">
      <alignment horizontal="center" vertical="center"/>
    </xf>
    <xf numFmtId="3" fontId="37" fillId="4" borderId="1" xfId="3" applyNumberFormat="1" applyFont="1" applyFill="1" applyBorder="1" applyAlignment="1">
      <alignment horizontal="center" vertical="center" wrapText="1"/>
    </xf>
    <xf numFmtId="0" fontId="37" fillId="4" borderId="1" xfId="3" applyFont="1" applyFill="1" applyBorder="1" applyAlignment="1">
      <alignment horizontal="center" vertical="center" wrapText="1"/>
    </xf>
    <xf numFmtId="3" fontId="37" fillId="4" borderId="21" xfId="6" applyNumberFormat="1" applyFont="1" applyFill="1" applyBorder="1" applyAlignment="1">
      <alignment horizontal="center" vertical="center" wrapText="1"/>
    </xf>
    <xf numFmtId="3" fontId="37" fillId="4" borderId="22" xfId="6" applyNumberFormat="1" applyFont="1" applyFill="1" applyBorder="1" applyAlignment="1">
      <alignment horizontal="center" vertical="center" wrapText="1"/>
    </xf>
    <xf numFmtId="0" fontId="38" fillId="0" borderId="33" xfId="0" applyFont="1" applyBorder="1" applyAlignment="1">
      <alignment horizontal="center"/>
    </xf>
    <xf numFmtId="3" fontId="17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9" fillId="0" borderId="2" xfId="0" applyNumberFormat="1" applyFont="1" applyBorder="1" applyAlignment="1">
      <alignment horizontal="right"/>
    </xf>
    <xf numFmtId="0" fontId="157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205" fontId="55" fillId="0" borderId="1" xfId="0" applyNumberFormat="1" applyFont="1" applyFill="1" applyBorder="1" applyAlignment="1">
      <alignment horizontal="center"/>
    </xf>
    <xf numFmtId="0" fontId="158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205" fontId="55" fillId="0" borderId="29" xfId="0" applyNumberFormat="1" applyFont="1" applyFill="1" applyBorder="1" applyAlignment="1">
      <alignment horizontal="center"/>
    </xf>
    <xf numFmtId="0" fontId="142" fillId="0" borderId="0" xfId="0" applyFont="1" applyBorder="1" applyAlignment="1">
      <alignment horizontal="center"/>
    </xf>
    <xf numFmtId="0" fontId="126" fillId="0" borderId="0" xfId="0" applyFont="1" applyAlignment="1">
      <alignment horizontal="center"/>
    </xf>
    <xf numFmtId="0" fontId="127" fillId="0" borderId="0" xfId="0" applyFont="1" applyAlignment="1">
      <alignment horizontal="center"/>
    </xf>
    <xf numFmtId="0" fontId="129" fillId="0" borderId="0" xfId="0" applyFont="1" applyBorder="1" applyAlignment="1">
      <alignment horizontal="center"/>
    </xf>
    <xf numFmtId="0" fontId="130" fillId="0" borderId="0" xfId="0" applyFont="1" applyBorder="1" applyAlignment="1">
      <alignment horizontal="center"/>
    </xf>
    <xf numFmtId="0" fontId="141" fillId="0" borderId="0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4" borderId="23" xfId="0" applyFont="1" applyFill="1" applyBorder="1" applyAlignment="1">
      <alignment horizontal="center"/>
    </xf>
    <xf numFmtId="0" fontId="37" fillId="4" borderId="7" xfId="0" applyFont="1" applyFill="1" applyBorder="1" applyAlignment="1">
      <alignment horizontal="center"/>
    </xf>
    <xf numFmtId="0" fontId="37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205" fontId="158" fillId="0" borderId="23" xfId="0" applyNumberFormat="1" applyFont="1" applyFill="1" applyBorder="1" applyAlignment="1">
      <alignment horizontal="center"/>
    </xf>
    <xf numFmtId="205" fontId="158" fillId="0" borderId="37" xfId="0" applyNumberFormat="1" applyFont="1" applyFill="1" applyBorder="1" applyAlignment="1">
      <alignment horizontal="center"/>
    </xf>
    <xf numFmtId="205" fontId="158" fillId="0" borderId="7" xfId="0" applyNumberFormat="1" applyFont="1" applyFill="1" applyBorder="1" applyAlignment="1">
      <alignment horizontal="center"/>
    </xf>
    <xf numFmtId="3" fontId="152" fillId="0" borderId="1" xfId="0" applyNumberFormat="1" applyFont="1" applyBorder="1" applyAlignment="1">
      <alignment horizontal="right"/>
    </xf>
    <xf numFmtId="0" fontId="152" fillId="0" borderId="1" xfId="0" applyFont="1" applyFill="1" applyBorder="1" applyAlignment="1">
      <alignment horizontal="center"/>
    </xf>
    <xf numFmtId="3" fontId="152" fillId="0" borderId="23" xfId="0" applyNumberFormat="1" applyFont="1" applyBorder="1" applyAlignment="1">
      <alignment horizontal="right"/>
    </xf>
    <xf numFmtId="3" fontId="152" fillId="0" borderId="37" xfId="0" applyNumberFormat="1" applyFont="1" applyBorder="1" applyAlignment="1">
      <alignment horizontal="right"/>
    </xf>
    <xf numFmtId="3" fontId="152" fillId="0" borderId="7" xfId="0" applyNumberFormat="1" applyFont="1" applyBorder="1" applyAlignment="1">
      <alignment horizontal="right"/>
    </xf>
    <xf numFmtId="0" fontId="153" fillId="0" borderId="1" xfId="0" applyFont="1" applyBorder="1" applyAlignment="1">
      <alignment horizontal="center" wrapText="1"/>
    </xf>
    <xf numFmtId="0" fontId="154" fillId="0" borderId="1" xfId="0" applyFont="1" applyBorder="1" applyAlignment="1">
      <alignment horizontal="center" wrapText="1"/>
    </xf>
    <xf numFmtId="3" fontId="75" fillId="0" borderId="23" xfId="0" applyNumberFormat="1" applyFont="1" applyBorder="1" applyAlignment="1">
      <alignment horizontal="right"/>
    </xf>
    <xf numFmtId="3" fontId="75" fillId="0" borderId="37" xfId="0" applyNumberFormat="1" applyFont="1" applyBorder="1" applyAlignment="1">
      <alignment horizontal="right"/>
    </xf>
    <xf numFmtId="3" fontId="75" fillId="0" borderId="7" xfId="0" applyNumberFormat="1" applyFont="1" applyBorder="1" applyAlignment="1">
      <alignment horizontal="right"/>
    </xf>
    <xf numFmtId="0" fontId="75" fillId="0" borderId="1" xfId="0" applyFont="1" applyBorder="1" applyAlignment="1">
      <alignment horizontal="center"/>
    </xf>
    <xf numFmtId="0" fontId="147" fillId="0" borderId="0" xfId="0" applyFont="1" applyBorder="1" applyAlignment="1">
      <alignment horizontal="center"/>
    </xf>
    <xf numFmtId="3" fontId="152" fillId="0" borderId="23" xfId="0" applyNumberFormat="1" applyFont="1" applyBorder="1" applyAlignment="1">
      <alignment horizontal="center"/>
    </xf>
    <xf numFmtId="3" fontId="152" fillId="0" borderId="37" xfId="0" applyNumberFormat="1" applyFont="1" applyBorder="1" applyAlignment="1">
      <alignment horizontal="center"/>
    </xf>
    <xf numFmtId="3" fontId="152" fillId="0" borderId="7" xfId="0" applyNumberFormat="1" applyFont="1" applyBorder="1" applyAlignment="1">
      <alignment horizontal="center"/>
    </xf>
    <xf numFmtId="0" fontId="144" fillId="0" borderId="1" xfId="0" applyFont="1" applyBorder="1" applyAlignment="1">
      <alignment horizontal="center"/>
    </xf>
    <xf numFmtId="3" fontId="144" fillId="0" borderId="23" xfId="0" applyNumberFormat="1" applyFont="1" applyBorder="1" applyAlignment="1">
      <alignment horizontal="right"/>
    </xf>
    <xf numFmtId="3" fontId="144" fillId="0" borderId="37" xfId="0" applyNumberFormat="1" applyFont="1" applyBorder="1" applyAlignment="1">
      <alignment horizontal="right"/>
    </xf>
    <xf numFmtId="3" fontId="144" fillId="0" borderId="7" xfId="0" applyNumberFormat="1" applyFont="1" applyBorder="1" applyAlignment="1">
      <alignment horizontal="right"/>
    </xf>
    <xf numFmtId="0" fontId="144" fillId="0" borderId="23" xfId="0" applyFont="1" applyBorder="1" applyAlignment="1">
      <alignment horizontal="center" wrapText="1"/>
    </xf>
    <xf numFmtId="0" fontId="144" fillId="0" borderId="37" xfId="0" applyFont="1" applyBorder="1" applyAlignment="1">
      <alignment horizontal="center" wrapText="1"/>
    </xf>
    <xf numFmtId="0" fontId="144" fillId="0" borderId="7" xfId="0" applyFont="1" applyBorder="1" applyAlignment="1">
      <alignment horizontal="center" wrapText="1"/>
    </xf>
    <xf numFmtId="0" fontId="152" fillId="0" borderId="1" xfId="0" applyFont="1" applyFill="1" applyBorder="1" applyAlignment="1">
      <alignment horizontal="left"/>
    </xf>
    <xf numFmtId="3" fontId="147" fillId="0" borderId="23" xfId="0" applyNumberFormat="1" applyFont="1" applyBorder="1" applyAlignment="1">
      <alignment horizontal="right"/>
    </xf>
    <xf numFmtId="3" fontId="147" fillId="0" borderId="37" xfId="0" applyNumberFormat="1" applyFont="1" applyBorder="1" applyAlignment="1">
      <alignment horizontal="right"/>
    </xf>
    <xf numFmtId="3" fontId="147" fillId="0" borderId="7" xfId="0" applyNumberFormat="1" applyFont="1" applyBorder="1" applyAlignment="1">
      <alignment horizontal="right"/>
    </xf>
    <xf numFmtId="0" fontId="147" fillId="0" borderId="1" xfId="0" applyFont="1" applyBorder="1" applyAlignment="1">
      <alignment horizontal="left"/>
    </xf>
    <xf numFmtId="3" fontId="147" fillId="0" borderId="1" xfId="0" applyNumberFormat="1" applyFont="1" applyBorder="1" applyAlignment="1">
      <alignment horizontal="right"/>
    </xf>
    <xf numFmtId="0" fontId="75" fillId="0" borderId="23" xfId="0" applyFont="1" applyBorder="1" applyAlignment="1">
      <alignment horizontal="left"/>
    </xf>
    <xf numFmtId="0" fontId="75" fillId="0" borderId="37" xfId="0" applyFont="1" applyBorder="1" applyAlignment="1">
      <alignment horizontal="left"/>
    </xf>
    <xf numFmtId="0" fontId="75" fillId="0" borderId="7" xfId="0" applyFont="1" applyBorder="1" applyAlignment="1">
      <alignment horizontal="left"/>
    </xf>
    <xf numFmtId="2" fontId="147" fillId="0" borderId="0" xfId="0" applyNumberFormat="1" applyFont="1" applyBorder="1" applyAlignment="1">
      <alignment horizontal="center" vertical="center"/>
    </xf>
    <xf numFmtId="3" fontId="147" fillId="0" borderId="0" xfId="0" applyNumberFormat="1" applyFont="1" applyBorder="1" applyAlignment="1">
      <alignment horizontal="center" vertical="center" wrapText="1"/>
    </xf>
    <xf numFmtId="0" fontId="147" fillId="8" borderId="21" xfId="0" applyFont="1" applyFill="1" applyBorder="1" applyAlignment="1">
      <alignment horizontal="center" vertical="center" wrapText="1"/>
    </xf>
    <xf numFmtId="0" fontId="147" fillId="8" borderId="40" xfId="0" applyFont="1" applyFill="1" applyBorder="1" applyAlignment="1">
      <alignment horizontal="center" vertical="center" wrapText="1"/>
    </xf>
    <xf numFmtId="0" fontId="147" fillId="8" borderId="22" xfId="0" applyFont="1" applyFill="1" applyBorder="1" applyAlignment="1">
      <alignment horizontal="center" vertical="center" wrapText="1"/>
    </xf>
    <xf numFmtId="0" fontId="147" fillId="8" borderId="23" xfId="0" applyFont="1" applyFill="1" applyBorder="1" applyAlignment="1">
      <alignment horizontal="center" vertical="center"/>
    </xf>
    <xf numFmtId="0" fontId="147" fillId="8" borderId="37" xfId="0" applyFont="1" applyFill="1" applyBorder="1" applyAlignment="1">
      <alignment horizontal="center" vertical="center"/>
    </xf>
    <xf numFmtId="0" fontId="147" fillId="8" borderId="7" xfId="0" applyFont="1" applyFill="1" applyBorder="1" applyAlignment="1">
      <alignment horizontal="center" vertical="center"/>
    </xf>
    <xf numFmtId="0" fontId="147" fillId="8" borderId="7" xfId="0" applyFont="1" applyFill="1" applyBorder="1" applyAlignment="1">
      <alignment horizontal="center" vertical="center" wrapText="1"/>
    </xf>
    <xf numFmtId="0" fontId="147" fillId="8" borderId="1" xfId="0" applyFont="1" applyFill="1" applyBorder="1" applyAlignment="1">
      <alignment horizontal="center" vertical="center" wrapText="1"/>
    </xf>
    <xf numFmtId="0" fontId="75" fillId="0" borderId="1" xfId="0" applyFont="1" applyBorder="1" applyAlignment="1">
      <alignment horizontal="left"/>
    </xf>
    <xf numFmtId="0" fontId="148" fillId="8" borderId="21" xfId="0" applyFont="1" applyFill="1" applyBorder="1" applyAlignment="1">
      <alignment horizontal="center" vertical="center" wrapText="1"/>
    </xf>
    <xf numFmtId="0" fontId="148" fillId="8" borderId="22" xfId="0" applyFont="1" applyFill="1" applyBorder="1" applyAlignment="1">
      <alignment horizontal="center" vertical="center" wrapText="1"/>
    </xf>
    <xf numFmtId="0" fontId="146" fillId="8" borderId="33" xfId="0" applyFont="1" applyFill="1" applyBorder="1" applyAlignment="1">
      <alignment horizontal="center" vertical="center"/>
    </xf>
    <xf numFmtId="3" fontId="159" fillId="0" borderId="23" xfId="0" applyNumberFormat="1" applyFont="1" applyBorder="1" applyAlignment="1">
      <alignment horizontal="right"/>
    </xf>
    <xf numFmtId="3" fontId="159" fillId="0" borderId="37" xfId="0" applyNumberFormat="1" applyFont="1" applyBorder="1" applyAlignment="1">
      <alignment horizontal="right"/>
    </xf>
    <xf numFmtId="3" fontId="159" fillId="0" borderId="7" xfId="0" applyNumberFormat="1" applyFont="1" applyBorder="1" applyAlignment="1">
      <alignment horizontal="right"/>
    </xf>
    <xf numFmtId="0" fontId="152" fillId="0" borderId="23" xfId="0" quotePrefix="1" applyFont="1" applyFill="1" applyBorder="1" applyAlignment="1">
      <alignment horizontal="left"/>
    </xf>
    <xf numFmtId="0" fontId="152" fillId="0" borderId="37" xfId="0" applyFont="1" applyFill="1" applyBorder="1" applyAlignment="1">
      <alignment horizontal="left"/>
    </xf>
    <xf numFmtId="0" fontId="152" fillId="0" borderId="7" xfId="0" applyFont="1" applyFill="1" applyBorder="1" applyAlignment="1">
      <alignment horizontal="left"/>
    </xf>
    <xf numFmtId="0" fontId="159" fillId="0" borderId="23" xfId="0" applyFont="1" applyBorder="1" applyAlignment="1">
      <alignment horizontal="left" wrapText="1"/>
    </xf>
    <xf numFmtId="0" fontId="159" fillId="0" borderId="37" xfId="0" applyFont="1" applyBorder="1" applyAlignment="1">
      <alignment horizontal="left" wrapText="1"/>
    </xf>
    <xf numFmtId="0" fontId="159" fillId="0" borderId="7" xfId="0" applyFont="1" applyBorder="1" applyAlignment="1">
      <alignment horizontal="left" wrapText="1"/>
    </xf>
    <xf numFmtId="164" fontId="7" fillId="0" borderId="0" xfId="0" applyNumberFormat="1" applyFont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34" fillId="4" borderId="8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4" borderId="6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3" fillId="0" borderId="0" xfId="0" applyFont="1" applyBorder="1" applyAlignment="1">
      <alignment horizontal="right"/>
    </xf>
    <xf numFmtId="0" fontId="34" fillId="4" borderId="13" xfId="0" applyFont="1" applyFill="1" applyBorder="1" applyAlignment="1">
      <alignment horizontal="center" vertical="center" wrapText="1"/>
    </xf>
    <xf numFmtId="0" fontId="34" fillId="4" borderId="14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4" borderId="16" xfId="0" applyFont="1" applyFill="1" applyBorder="1" applyAlignment="1">
      <alignment horizontal="center" vertical="center" wrapText="1"/>
    </xf>
    <xf numFmtId="0" fontId="34" fillId="4" borderId="17" xfId="0" applyFont="1" applyFill="1" applyBorder="1" applyAlignment="1">
      <alignment horizontal="center" vertical="center" wrapText="1"/>
    </xf>
    <xf numFmtId="0" fontId="34" fillId="4" borderId="18" xfId="0" applyFont="1" applyFill="1" applyBorder="1" applyAlignment="1">
      <alignment horizontal="center" vertical="center" wrapText="1"/>
    </xf>
    <xf numFmtId="0" fontId="34" fillId="4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5" xfId="0" quotePrefix="1" applyBorder="1"/>
  </cellXfs>
  <cellStyles count="629">
    <cellStyle name="_x0001_" xfId="7"/>
    <cellStyle name="," xfId="8"/>
    <cellStyle name="." xfId="9"/>
    <cellStyle name="??" xfId="10"/>
    <cellStyle name="?? [0.00]_ Att. 1- Cover" xfId="11"/>
    <cellStyle name="?? [0]" xfId="12"/>
    <cellStyle name="???? [0.00]_List-dwg" xfId="13"/>
    <cellStyle name="???????_Elec-12 Fin" xfId="14"/>
    <cellStyle name="????_List-dwg" xfId="15"/>
    <cellStyle name="???[0]_Book1" xfId="16"/>
    <cellStyle name="???_95" xfId="17"/>
    <cellStyle name="??[0]_BRE" xfId="18"/>
    <cellStyle name="??_ ??? ???? " xfId="19"/>
    <cellStyle name="?10" xfId="20"/>
    <cellStyle name="?13" xfId="21"/>
    <cellStyle name="_Book1" xfId="22"/>
    <cellStyle name="_Book1_1" xfId="23"/>
    <cellStyle name="_Book1_BC-QT-WB-dthao" xfId="24"/>
    <cellStyle name="_Book1_DT truong thinh phu" xfId="25"/>
    <cellStyle name="_Book1_TH KHAI TOAN THU THIEM cac tuyen TT noi" xfId="26"/>
    <cellStyle name="_DT truong thinh phu" xfId="27"/>
    <cellStyle name="_KT (2)" xfId="28"/>
    <cellStyle name="_KT (2)_1" xfId="29"/>
    <cellStyle name="_KT (2)_1_Lora-tungchau" xfId="30"/>
    <cellStyle name="_KT (2)_1_Qt-HT3PQ1(CauKho)" xfId="31"/>
    <cellStyle name="_KT (2)_1_Qt-HT3PQ1(CauKho)_Book1" xfId="32"/>
    <cellStyle name="_KT (2)_1_Qt-HT3PQ1(CauKho)_Don gia quy 3 nam 2003 - Ban Dien Luc" xfId="33"/>
    <cellStyle name="_KT (2)_1_Qt-HT3PQ1(CauKho)_NC-VL2-2003" xfId="34"/>
    <cellStyle name="_KT (2)_1_Qt-HT3PQ1(CauKho)_NC-VL2-2003_1" xfId="35"/>
    <cellStyle name="_KT (2)_1_Qt-HT3PQ1(CauKho)_XL4Test5" xfId="36"/>
    <cellStyle name="_KT (2)_2" xfId="37"/>
    <cellStyle name="_KT (2)_2_TG-TH" xfId="38"/>
    <cellStyle name="_KT (2)_2_TG-TH_BAO CAO KLCT PT2000" xfId="39"/>
    <cellStyle name="_KT (2)_2_TG-TH_BAO CAO PT2000" xfId="40"/>
    <cellStyle name="_KT (2)_2_TG-TH_BAO CAO PT2000_Book1" xfId="41"/>
    <cellStyle name="_KT (2)_2_TG-TH_Bao cao XDCB 2001 - T11 KH dieu chinh 20-11-THAI" xfId="42"/>
    <cellStyle name="_KT (2)_2_TG-TH_Book1" xfId="43"/>
    <cellStyle name="_KT (2)_2_TG-TH_Book1_1" xfId="44"/>
    <cellStyle name="_KT (2)_2_TG-TH_Book1_1_DanhMucDonGiaVTTB_Dien_TAM" xfId="45"/>
    <cellStyle name="_KT (2)_2_TG-TH_Book1_2" xfId="46"/>
    <cellStyle name="_KT (2)_2_TG-TH_Book1_3" xfId="47"/>
    <cellStyle name="_KT (2)_2_TG-TH_Book1_3_DT truong thinh phu" xfId="48"/>
    <cellStyle name="_KT (2)_2_TG-TH_Book1_3_XL4Test5" xfId="49"/>
    <cellStyle name="_KT (2)_2_TG-TH_Book1_DanhMucDonGiaVTTB_Dien_TAM" xfId="50"/>
    <cellStyle name="_KT (2)_2_TG-TH_Dcdtoan-bcnckt " xfId="51"/>
    <cellStyle name="_KT (2)_2_TG-TH_DN_MTP" xfId="52"/>
    <cellStyle name="_KT (2)_2_TG-TH_Dongia2-2003" xfId="53"/>
    <cellStyle name="_KT (2)_2_TG-TH_Dongia2-2003_DT truong thinh phu" xfId="54"/>
    <cellStyle name="_KT (2)_2_TG-TH_DT truong thinh phu" xfId="55"/>
    <cellStyle name="_KT (2)_2_TG-TH_DTCDT MR.2N110.HOCMON.TDTOAN.CCUNG" xfId="56"/>
    <cellStyle name="_KT (2)_2_TG-TH_Lora-tungchau" xfId="57"/>
    <cellStyle name="_KT (2)_2_TG-TH_moi" xfId="58"/>
    <cellStyle name="_KT (2)_2_TG-TH_PGIA-phieu tham tra Kho bac" xfId="59"/>
    <cellStyle name="_KT (2)_2_TG-TH_PT02-02" xfId="60"/>
    <cellStyle name="_KT (2)_2_TG-TH_PT02-02_Book1" xfId="61"/>
    <cellStyle name="_KT (2)_2_TG-TH_PT02-03" xfId="62"/>
    <cellStyle name="_KT (2)_2_TG-TH_PT02-03_Book1" xfId="63"/>
    <cellStyle name="_KT (2)_2_TG-TH_Qt-HT3PQ1(CauKho)" xfId="64"/>
    <cellStyle name="_KT (2)_2_TG-TH_Qt-HT3PQ1(CauKho)_Book1" xfId="65"/>
    <cellStyle name="_KT (2)_2_TG-TH_Qt-HT3PQ1(CauKho)_Don gia quy 3 nam 2003 - Ban Dien Luc" xfId="66"/>
    <cellStyle name="_KT (2)_2_TG-TH_Qt-HT3PQ1(CauKho)_NC-VL2-2003" xfId="67"/>
    <cellStyle name="_KT (2)_2_TG-TH_Qt-HT3PQ1(CauKho)_NC-VL2-2003_1" xfId="68"/>
    <cellStyle name="_KT (2)_2_TG-TH_Qt-HT3PQ1(CauKho)_XL4Test5" xfId="69"/>
    <cellStyle name="_KT (2)_2_TG-TH_Sheet2" xfId="70"/>
    <cellStyle name="_KT (2)_2_TG-TH_TMinhTC2010" xfId="71"/>
    <cellStyle name="_KT (2)_2_TG-TH_XL4Poppy" xfId="72"/>
    <cellStyle name="_KT (2)_2_TG-TH_XL4Test5" xfId="73"/>
    <cellStyle name="_KT (2)_3" xfId="74"/>
    <cellStyle name="_KT (2)_3_TG-TH" xfId="75"/>
    <cellStyle name="_KT (2)_3_TG-TH_Book1" xfId="76"/>
    <cellStyle name="_KT (2)_3_TG-TH_Book1_BC-QT-WB-dthao" xfId="77"/>
    <cellStyle name="_KT (2)_3_TG-TH_Lora-tungchau" xfId="78"/>
    <cellStyle name="_KT (2)_3_TG-TH_PERSONAL" xfId="79"/>
    <cellStyle name="_KT (2)_3_TG-TH_PERSONAL_HTQ.8 GD1" xfId="80"/>
    <cellStyle name="_KT (2)_3_TG-TH_PERSONAL_HTQ.8 GD1_Book1" xfId="81"/>
    <cellStyle name="_KT (2)_3_TG-TH_PERSONAL_HTQ.8 GD1_Don gia quy 3 nam 2003 - Ban Dien Luc" xfId="82"/>
    <cellStyle name="_KT (2)_3_TG-TH_PERSONAL_HTQ.8 GD1_NC-VL2-2003" xfId="83"/>
    <cellStyle name="_KT (2)_3_TG-TH_PERSONAL_HTQ.8 GD1_NC-VL2-2003_1" xfId="84"/>
    <cellStyle name="_KT (2)_3_TG-TH_PERSONAL_HTQ.8 GD1_XL4Test5" xfId="85"/>
    <cellStyle name="_KT (2)_3_TG-TH_PERSONAL_Tong hop KHCB 2001" xfId="86"/>
    <cellStyle name="_KT (2)_3_TG-TH_Qt-HT3PQ1(CauKho)" xfId="87"/>
    <cellStyle name="_KT (2)_3_TG-TH_Qt-HT3PQ1(CauKho)_Book1" xfId="88"/>
    <cellStyle name="_KT (2)_3_TG-TH_Qt-HT3PQ1(CauKho)_Don gia quy 3 nam 2003 - Ban Dien Luc" xfId="89"/>
    <cellStyle name="_KT (2)_3_TG-TH_Qt-HT3PQ1(CauKho)_NC-VL2-2003" xfId="90"/>
    <cellStyle name="_KT (2)_3_TG-TH_Qt-HT3PQ1(CauKho)_NC-VL2-2003_1" xfId="91"/>
    <cellStyle name="_KT (2)_3_TG-TH_Qt-HT3PQ1(CauKho)_XL4Test5" xfId="92"/>
    <cellStyle name="_KT (2)_3_TG-TH_TMinhTC2010" xfId="93"/>
    <cellStyle name="_KT (2)_4" xfId="94"/>
    <cellStyle name="_KT (2)_4_BAO CAO KLCT PT2000" xfId="95"/>
    <cellStyle name="_KT (2)_4_BAO CAO PT2000" xfId="96"/>
    <cellStyle name="_KT (2)_4_BAO CAO PT2000_Book1" xfId="97"/>
    <cellStyle name="_KT (2)_4_Bao cao XDCB 2001 - T11 KH dieu chinh 20-11-THAI" xfId="98"/>
    <cellStyle name="_KT (2)_4_Book1" xfId="99"/>
    <cellStyle name="_KT (2)_4_Book1_1" xfId="100"/>
    <cellStyle name="_KT (2)_4_Book1_1_DanhMucDonGiaVTTB_Dien_TAM" xfId="101"/>
    <cellStyle name="_KT (2)_4_Book1_2" xfId="102"/>
    <cellStyle name="_KT (2)_4_Book1_3" xfId="103"/>
    <cellStyle name="_KT (2)_4_Book1_3_DT truong thinh phu" xfId="104"/>
    <cellStyle name="_KT (2)_4_Book1_3_XL4Test5" xfId="105"/>
    <cellStyle name="_KT (2)_4_Book1_DanhMucDonGiaVTTB_Dien_TAM" xfId="106"/>
    <cellStyle name="_KT (2)_4_Dcdtoan-bcnckt " xfId="107"/>
    <cellStyle name="_KT (2)_4_DN_MTP" xfId="108"/>
    <cellStyle name="_KT (2)_4_Dongia2-2003" xfId="109"/>
    <cellStyle name="_KT (2)_4_Dongia2-2003_DT truong thinh phu" xfId="110"/>
    <cellStyle name="_KT (2)_4_DT truong thinh phu" xfId="111"/>
    <cellStyle name="_KT (2)_4_DTCDT MR.2N110.HOCMON.TDTOAN.CCUNG" xfId="112"/>
    <cellStyle name="_KT (2)_4_Lora-tungchau" xfId="113"/>
    <cellStyle name="_KT (2)_4_moi" xfId="114"/>
    <cellStyle name="_KT (2)_4_PGIA-phieu tham tra Kho bac" xfId="115"/>
    <cellStyle name="_KT (2)_4_PT02-02" xfId="116"/>
    <cellStyle name="_KT (2)_4_PT02-02_Book1" xfId="117"/>
    <cellStyle name="_KT (2)_4_PT02-03" xfId="118"/>
    <cellStyle name="_KT (2)_4_PT02-03_Book1" xfId="119"/>
    <cellStyle name="_KT (2)_4_Qt-HT3PQ1(CauKho)" xfId="120"/>
    <cellStyle name="_KT (2)_4_Qt-HT3PQ1(CauKho)_Book1" xfId="121"/>
    <cellStyle name="_KT (2)_4_Qt-HT3PQ1(CauKho)_Don gia quy 3 nam 2003 - Ban Dien Luc" xfId="122"/>
    <cellStyle name="_KT (2)_4_Qt-HT3PQ1(CauKho)_NC-VL2-2003" xfId="123"/>
    <cellStyle name="_KT (2)_4_Qt-HT3PQ1(CauKho)_NC-VL2-2003_1" xfId="124"/>
    <cellStyle name="_KT (2)_4_Qt-HT3PQ1(CauKho)_XL4Test5" xfId="125"/>
    <cellStyle name="_KT (2)_4_Sheet2" xfId="126"/>
    <cellStyle name="_KT (2)_4_TG-TH" xfId="127"/>
    <cellStyle name="_KT (2)_4_TMinhTC2010" xfId="128"/>
    <cellStyle name="_KT (2)_4_XL4Poppy" xfId="129"/>
    <cellStyle name="_KT (2)_4_XL4Test5" xfId="130"/>
    <cellStyle name="_KT (2)_5" xfId="131"/>
    <cellStyle name="_KT (2)_5_BAO CAO KLCT PT2000" xfId="132"/>
    <cellStyle name="_KT (2)_5_BAO CAO PT2000" xfId="133"/>
    <cellStyle name="_KT (2)_5_BAO CAO PT2000_Book1" xfId="134"/>
    <cellStyle name="_KT (2)_5_Bao cao XDCB 2001 - T11 KH dieu chinh 20-11-THAI" xfId="135"/>
    <cellStyle name="_KT (2)_5_Book1" xfId="136"/>
    <cellStyle name="_KT (2)_5_Book1_1" xfId="137"/>
    <cellStyle name="_KT (2)_5_Book1_1_DanhMucDonGiaVTTB_Dien_TAM" xfId="138"/>
    <cellStyle name="_KT (2)_5_Book1_2" xfId="139"/>
    <cellStyle name="_KT (2)_5_Book1_3" xfId="140"/>
    <cellStyle name="_KT (2)_5_Book1_3_DT truong thinh phu" xfId="141"/>
    <cellStyle name="_KT (2)_5_Book1_3_XL4Test5" xfId="142"/>
    <cellStyle name="_KT (2)_5_Book1_BC-QT-WB-dthao" xfId="143"/>
    <cellStyle name="_KT (2)_5_Book1_DanhMucDonGiaVTTB_Dien_TAM" xfId="144"/>
    <cellStyle name="_KT (2)_5_Dcdtoan-bcnckt " xfId="145"/>
    <cellStyle name="_KT (2)_5_DN_MTP" xfId="146"/>
    <cellStyle name="_KT (2)_5_Dongia2-2003" xfId="147"/>
    <cellStyle name="_KT (2)_5_Dongia2-2003_DT truong thinh phu" xfId="148"/>
    <cellStyle name="_KT (2)_5_DT truong thinh phu" xfId="149"/>
    <cellStyle name="_KT (2)_5_DTCDT MR.2N110.HOCMON.TDTOAN.CCUNG" xfId="150"/>
    <cellStyle name="_KT (2)_5_Lora-tungchau" xfId="151"/>
    <cellStyle name="_KT (2)_5_moi" xfId="152"/>
    <cellStyle name="_KT (2)_5_PGIA-phieu tham tra Kho bac" xfId="153"/>
    <cellStyle name="_KT (2)_5_PT02-02" xfId="154"/>
    <cellStyle name="_KT (2)_5_PT02-02_Book1" xfId="155"/>
    <cellStyle name="_KT (2)_5_PT02-03" xfId="156"/>
    <cellStyle name="_KT (2)_5_PT02-03_Book1" xfId="157"/>
    <cellStyle name="_KT (2)_5_Qt-HT3PQ1(CauKho)" xfId="158"/>
    <cellStyle name="_KT (2)_5_Qt-HT3PQ1(CauKho)_Book1" xfId="159"/>
    <cellStyle name="_KT (2)_5_Qt-HT3PQ1(CauKho)_Don gia quy 3 nam 2003 - Ban Dien Luc" xfId="160"/>
    <cellStyle name="_KT (2)_5_Qt-HT3PQ1(CauKho)_NC-VL2-2003" xfId="161"/>
    <cellStyle name="_KT (2)_5_Qt-HT3PQ1(CauKho)_NC-VL2-2003_1" xfId="162"/>
    <cellStyle name="_KT (2)_5_Qt-HT3PQ1(CauKho)_XL4Test5" xfId="163"/>
    <cellStyle name="_KT (2)_5_Sheet2" xfId="164"/>
    <cellStyle name="_KT (2)_5_TMinhTC2010" xfId="165"/>
    <cellStyle name="_KT (2)_5_XL4Poppy" xfId="166"/>
    <cellStyle name="_KT (2)_5_XL4Test5" xfId="167"/>
    <cellStyle name="_KT (2)_Book1" xfId="168"/>
    <cellStyle name="_KT (2)_Book1_BC-QT-WB-dthao" xfId="169"/>
    <cellStyle name="_KT (2)_Lora-tungchau" xfId="170"/>
    <cellStyle name="_KT (2)_PERSONAL" xfId="171"/>
    <cellStyle name="_KT (2)_PERSONAL_HTQ.8 GD1" xfId="172"/>
    <cellStyle name="_KT (2)_PERSONAL_HTQ.8 GD1_Book1" xfId="173"/>
    <cellStyle name="_KT (2)_PERSONAL_HTQ.8 GD1_Don gia quy 3 nam 2003 - Ban Dien Luc" xfId="174"/>
    <cellStyle name="_KT (2)_PERSONAL_HTQ.8 GD1_NC-VL2-2003" xfId="175"/>
    <cellStyle name="_KT (2)_PERSONAL_HTQ.8 GD1_NC-VL2-2003_1" xfId="176"/>
    <cellStyle name="_KT (2)_PERSONAL_HTQ.8 GD1_XL4Test5" xfId="177"/>
    <cellStyle name="_KT (2)_PERSONAL_Tong hop KHCB 2001" xfId="178"/>
    <cellStyle name="_KT (2)_Qt-HT3PQ1(CauKho)" xfId="179"/>
    <cellStyle name="_KT (2)_Qt-HT3PQ1(CauKho)_Book1" xfId="180"/>
    <cellStyle name="_KT (2)_Qt-HT3PQ1(CauKho)_Don gia quy 3 nam 2003 - Ban Dien Luc" xfId="181"/>
    <cellStyle name="_KT (2)_Qt-HT3PQ1(CauKho)_NC-VL2-2003" xfId="182"/>
    <cellStyle name="_KT (2)_Qt-HT3PQ1(CauKho)_NC-VL2-2003_1" xfId="183"/>
    <cellStyle name="_KT (2)_Qt-HT3PQ1(CauKho)_XL4Test5" xfId="184"/>
    <cellStyle name="_KT (2)_TG-TH" xfId="185"/>
    <cellStyle name="_KT (2)_TMinhTC2010" xfId="186"/>
    <cellStyle name="_KT_TG" xfId="187"/>
    <cellStyle name="_KT_TG_1" xfId="188"/>
    <cellStyle name="_KT_TG_1_BAO CAO KLCT PT2000" xfId="189"/>
    <cellStyle name="_KT_TG_1_BAO CAO PT2000" xfId="190"/>
    <cellStyle name="_KT_TG_1_BAO CAO PT2000_Book1" xfId="191"/>
    <cellStyle name="_KT_TG_1_Bao cao XDCB 2001 - T11 KH dieu chinh 20-11-THAI" xfId="192"/>
    <cellStyle name="_KT_TG_1_Book1" xfId="193"/>
    <cellStyle name="_KT_TG_1_Book1_1" xfId="194"/>
    <cellStyle name="_KT_TG_1_Book1_1_DanhMucDonGiaVTTB_Dien_TAM" xfId="195"/>
    <cellStyle name="_KT_TG_1_Book1_2" xfId="196"/>
    <cellStyle name="_KT_TG_1_Book1_3" xfId="197"/>
    <cellStyle name="_KT_TG_1_Book1_3_DT truong thinh phu" xfId="198"/>
    <cellStyle name="_KT_TG_1_Book1_3_XL4Test5" xfId="199"/>
    <cellStyle name="_KT_TG_1_Book1_BC-QT-WB-dthao" xfId="200"/>
    <cellStyle name="_KT_TG_1_Book1_DanhMucDonGiaVTTB_Dien_TAM" xfId="201"/>
    <cellStyle name="_KT_TG_1_Dcdtoan-bcnckt " xfId="202"/>
    <cellStyle name="_KT_TG_1_DN_MTP" xfId="203"/>
    <cellStyle name="_KT_TG_1_Dongia2-2003" xfId="204"/>
    <cellStyle name="_KT_TG_1_Dongia2-2003_DT truong thinh phu" xfId="205"/>
    <cellStyle name="_KT_TG_1_DT truong thinh phu" xfId="206"/>
    <cellStyle name="_KT_TG_1_DTCDT MR.2N110.HOCMON.TDTOAN.CCUNG" xfId="207"/>
    <cellStyle name="_KT_TG_1_Lora-tungchau" xfId="208"/>
    <cellStyle name="_KT_TG_1_moi" xfId="209"/>
    <cellStyle name="_KT_TG_1_PGIA-phieu tham tra Kho bac" xfId="210"/>
    <cellStyle name="_KT_TG_1_PT02-02" xfId="211"/>
    <cellStyle name="_KT_TG_1_PT02-02_Book1" xfId="212"/>
    <cellStyle name="_KT_TG_1_PT02-03" xfId="213"/>
    <cellStyle name="_KT_TG_1_PT02-03_Book1" xfId="214"/>
    <cellStyle name="_KT_TG_1_Qt-HT3PQ1(CauKho)" xfId="215"/>
    <cellStyle name="_KT_TG_1_Qt-HT3PQ1(CauKho)_Book1" xfId="216"/>
    <cellStyle name="_KT_TG_1_Qt-HT3PQ1(CauKho)_Don gia quy 3 nam 2003 - Ban Dien Luc" xfId="217"/>
    <cellStyle name="_KT_TG_1_Qt-HT3PQ1(CauKho)_NC-VL2-2003" xfId="218"/>
    <cellStyle name="_KT_TG_1_Qt-HT3PQ1(CauKho)_NC-VL2-2003_1" xfId="219"/>
    <cellStyle name="_KT_TG_1_Qt-HT3PQ1(CauKho)_XL4Test5" xfId="220"/>
    <cellStyle name="_KT_TG_1_Sheet2" xfId="221"/>
    <cellStyle name="_KT_TG_1_TMinhTC2010" xfId="222"/>
    <cellStyle name="_KT_TG_1_XL4Poppy" xfId="223"/>
    <cellStyle name="_KT_TG_1_XL4Test5" xfId="224"/>
    <cellStyle name="_KT_TG_2" xfId="225"/>
    <cellStyle name="_KT_TG_2_BAO CAO KLCT PT2000" xfId="226"/>
    <cellStyle name="_KT_TG_2_BAO CAO PT2000" xfId="227"/>
    <cellStyle name="_KT_TG_2_BAO CAO PT2000_Book1" xfId="228"/>
    <cellStyle name="_KT_TG_2_Bao cao XDCB 2001 - T11 KH dieu chinh 20-11-THAI" xfId="229"/>
    <cellStyle name="_KT_TG_2_Book1" xfId="230"/>
    <cellStyle name="_KT_TG_2_Book1_1" xfId="231"/>
    <cellStyle name="_KT_TG_2_Book1_1_DanhMucDonGiaVTTB_Dien_TAM" xfId="232"/>
    <cellStyle name="_KT_TG_2_Book1_2" xfId="233"/>
    <cellStyle name="_KT_TG_2_Book1_3" xfId="234"/>
    <cellStyle name="_KT_TG_2_Book1_3_DT truong thinh phu" xfId="235"/>
    <cellStyle name="_KT_TG_2_Book1_3_XL4Test5" xfId="236"/>
    <cellStyle name="_KT_TG_2_Book1_DanhMucDonGiaVTTB_Dien_TAM" xfId="237"/>
    <cellStyle name="_KT_TG_2_Dcdtoan-bcnckt " xfId="238"/>
    <cellStyle name="_KT_TG_2_DN_MTP" xfId="239"/>
    <cellStyle name="_KT_TG_2_Dongia2-2003" xfId="240"/>
    <cellStyle name="_KT_TG_2_Dongia2-2003_DT truong thinh phu" xfId="241"/>
    <cellStyle name="_KT_TG_2_DT truong thinh phu" xfId="242"/>
    <cellStyle name="_KT_TG_2_DTCDT MR.2N110.HOCMON.TDTOAN.CCUNG" xfId="243"/>
    <cellStyle name="_KT_TG_2_Lora-tungchau" xfId="244"/>
    <cellStyle name="_KT_TG_2_moi" xfId="245"/>
    <cellStyle name="_KT_TG_2_PGIA-phieu tham tra Kho bac" xfId="246"/>
    <cellStyle name="_KT_TG_2_PT02-02" xfId="247"/>
    <cellStyle name="_KT_TG_2_PT02-02_Book1" xfId="248"/>
    <cellStyle name="_KT_TG_2_PT02-03" xfId="249"/>
    <cellStyle name="_KT_TG_2_PT02-03_Book1" xfId="250"/>
    <cellStyle name="_KT_TG_2_Qt-HT3PQ1(CauKho)" xfId="251"/>
    <cellStyle name="_KT_TG_2_Qt-HT3PQ1(CauKho)_Book1" xfId="252"/>
    <cellStyle name="_KT_TG_2_Qt-HT3PQ1(CauKho)_Don gia quy 3 nam 2003 - Ban Dien Luc" xfId="253"/>
    <cellStyle name="_KT_TG_2_Qt-HT3PQ1(CauKho)_NC-VL2-2003" xfId="254"/>
    <cellStyle name="_KT_TG_2_Qt-HT3PQ1(CauKho)_NC-VL2-2003_1" xfId="255"/>
    <cellStyle name="_KT_TG_2_Qt-HT3PQ1(CauKho)_XL4Test5" xfId="256"/>
    <cellStyle name="_KT_TG_2_Sheet2" xfId="257"/>
    <cellStyle name="_KT_TG_2_TMinhTC2010" xfId="258"/>
    <cellStyle name="_KT_TG_2_XL4Poppy" xfId="259"/>
    <cellStyle name="_KT_TG_2_XL4Test5" xfId="260"/>
    <cellStyle name="_KT_TG_3" xfId="261"/>
    <cellStyle name="_KT_TG_4" xfId="262"/>
    <cellStyle name="_KT_TG_4_Lora-tungchau" xfId="263"/>
    <cellStyle name="_KT_TG_4_Qt-HT3PQ1(CauKho)" xfId="264"/>
    <cellStyle name="_KT_TG_4_Qt-HT3PQ1(CauKho)_Book1" xfId="265"/>
    <cellStyle name="_KT_TG_4_Qt-HT3PQ1(CauKho)_Don gia quy 3 nam 2003 - Ban Dien Luc" xfId="266"/>
    <cellStyle name="_KT_TG_4_Qt-HT3PQ1(CauKho)_NC-VL2-2003" xfId="267"/>
    <cellStyle name="_KT_TG_4_Qt-HT3PQ1(CauKho)_NC-VL2-2003_1" xfId="268"/>
    <cellStyle name="_KT_TG_4_Qt-HT3PQ1(CauKho)_XL4Test5" xfId="269"/>
    <cellStyle name="_Lora-tungchau" xfId="270"/>
    <cellStyle name="_PERSONAL" xfId="271"/>
    <cellStyle name="_PERSONAL_HTQ.8 GD1" xfId="272"/>
    <cellStyle name="_PERSONAL_HTQ.8 GD1_Book1" xfId="273"/>
    <cellStyle name="_PERSONAL_HTQ.8 GD1_Don gia quy 3 nam 2003 - Ban Dien Luc" xfId="274"/>
    <cellStyle name="_PERSONAL_HTQ.8 GD1_NC-VL2-2003" xfId="275"/>
    <cellStyle name="_PERSONAL_HTQ.8 GD1_NC-VL2-2003_1" xfId="276"/>
    <cellStyle name="_PERSONAL_HTQ.8 GD1_XL4Test5" xfId="277"/>
    <cellStyle name="_PERSONAL_Tong hop KHCB 2001" xfId="278"/>
    <cellStyle name="_Qt-HT3PQ1(CauKho)" xfId="279"/>
    <cellStyle name="_Qt-HT3PQ1(CauKho)_Book1" xfId="280"/>
    <cellStyle name="_Qt-HT3PQ1(CauKho)_Don gia quy 3 nam 2003 - Ban Dien Luc" xfId="281"/>
    <cellStyle name="_Qt-HT3PQ1(CauKho)_NC-VL2-2003" xfId="282"/>
    <cellStyle name="_Qt-HT3PQ1(CauKho)_NC-VL2-2003_1" xfId="283"/>
    <cellStyle name="_Qt-HT3PQ1(CauKho)_XL4Test5" xfId="284"/>
    <cellStyle name="_TG-TH" xfId="285"/>
    <cellStyle name="_TG-TH_1" xfId="286"/>
    <cellStyle name="_TG-TH_1_BAO CAO KLCT PT2000" xfId="287"/>
    <cellStyle name="_TG-TH_1_BAO CAO PT2000" xfId="288"/>
    <cellStyle name="_TG-TH_1_BAO CAO PT2000_Book1" xfId="289"/>
    <cellStyle name="_TG-TH_1_Bao cao XDCB 2001 - T11 KH dieu chinh 20-11-THAI" xfId="290"/>
    <cellStyle name="_TG-TH_1_Book1" xfId="291"/>
    <cellStyle name="_TG-TH_1_Book1_1" xfId="292"/>
    <cellStyle name="_TG-TH_1_Book1_1_DanhMucDonGiaVTTB_Dien_TAM" xfId="293"/>
    <cellStyle name="_TG-TH_1_Book1_2" xfId="294"/>
    <cellStyle name="_TG-TH_1_Book1_3" xfId="295"/>
    <cellStyle name="_TG-TH_1_Book1_3_DT truong thinh phu" xfId="296"/>
    <cellStyle name="_TG-TH_1_Book1_3_XL4Test5" xfId="297"/>
    <cellStyle name="_TG-TH_1_Book1_BC-QT-WB-dthao" xfId="298"/>
    <cellStyle name="_TG-TH_1_Book1_DanhMucDonGiaVTTB_Dien_TAM" xfId="299"/>
    <cellStyle name="_TG-TH_1_Dcdtoan-bcnckt " xfId="300"/>
    <cellStyle name="_TG-TH_1_DN_MTP" xfId="301"/>
    <cellStyle name="_TG-TH_1_Dongia2-2003" xfId="302"/>
    <cellStyle name="_TG-TH_1_Dongia2-2003_DT truong thinh phu" xfId="303"/>
    <cellStyle name="_TG-TH_1_DT truong thinh phu" xfId="304"/>
    <cellStyle name="_TG-TH_1_DTCDT MR.2N110.HOCMON.TDTOAN.CCUNG" xfId="305"/>
    <cellStyle name="_TG-TH_1_Lora-tungchau" xfId="306"/>
    <cellStyle name="_TG-TH_1_moi" xfId="307"/>
    <cellStyle name="_TG-TH_1_PGIA-phieu tham tra Kho bac" xfId="308"/>
    <cellStyle name="_TG-TH_1_PT02-02" xfId="309"/>
    <cellStyle name="_TG-TH_1_PT02-02_Book1" xfId="310"/>
    <cellStyle name="_TG-TH_1_PT02-03_Book1" xfId="311"/>
    <cellStyle name="_TG-TH_1_Qt-HT3PQ1(CauKho)" xfId="312"/>
    <cellStyle name="_TG-TH_1_Qt-HT3PQ1(CauKho)_Book1" xfId="313"/>
    <cellStyle name="_TG-TH_1_Qt-HT3PQ1(CauKho)_Don gia quy 3 nam 2003 - Ban Dien Luc" xfId="314"/>
    <cellStyle name="_TG-TH_1_Qt-HT3PQ1(CauKho)_NC-VL2-2003" xfId="315"/>
    <cellStyle name="_TG-TH_1_Qt-HT3PQ1(CauKho)_NC-VL2-2003_1" xfId="316"/>
    <cellStyle name="_TG-TH_1_Qt-HT3PQ1(CauKho)_XL4Test5" xfId="317"/>
    <cellStyle name="_TG-TH_1_Sheet2" xfId="318"/>
    <cellStyle name="_TG-TH_1_TMinhTC2010" xfId="319"/>
    <cellStyle name="_TG-TH_1_XL4Poppy" xfId="320"/>
    <cellStyle name="_TG-TH_1_XL4Test5" xfId="321"/>
    <cellStyle name="_TG-TH_2" xfId="322"/>
    <cellStyle name="_TG-TH_2_BAO CAO KLCT PT2000" xfId="323"/>
    <cellStyle name="_TG-TH_2_BAO CAO PT2000" xfId="324"/>
    <cellStyle name="_TG-TH_2_BAO CAO PT2000_Book1" xfId="325"/>
    <cellStyle name="_TG-TH_2_Bao cao XDCB 2001 - T11 KH dieu chinh 20-11-THAI" xfId="326"/>
    <cellStyle name="_TG-TH_2_Book1" xfId="327"/>
    <cellStyle name="_TG-TH_2_Book1_1" xfId="328"/>
    <cellStyle name="_TG-TH_2_Book1_1_DanhMucDonGiaVTTB_Dien_TAM" xfId="329"/>
    <cellStyle name="_TG-TH_2_Book1_2" xfId="330"/>
    <cellStyle name="_TG-TH_2_Book1_3" xfId="331"/>
    <cellStyle name="_TG-TH_2_Book1_3_DT truong thinh phu" xfId="332"/>
    <cellStyle name="_TG-TH_2_Book1_3_XL4Test5" xfId="333"/>
    <cellStyle name="_TG-TH_2_Book1_DanhMucDonGiaVTTB_Dien_TAM" xfId="334"/>
    <cellStyle name="_TG-TH_2_Dcdtoan-bcnckt " xfId="335"/>
    <cellStyle name="_TG-TH_2_DN_MTP" xfId="336"/>
    <cellStyle name="_TG-TH_2_Dongia2-2003" xfId="337"/>
    <cellStyle name="_TG-TH_2_Dongia2-2003_DT truong thinh phu" xfId="338"/>
    <cellStyle name="_TG-TH_2_DT truong thinh phu" xfId="339"/>
    <cellStyle name="_TG-TH_2_DTCDT MR.2N110.HOCMON.TDTOAN.CCUNG" xfId="340"/>
    <cellStyle name="_TG-TH_2_Lora-tungchau" xfId="341"/>
    <cellStyle name="_TG-TH_2_moi" xfId="342"/>
    <cellStyle name="_TG-TH_2_PGIA-phieu tham tra Kho bac" xfId="343"/>
    <cellStyle name="_TG-TH_2_PT02-02" xfId="344"/>
    <cellStyle name="_TG-TH_2_PT02-02_Book1" xfId="345"/>
    <cellStyle name="_TG-TH_2_PT02-03" xfId="346"/>
    <cellStyle name="_TG-TH_2_PT02-03_Book1" xfId="347"/>
    <cellStyle name="_TG-TH_2_Qt-HT3PQ1(CauKho)" xfId="348"/>
    <cellStyle name="_TG-TH_2_Qt-HT3PQ1(CauKho)_Book1" xfId="349"/>
    <cellStyle name="_TG-TH_2_Qt-HT3PQ1(CauKho)_Don gia quy 3 nam 2003 - Ban Dien Luc" xfId="350"/>
    <cellStyle name="_TG-TH_2_Qt-HT3PQ1(CauKho)_NC-VL2-2003" xfId="351"/>
    <cellStyle name="_TG-TH_2_Qt-HT3PQ1(CauKho)_NC-VL2-2003_1" xfId="352"/>
    <cellStyle name="_TG-TH_2_Qt-HT3PQ1(CauKho)_XL4Test5" xfId="353"/>
    <cellStyle name="_TG-TH_2_Sheet2" xfId="354"/>
    <cellStyle name="_TG-TH_2_TMinhTC2010" xfId="355"/>
    <cellStyle name="_TG-TH_2_XL4Poppy" xfId="356"/>
    <cellStyle name="_TG-TH_2_XL4Test5" xfId="357"/>
    <cellStyle name="_TG-TH_3" xfId="358"/>
    <cellStyle name="_TG-TH_3_Lora-tungchau" xfId="359"/>
    <cellStyle name="_TG-TH_3_Qt-HT3PQ1(CauKho)" xfId="360"/>
    <cellStyle name="_TG-TH_3_Qt-HT3PQ1(CauKho)_Book1" xfId="361"/>
    <cellStyle name="_TG-TH_3_Qt-HT3PQ1(CauKho)_Don gia quy 3 nam 2003 - Ban Dien Luc" xfId="362"/>
    <cellStyle name="_TG-TH_3_Qt-HT3PQ1(CauKho)_NC-VL2-2003" xfId="363"/>
    <cellStyle name="_TG-TH_3_Qt-HT3PQ1(CauKho)_NC-VL2-2003_1" xfId="364"/>
    <cellStyle name="_TG-TH_3_Qt-HT3PQ1(CauKho)_XL4Test5" xfId="365"/>
    <cellStyle name="_TG-TH_4" xfId="366"/>
    <cellStyle name="_TH KHAI TOAN THU THIEM cac tuyen TT noi" xfId="367"/>
    <cellStyle name="•W€_STDFOR" xfId="368"/>
    <cellStyle name="000," xfId="369"/>
    <cellStyle name="000,000" xfId="370"/>
    <cellStyle name="1" xfId="371"/>
    <cellStyle name="¹éºÐÀ²_      " xfId="372"/>
    <cellStyle name="2" xfId="373"/>
    <cellStyle name="3" xfId="374"/>
    <cellStyle name="4" xfId="375"/>
    <cellStyle name="ÅëÈ­ [0]_      " xfId="376"/>
    <cellStyle name="AeE­ [0]_INQUIRY ¿?¾÷AßAø " xfId="377"/>
    <cellStyle name="ÅëÈ­ [0]_L601CPT" xfId="378"/>
    <cellStyle name="ÅëÈ­_      " xfId="379"/>
    <cellStyle name="AeE­_INQUIRY ¿?¾÷AßAø " xfId="380"/>
    <cellStyle name="ÅëÈ­_L601CPT" xfId="381"/>
    <cellStyle name="ÄÞ¸¶ [0]_      " xfId="382"/>
    <cellStyle name="AÞ¸¶ [0]_INQUIRY ¿?¾÷AßAø " xfId="383"/>
    <cellStyle name="ÄÞ¸¶ [0]_L601CPT" xfId="384"/>
    <cellStyle name="ÄÞ¸¶_      " xfId="385"/>
    <cellStyle name="AÞ¸¶_INQUIRY ¿?¾÷AßAø " xfId="386"/>
    <cellStyle name="ÄÞ¸¶_L601CPT" xfId="387"/>
    <cellStyle name="AutoFormat Options" xfId="388"/>
    <cellStyle name="C?AØ_¿?¾÷CoE² " xfId="389"/>
    <cellStyle name="Ç¥ÁØ_      " xfId="390"/>
    <cellStyle name="C￥AØ_¿μ¾÷CoE² " xfId="391"/>
    <cellStyle name="Ç¥ÁØ_±¸¹Ì´ëÃ¥" xfId="392"/>
    <cellStyle name="Calc Currency (0)" xfId="393"/>
    <cellStyle name="Calc Currency (2)" xfId="394"/>
    <cellStyle name="Calc Percent (0)" xfId="395"/>
    <cellStyle name="Calc Percent (1)" xfId="396"/>
    <cellStyle name="Calc Percent (2)" xfId="397"/>
    <cellStyle name="Calc Units (0)" xfId="398"/>
    <cellStyle name="Calc Units (1)" xfId="399"/>
    <cellStyle name="Calc Units (2)" xfId="400"/>
    <cellStyle name="category" xfId="401"/>
    <cellStyle name="Cerrency_Sheet2_XANGDAU" xfId="402"/>
    <cellStyle name="Comma" xfId="2" builtinId="3"/>
    <cellStyle name="Comma [00]" xfId="403"/>
    <cellStyle name="Comma [000,000]" xfId="404"/>
    <cellStyle name="Comma 000,000" xfId="405"/>
    <cellStyle name="Comma 10" xfId="406"/>
    <cellStyle name="Comma 11" xfId="407"/>
    <cellStyle name="Comma 2" xfId="5"/>
    <cellStyle name="Comma 2 2" xfId="408"/>
    <cellStyle name="Comma 2_Thang01" xfId="409"/>
    <cellStyle name="Comma 3" xfId="410"/>
    <cellStyle name="Comma 4" xfId="411"/>
    <cellStyle name="Comma 5" xfId="412"/>
    <cellStyle name="Comma 6" xfId="413"/>
    <cellStyle name="Comma 7" xfId="414"/>
    <cellStyle name="Comma 7 2" xfId="415"/>
    <cellStyle name="Comma 7 2 2" xfId="416"/>
    <cellStyle name="Comma 8" xfId="417"/>
    <cellStyle name="Comma 8 2" xfId="418"/>
    <cellStyle name="Comma 9" xfId="419"/>
    <cellStyle name="Comma0" xfId="420"/>
    <cellStyle name="Currency [00]" xfId="421"/>
    <cellStyle name="Currency 2" xfId="422"/>
    <cellStyle name="Currency0" xfId="423"/>
    <cellStyle name="Date" xfId="424"/>
    <cellStyle name="Date Short" xfId="425"/>
    <cellStyle name="Dezimal [0]_UXO VII" xfId="426"/>
    <cellStyle name="Dezimal_UXO VII" xfId="427"/>
    <cellStyle name="Enter Currency (0)" xfId="428"/>
    <cellStyle name="Enter Currency (2)" xfId="429"/>
    <cellStyle name="Enter Units (0)" xfId="430"/>
    <cellStyle name="Enter Units (1)" xfId="431"/>
    <cellStyle name="Enter Units (2)" xfId="432"/>
    <cellStyle name="Euro" xfId="433"/>
    <cellStyle name="Excel Built-in Normal" xfId="434"/>
    <cellStyle name="Fixed" xfId="435"/>
    <cellStyle name="Grey" xfId="436"/>
    <cellStyle name="ha" xfId="437"/>
    <cellStyle name="HEADER" xfId="438"/>
    <cellStyle name="Header1" xfId="439"/>
    <cellStyle name="Header2" xfId="440"/>
    <cellStyle name="Heading1" xfId="441"/>
    <cellStyle name="Heading2" xfId="442"/>
    <cellStyle name="headoption" xfId="443"/>
    <cellStyle name="Hoa-Scholl" xfId="444"/>
    <cellStyle name="Hyperlink" xfId="1" builtinId="8"/>
    <cellStyle name="Hyperlink 2" xfId="445"/>
    <cellStyle name="i·0" xfId="446"/>
    <cellStyle name="Îáû÷íûé_ÏÄÍÃ" xfId="447"/>
    <cellStyle name="Input [yellow]" xfId="448"/>
    <cellStyle name="Line" xfId="449"/>
    <cellStyle name="Link Currency (0)" xfId="450"/>
    <cellStyle name="Link Currency (2)" xfId="451"/>
    <cellStyle name="Link Units (0)" xfId="452"/>
    <cellStyle name="Link Units (1)" xfId="453"/>
    <cellStyle name="Link Units (2)" xfId="454"/>
    <cellStyle name="Millares [0]_Well Timing" xfId="455"/>
    <cellStyle name="Millares_Well Timing" xfId="456"/>
    <cellStyle name="Model" xfId="457"/>
    <cellStyle name="Moneda [0]_Well Timing" xfId="458"/>
    <cellStyle name="Moneda_Well Timing" xfId="459"/>
    <cellStyle name="n" xfId="460"/>
    <cellStyle name="Normal" xfId="0" builtinId="0"/>
    <cellStyle name="Normal - Style1" xfId="461"/>
    <cellStyle name="Normal - 유형1" xfId="462"/>
    <cellStyle name="Normal 2" xfId="3"/>
    <cellStyle name="Normal 3" xfId="4"/>
    <cellStyle name="Normal 4" xfId="463"/>
    <cellStyle name="Normal 5" xfId="464"/>
    <cellStyle name="Normal 5 2" xfId="465"/>
    <cellStyle name="Normal 6" xfId="466"/>
    <cellStyle name="Normal 6 2" xfId="467"/>
    <cellStyle name="Normal 7" xfId="468"/>
    <cellStyle name="Normal 8" xfId="469"/>
    <cellStyle name="Normal_TGNH TK112 2011" xfId="6"/>
    <cellStyle name="oft Excel]_x000d__x000a_Comment=open=/f ‚ðw’è‚·‚é‚ÆAƒ†[ƒU[’è‹`ŠÖ”‚ðŠÖ”“\‚è•t‚¯‚Ìˆê——‚É“o˜^‚·‚é‚±‚Æ‚ª‚Å‚«‚Ü‚·B_x000d__x000a_Maximized" xfId="470"/>
    <cellStyle name="omma [0]_Mktg Prog" xfId="471"/>
    <cellStyle name="ormal_Sheet1_1" xfId="472"/>
    <cellStyle name="Percent [0]" xfId="473"/>
    <cellStyle name="Percent [00]" xfId="474"/>
    <cellStyle name="Percent [2]" xfId="475"/>
    <cellStyle name="PrePop Currency (0)" xfId="476"/>
    <cellStyle name="PrePop Currency (2)" xfId="477"/>
    <cellStyle name="PrePop Units (0)" xfId="478"/>
    <cellStyle name="PrePop Units (1)" xfId="479"/>
    <cellStyle name="PrePop Units (2)" xfId="480"/>
    <cellStyle name="pricing" xfId="481"/>
    <cellStyle name="PSChar" xfId="482"/>
    <cellStyle name="PSHeading" xfId="483"/>
    <cellStyle name="S—_x0008_" xfId="484"/>
    <cellStyle name="Style 1" xfId="485"/>
    <cellStyle name="Style 10" xfId="486"/>
    <cellStyle name="Style 11" xfId="487"/>
    <cellStyle name="Style 12" xfId="488"/>
    <cellStyle name="Style 13" xfId="489"/>
    <cellStyle name="Style 14" xfId="490"/>
    <cellStyle name="Style 15" xfId="491"/>
    <cellStyle name="Style 16" xfId="492"/>
    <cellStyle name="Style 17" xfId="493"/>
    <cellStyle name="Style 18" xfId="494"/>
    <cellStyle name="Style 19" xfId="495"/>
    <cellStyle name="Style 2" xfId="496"/>
    <cellStyle name="Style 20" xfId="497"/>
    <cellStyle name="Style 21" xfId="498"/>
    <cellStyle name="Style 22" xfId="499"/>
    <cellStyle name="Style 23" xfId="500"/>
    <cellStyle name="Style 24" xfId="501"/>
    <cellStyle name="Style 25" xfId="502"/>
    <cellStyle name="Style 26" xfId="503"/>
    <cellStyle name="Style 27" xfId="504"/>
    <cellStyle name="Style 28" xfId="505"/>
    <cellStyle name="Style 29" xfId="506"/>
    <cellStyle name="Style 3" xfId="507"/>
    <cellStyle name="Style 30" xfId="508"/>
    <cellStyle name="Style 31" xfId="509"/>
    <cellStyle name="Style 32" xfId="510"/>
    <cellStyle name="Style 33" xfId="511"/>
    <cellStyle name="Style 34" xfId="512"/>
    <cellStyle name="Style 35" xfId="513"/>
    <cellStyle name="Style 36" xfId="514"/>
    <cellStyle name="Style 37" xfId="515"/>
    <cellStyle name="Style 38" xfId="516"/>
    <cellStyle name="Style 39" xfId="517"/>
    <cellStyle name="Style 4" xfId="518"/>
    <cellStyle name="Style 40" xfId="519"/>
    <cellStyle name="Style 41" xfId="520"/>
    <cellStyle name="Style 42" xfId="521"/>
    <cellStyle name="Style 43" xfId="522"/>
    <cellStyle name="Style 44" xfId="523"/>
    <cellStyle name="Style 45" xfId="524"/>
    <cellStyle name="Style 46" xfId="525"/>
    <cellStyle name="Style 47" xfId="526"/>
    <cellStyle name="Style 48" xfId="527"/>
    <cellStyle name="Style 49" xfId="528"/>
    <cellStyle name="Style 5" xfId="529"/>
    <cellStyle name="Style 50" xfId="530"/>
    <cellStyle name="Style 51" xfId="531"/>
    <cellStyle name="Style 52" xfId="532"/>
    <cellStyle name="Style 53" xfId="533"/>
    <cellStyle name="Style 54" xfId="534"/>
    <cellStyle name="Style 55" xfId="535"/>
    <cellStyle name="Style 56" xfId="536"/>
    <cellStyle name="Style 57" xfId="537"/>
    <cellStyle name="Style 58" xfId="538"/>
    <cellStyle name="Style 59" xfId="539"/>
    <cellStyle name="Style 6" xfId="540"/>
    <cellStyle name="Style 60" xfId="541"/>
    <cellStyle name="Style 61" xfId="542"/>
    <cellStyle name="Style 62" xfId="543"/>
    <cellStyle name="Style 63" xfId="544"/>
    <cellStyle name="Style 64" xfId="545"/>
    <cellStyle name="Style 65" xfId="546"/>
    <cellStyle name="Style 66" xfId="547"/>
    <cellStyle name="Style 67" xfId="548"/>
    <cellStyle name="Style 68" xfId="549"/>
    <cellStyle name="Style 69" xfId="550"/>
    <cellStyle name="Style 7" xfId="551"/>
    <cellStyle name="Style 70" xfId="552"/>
    <cellStyle name="Style 71" xfId="553"/>
    <cellStyle name="Style 72" xfId="554"/>
    <cellStyle name="Style 73" xfId="555"/>
    <cellStyle name="Style 74" xfId="556"/>
    <cellStyle name="Style 75" xfId="557"/>
    <cellStyle name="Style 76" xfId="558"/>
    <cellStyle name="Style 77" xfId="559"/>
    <cellStyle name="Style 78" xfId="560"/>
    <cellStyle name="Style 79" xfId="561"/>
    <cellStyle name="Style 8" xfId="562"/>
    <cellStyle name="Style 80" xfId="563"/>
    <cellStyle name="Style 81" xfId="564"/>
    <cellStyle name="Style 82" xfId="565"/>
    <cellStyle name="Style 83" xfId="566"/>
    <cellStyle name="Style 84" xfId="567"/>
    <cellStyle name="Style 85" xfId="568"/>
    <cellStyle name="Style 86" xfId="569"/>
    <cellStyle name="Style 87" xfId="570"/>
    <cellStyle name="Style 88" xfId="571"/>
    <cellStyle name="Style 89" xfId="572"/>
    <cellStyle name="Style 9" xfId="573"/>
    <cellStyle name="Style 90" xfId="574"/>
    <cellStyle name="Style 91" xfId="575"/>
    <cellStyle name="subhead" xfId="576"/>
    <cellStyle name="T" xfId="577"/>
    <cellStyle name="Text Indent A" xfId="578"/>
    <cellStyle name="Text Indent B" xfId="579"/>
    <cellStyle name="Text Indent C" xfId="580"/>
    <cellStyle name="th" xfId="581"/>
    <cellStyle name="þ_x001d_ð¤_x000c_¯þ_x0014__x000d_¨þU_x0001_À_x0004_ _x0015__x000f__x0001__x0001_" xfId="582"/>
    <cellStyle name="þ_x001d_ðK_x000c_Fý_x001b__x000d_9ýU_x0001_Ð_x0008_¦)_x0007__x0001__x0001_" xfId="583"/>
    <cellStyle name="viet" xfId="584"/>
    <cellStyle name="viet2" xfId="585"/>
    <cellStyle name="VN new romanNormal" xfId="586"/>
    <cellStyle name="VN time new roman" xfId="587"/>
    <cellStyle name="vnbo" xfId="588"/>
    <cellStyle name="vnhead1" xfId="589"/>
    <cellStyle name="vnhead2" xfId="590"/>
    <cellStyle name="vnhead3" xfId="591"/>
    <cellStyle name="vnhead4" xfId="592"/>
    <cellStyle name="vntxt1" xfId="593"/>
    <cellStyle name="vntxt2" xfId="594"/>
    <cellStyle name="Währung [0]_UXO VII" xfId="595"/>
    <cellStyle name="Währung_UXO VII" xfId="596"/>
    <cellStyle name="xuan" xfId="597"/>
    <cellStyle name="Обычный_Elec-12 Fin" xfId="598"/>
    <cellStyle name=" [0.00]_ Att. 1- Cover" xfId="599"/>
    <cellStyle name="_ Att. 1- Cover" xfId="600"/>
    <cellStyle name="?_ Att. 1- Cover" xfId="601"/>
    <cellStyle name="똿뗦먛귟 [0.00]_PRODUCT DETAIL Q1" xfId="602"/>
    <cellStyle name="똿뗦먛귟_PRODUCT DETAIL Q1" xfId="603"/>
    <cellStyle name="믅됞 [0.00]_PRODUCT DETAIL Q1" xfId="604"/>
    <cellStyle name="믅됞_PRODUCT DETAIL Q1" xfId="605"/>
    <cellStyle name="백분율_95" xfId="606"/>
    <cellStyle name="뷭?_BOOKSHIP" xfId="607"/>
    <cellStyle name="콤마 [ - 유형1" xfId="608"/>
    <cellStyle name="콤마 [ - 유형2" xfId="609"/>
    <cellStyle name="콤마 [ - 유형3" xfId="610"/>
    <cellStyle name="콤마 [ - 유형4" xfId="611"/>
    <cellStyle name="콤마 [ - 유형5" xfId="612"/>
    <cellStyle name="콤마 [ - 유형6" xfId="613"/>
    <cellStyle name="콤마 [ - 유형7" xfId="614"/>
    <cellStyle name="콤마 [ - 유형8" xfId="615"/>
    <cellStyle name="콤마 [0]_0004 MECH COST  " xfId="616"/>
    <cellStyle name="콤마_0004 MECH COST  " xfId="617"/>
    <cellStyle name="통화 [0]_1202" xfId="618"/>
    <cellStyle name="통화_1202" xfId="619"/>
    <cellStyle name="표준_(정보부문)월별인원계획" xfId="620"/>
    <cellStyle name="一般_00Q3902REV.1" xfId="621"/>
    <cellStyle name="千分位[0]_00Q3902REV.1" xfId="622"/>
    <cellStyle name="千分位_00Q3902REV.1" xfId="623"/>
    <cellStyle name="桁区切り_工費" xfId="624"/>
    <cellStyle name="標準_工費" xfId="625"/>
    <cellStyle name="貨幣 [0]_00Q3902REV.1" xfId="626"/>
    <cellStyle name="貨幣[0]_BRE" xfId="627"/>
    <cellStyle name="貨幣_00Q3902REV.1" xfId="628"/>
  </cellStyles>
  <dxfs count="0"/>
  <tableStyles count="0" defaultTableStyle="TableStyleMedium2" defaultPivotStyle="PivotStyleLight16"/>
  <colors>
    <mruColors>
      <color rgb="FF0066FF"/>
      <color rgb="FF6666FF"/>
      <color rgb="FF66FF33"/>
      <color rgb="FF00FFCC"/>
      <color rgb="FF800080"/>
      <color rgb="FFCC3300"/>
      <color rgb="FF660066"/>
      <color rgb="FFD60093"/>
      <color rgb="FF0080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171450</xdr:rowOff>
    </xdr:from>
    <xdr:to>
      <xdr:col>5</xdr:col>
      <xdr:colOff>1866900</xdr:colOff>
      <xdr:row>8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95625" y="2314575"/>
          <a:ext cx="3086100" cy="0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headEnd type="triangl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171450</xdr:rowOff>
    </xdr:from>
    <xdr:to>
      <xdr:col>11</xdr:col>
      <xdr:colOff>600075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8067675" y="2314575"/>
          <a:ext cx="3086100" cy="0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headEnd type="triangle" w="med" len="med"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1866900</xdr:colOff>
      <xdr:row>4</xdr:row>
      <xdr:rowOff>266700</xdr:rowOff>
    </xdr:from>
    <xdr:to>
      <xdr:col>6</xdr:col>
      <xdr:colOff>19050</xdr:colOff>
      <xdr:row>7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086100" y="1304925"/>
          <a:ext cx="2133600" cy="581025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1857376</xdr:colOff>
      <xdr:row>9</xdr:row>
      <xdr:rowOff>266700</xdr:rowOff>
    </xdr:from>
    <xdr:to>
      <xdr:col>6</xdr:col>
      <xdr:colOff>9525</xdr:colOff>
      <xdr:row>14</xdr:row>
      <xdr:rowOff>28575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3076576" y="2686050"/>
          <a:ext cx="2590799" cy="1143000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9525</xdr:colOff>
      <xdr:row>13</xdr:row>
      <xdr:rowOff>257175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8067675" y="2695575"/>
          <a:ext cx="3105150" cy="1085850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12</xdr:col>
      <xdr:colOff>9525</xdr:colOff>
      <xdr:row>7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8067675" y="1314450"/>
          <a:ext cx="3105150" cy="561975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10</xdr:row>
      <xdr:rowOff>0</xdr:rowOff>
    </xdr:from>
    <xdr:to>
      <xdr:col>6</xdr:col>
      <xdr:colOff>457200</xdr:colOff>
      <xdr:row>14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5657850" y="2695575"/>
          <a:ext cx="0" cy="1104900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10</xdr:row>
      <xdr:rowOff>9525</xdr:rowOff>
    </xdr:from>
    <xdr:to>
      <xdr:col>8</xdr:col>
      <xdr:colOff>304800</xdr:colOff>
      <xdr:row>14</xdr:row>
      <xdr:rowOff>9525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7086600" y="2705100"/>
          <a:ext cx="0" cy="1104900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454270</xdr:colOff>
      <xdr:row>5</xdr:row>
      <xdr:rowOff>14654</xdr:rowOff>
    </xdr:from>
    <xdr:to>
      <xdr:col>6</xdr:col>
      <xdr:colOff>462328</xdr:colOff>
      <xdr:row>6</xdr:row>
      <xdr:rowOff>277690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5649058" y="1340827"/>
          <a:ext cx="8058" cy="541459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315058</xdr:colOff>
      <xdr:row>5</xdr:row>
      <xdr:rowOff>7327</xdr:rowOff>
    </xdr:from>
    <xdr:to>
      <xdr:col>8</xdr:col>
      <xdr:colOff>323850</xdr:colOff>
      <xdr:row>7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092462" y="1333500"/>
          <a:ext cx="8792" cy="549519"/>
        </a:xfrm>
        <a:prstGeom prst="straightConnector1">
          <a:avLst/>
        </a:prstGeom>
        <a:ln w="28575">
          <a:solidFill>
            <a:schemeClr val="accent6">
              <a:lumMod val="50000"/>
            </a:schemeClr>
          </a:solidFill>
          <a:headEnd type="arrow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142875</xdr:rowOff>
    </xdr:from>
    <xdr:to>
      <xdr:col>1</xdr:col>
      <xdr:colOff>533400</xdr:colOff>
      <xdr:row>2</xdr:row>
      <xdr:rowOff>142875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1450" y="142875"/>
          <a:ext cx="971550" cy="3810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reflection blurRad="6350" stA="50000" endA="300" endPos="55000" dir="5400000" sy="-100000" algn="bl" rotWithShape="0"/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66675</xdr:rowOff>
    </xdr:from>
    <xdr:to>
      <xdr:col>7</xdr:col>
      <xdr:colOff>752475</xdr:colOff>
      <xdr:row>2</xdr:row>
      <xdr:rowOff>104775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962400" y="66675"/>
          <a:ext cx="2162175" cy="571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vi-VN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Mẫu số : S03b - DN</a:t>
          </a:r>
          <a:endParaRPr lang="vi-VN" sz="8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vi-VN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(</a:t>
          </a:r>
          <a:r>
            <a:rPr lang="nl-NL" sz="800" i="1">
              <a:latin typeface="Times New Roman" pitchFamily="18" charset="0"/>
              <a:ea typeface="+mn-ea"/>
              <a:cs typeface="Times New Roman" pitchFamily="18" charset="0"/>
            </a:rPr>
            <a:t>Ban hành kèm theo Thông tư số 200 ngày 22 tháng 12 năm 2014 của Bộ Tài chính</a:t>
          </a:r>
          <a:r>
            <a:rPr lang="vi-VN" sz="1050" b="1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1609726</xdr:colOff>
      <xdr:row>0</xdr:row>
      <xdr:rowOff>76200</xdr:rowOff>
    </xdr:from>
    <xdr:to>
      <xdr:col>7</xdr:col>
      <xdr:colOff>0</xdr:colOff>
      <xdr:row>3</xdr:row>
      <xdr:rowOff>28575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3543301" y="76200"/>
          <a:ext cx="1981199" cy="571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vi-VN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Mẫu số : S03b - DN</a:t>
          </a:r>
          <a:endParaRPr lang="vi-VN" sz="8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vi-VN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(</a:t>
          </a:r>
          <a:r>
            <a:rPr lang="nl-NL" sz="800" i="1">
              <a:latin typeface="Times New Roman" pitchFamily="18" charset="0"/>
              <a:ea typeface="+mn-ea"/>
              <a:cs typeface="Times New Roman" pitchFamily="18" charset="0"/>
            </a:rPr>
            <a:t>Ban hành kèm theo Thông tư số 200 ngày 22 tháng 12 năm 2014 của Bộ Tài chính</a:t>
          </a:r>
          <a:r>
            <a:rPr lang="vi-VN" sz="1050" b="1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1609726</xdr:colOff>
      <xdr:row>0</xdr:row>
      <xdr:rowOff>76200</xdr:rowOff>
    </xdr:from>
    <xdr:to>
      <xdr:col>7</xdr:col>
      <xdr:colOff>0</xdr:colOff>
      <xdr:row>3</xdr:row>
      <xdr:rowOff>28575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>
          <a:spLocks noChangeArrowheads="1"/>
        </xdr:cNvSpPr>
      </xdr:nvSpPr>
      <xdr:spPr bwMode="auto">
        <a:xfrm>
          <a:off x="3657601" y="76200"/>
          <a:ext cx="2819399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vi-VN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Mẫu số : S03b - DN</a:t>
          </a:r>
          <a:endParaRPr lang="vi-VN" sz="8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vi-VN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(</a:t>
          </a:r>
          <a:r>
            <a:rPr lang="nl-NL" sz="800" i="1">
              <a:latin typeface="Times New Roman" pitchFamily="18" charset="0"/>
              <a:ea typeface="+mn-ea"/>
              <a:cs typeface="Times New Roman" pitchFamily="18" charset="0"/>
            </a:rPr>
            <a:t>Ban hành kèm theo Thông tư số 200 ngày 22 tháng 12 năm 2014 của Bộ Tài chính</a:t>
          </a:r>
          <a:r>
            <a:rPr lang="vi-VN" sz="1050" b="1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an%20Huyen%20company/2018/2018_DATA/M&#7851;u%20s&#7889;%20s&#225;ch%20theo%20TT%20200_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an%20Huyen%20company/2018/2018_DATA/bang%20cham%20cong%20va%20tinh%20luon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tinDN"/>
      <sheetName val="MENU"/>
      <sheetName val="NKC"/>
      <sheetName val="Nhap-Xuat"/>
      <sheetName val="Tổng hợp NXT"/>
      <sheetName val="DANHKHACHHANG"/>
      <sheetName val="CDPS"/>
      <sheetName val="CDKT"/>
      <sheetName val="BCKQKD"/>
      <sheetName val="KQHĐSXKD"/>
      <sheetName val="LCTTTT"/>
      <sheetName val="TMBCTC"/>
      <sheetName val="lc tte"/>
      <sheetName val="so chi tiet"/>
      <sheetName val="Phieu nhap"/>
      <sheetName val="Phieu xuat"/>
      <sheetName val="Thẻ kho"/>
      <sheetName val="TGNH112"/>
      <sheetName val=" PhieuThu-Chi"/>
      <sheetName val="Phieuhoachtoan"/>
      <sheetName val="Sổ chi tiết.131"/>
      <sheetName val="Sổ chi tiết.331"/>
      <sheetName val="Sổ chi tiết.154"/>
      <sheetName val="dthu-cp"/>
      <sheetName val="Phan bo khau hao"/>
      <sheetName val="QTTNDN năm"/>
      <sheetName val="03-1A_TNDN"/>
      <sheetName val="03-2A_TNDN"/>
      <sheetName val="Bankechiphixuatoan"/>
      <sheetName val="03-3A_TNDN"/>
      <sheetName val="Sheet1"/>
      <sheetName val="SQTM 111"/>
    </sheetNames>
    <sheetDataSet>
      <sheetData sheetId="0">
        <row r="17">
          <cell r="D17" t="str">
            <v>01/1/2018</v>
          </cell>
        </row>
        <row r="18">
          <cell r="D18" t="str">
            <v>31/12/2018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E11">
            <v>0</v>
          </cell>
          <cell r="F11">
            <v>0</v>
          </cell>
          <cell r="I11">
            <v>0</v>
          </cell>
          <cell r="J11">
            <v>0</v>
          </cell>
        </row>
        <row r="12">
          <cell r="B12" t="str">
            <v>111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</row>
        <row r="13">
          <cell r="B13" t="str">
            <v>111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</row>
        <row r="14">
          <cell r="B14" t="str">
            <v>111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</row>
        <row r="15">
          <cell r="E15">
            <v>0</v>
          </cell>
          <cell r="F15">
            <v>0</v>
          </cell>
          <cell r="I15">
            <v>0</v>
          </cell>
          <cell r="J15">
            <v>0</v>
          </cell>
        </row>
        <row r="16">
          <cell r="B16" t="str">
            <v>111</v>
          </cell>
          <cell r="E16">
            <v>0</v>
          </cell>
          <cell r="F16">
            <v>0</v>
          </cell>
          <cell r="I16">
            <v>0</v>
          </cell>
          <cell r="J16">
            <v>0</v>
          </cell>
        </row>
        <row r="17">
          <cell r="B17" t="str">
            <v>111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</row>
        <row r="18">
          <cell r="B18" t="str">
            <v>111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</row>
        <row r="19">
          <cell r="E19">
            <v>0</v>
          </cell>
          <cell r="F19">
            <v>0</v>
          </cell>
          <cell r="I19">
            <v>0</v>
          </cell>
          <cell r="J19">
            <v>0</v>
          </cell>
        </row>
        <row r="20">
          <cell r="B20" t="str">
            <v>111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</row>
        <row r="21">
          <cell r="B21" t="str">
            <v>111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</row>
        <row r="22">
          <cell r="E22">
            <v>0</v>
          </cell>
          <cell r="F22">
            <v>0</v>
          </cell>
          <cell r="I22">
            <v>0</v>
          </cell>
          <cell r="J22">
            <v>0</v>
          </cell>
        </row>
        <row r="23">
          <cell r="B23">
            <v>121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</row>
        <row r="24">
          <cell r="B24">
            <v>121</v>
          </cell>
          <cell r="E24">
            <v>0</v>
          </cell>
          <cell r="F24">
            <v>0</v>
          </cell>
          <cell r="I24">
            <v>0</v>
          </cell>
          <cell r="J24">
            <v>0</v>
          </cell>
        </row>
        <row r="25">
          <cell r="B25">
            <v>121</v>
          </cell>
          <cell r="E25">
            <v>0</v>
          </cell>
          <cell r="F25">
            <v>0</v>
          </cell>
          <cell r="I25">
            <v>0</v>
          </cell>
          <cell r="J25">
            <v>0</v>
          </cell>
        </row>
        <row r="26">
          <cell r="E26">
            <v>0</v>
          </cell>
          <cell r="F26">
            <v>0</v>
          </cell>
          <cell r="I26">
            <v>0</v>
          </cell>
          <cell r="J26">
            <v>0</v>
          </cell>
        </row>
        <row r="27">
          <cell r="B27">
            <v>123</v>
          </cell>
          <cell r="E27">
            <v>0</v>
          </cell>
          <cell r="F27">
            <v>0</v>
          </cell>
          <cell r="I27">
            <v>0</v>
          </cell>
          <cell r="J27">
            <v>0</v>
          </cell>
        </row>
        <row r="28">
          <cell r="B28">
            <v>123</v>
          </cell>
          <cell r="E28">
            <v>0</v>
          </cell>
          <cell r="F28">
            <v>0</v>
          </cell>
          <cell r="I28">
            <v>0</v>
          </cell>
          <cell r="J28">
            <v>0</v>
          </cell>
        </row>
        <row r="29">
          <cell r="B29">
            <v>135</v>
          </cell>
          <cell r="E29">
            <v>0</v>
          </cell>
          <cell r="F29">
            <v>0</v>
          </cell>
          <cell r="I29">
            <v>0</v>
          </cell>
          <cell r="J29">
            <v>0</v>
          </cell>
        </row>
        <row r="30">
          <cell r="B30">
            <v>123</v>
          </cell>
          <cell r="E30">
            <v>0</v>
          </cell>
          <cell r="F30">
            <v>0</v>
          </cell>
          <cell r="I30">
            <v>0</v>
          </cell>
          <cell r="J30">
            <v>0</v>
          </cell>
        </row>
        <row r="31">
          <cell r="B31">
            <v>131</v>
          </cell>
          <cell r="E31">
            <v>800000</v>
          </cell>
          <cell r="F31">
            <v>0</v>
          </cell>
          <cell r="I31">
            <v>800000</v>
          </cell>
          <cell r="J31">
            <v>0</v>
          </cell>
        </row>
        <row r="32">
          <cell r="E32">
            <v>0</v>
          </cell>
          <cell r="F32">
            <v>0</v>
          </cell>
          <cell r="I32">
            <v>0</v>
          </cell>
          <cell r="J32">
            <v>0</v>
          </cell>
        </row>
        <row r="33">
          <cell r="B33">
            <v>152</v>
          </cell>
          <cell r="E33">
            <v>0</v>
          </cell>
          <cell r="F33">
            <v>0</v>
          </cell>
          <cell r="I33">
            <v>0</v>
          </cell>
          <cell r="J33">
            <v>0</v>
          </cell>
        </row>
        <row r="34">
          <cell r="B34">
            <v>152</v>
          </cell>
          <cell r="E34">
            <v>0</v>
          </cell>
          <cell r="F34">
            <v>0</v>
          </cell>
          <cell r="I34">
            <v>0</v>
          </cell>
          <cell r="J34">
            <v>0</v>
          </cell>
        </row>
        <row r="35">
          <cell r="E35">
            <v>0</v>
          </cell>
          <cell r="F35">
            <v>0</v>
          </cell>
          <cell r="I35">
            <v>0</v>
          </cell>
          <cell r="J35">
            <v>0</v>
          </cell>
        </row>
        <row r="36">
          <cell r="B36">
            <v>133</v>
          </cell>
          <cell r="E36">
            <v>0</v>
          </cell>
          <cell r="F36">
            <v>0</v>
          </cell>
          <cell r="I36">
            <v>0</v>
          </cell>
          <cell r="J36">
            <v>0</v>
          </cell>
        </row>
        <row r="37">
          <cell r="B37">
            <v>133</v>
          </cell>
          <cell r="E37">
            <v>0</v>
          </cell>
          <cell r="F37">
            <v>0</v>
          </cell>
          <cell r="I37">
            <v>0</v>
          </cell>
          <cell r="J37">
            <v>0</v>
          </cell>
        </row>
        <row r="38">
          <cell r="B38">
            <v>133</v>
          </cell>
          <cell r="E38">
            <v>0</v>
          </cell>
          <cell r="F38">
            <v>0</v>
          </cell>
          <cell r="I38">
            <v>0</v>
          </cell>
          <cell r="J38">
            <v>0</v>
          </cell>
        </row>
        <row r="39">
          <cell r="B39">
            <v>133</v>
          </cell>
          <cell r="E39">
            <v>0</v>
          </cell>
          <cell r="F39">
            <v>0</v>
          </cell>
          <cell r="I39">
            <v>0</v>
          </cell>
          <cell r="J39">
            <v>0</v>
          </cell>
        </row>
        <row r="40">
          <cell r="E40">
            <v>0</v>
          </cell>
          <cell r="F40">
            <v>0</v>
          </cell>
          <cell r="I40">
            <v>800000</v>
          </cell>
          <cell r="J40">
            <v>0</v>
          </cell>
        </row>
        <row r="41">
          <cell r="B41">
            <v>137</v>
          </cell>
          <cell r="E41">
            <v>0</v>
          </cell>
          <cell r="F41">
            <v>0</v>
          </cell>
          <cell r="I41">
            <v>0</v>
          </cell>
          <cell r="J41">
            <v>0</v>
          </cell>
        </row>
        <row r="42">
          <cell r="B42">
            <v>136</v>
          </cell>
          <cell r="E42">
            <v>0</v>
          </cell>
          <cell r="F42">
            <v>0</v>
          </cell>
          <cell r="I42">
            <v>0</v>
          </cell>
          <cell r="J42">
            <v>0</v>
          </cell>
        </row>
        <row r="43">
          <cell r="B43">
            <v>136</v>
          </cell>
          <cell r="E43">
            <v>0</v>
          </cell>
          <cell r="F43">
            <v>0</v>
          </cell>
          <cell r="I43">
            <v>800000</v>
          </cell>
          <cell r="J43">
            <v>0</v>
          </cell>
        </row>
        <row r="44">
          <cell r="B44">
            <v>136</v>
          </cell>
          <cell r="E44">
            <v>0</v>
          </cell>
          <cell r="F44">
            <v>0</v>
          </cell>
          <cell r="I44">
            <v>0</v>
          </cell>
          <cell r="J44">
            <v>0</v>
          </cell>
        </row>
        <row r="45">
          <cell r="B45">
            <v>141</v>
          </cell>
          <cell r="E45">
            <v>0</v>
          </cell>
          <cell r="F45">
            <v>0</v>
          </cell>
          <cell r="I45">
            <v>0</v>
          </cell>
          <cell r="J45">
            <v>0</v>
          </cell>
        </row>
        <row r="46">
          <cell r="B46">
            <v>141</v>
          </cell>
          <cell r="E46">
            <v>0</v>
          </cell>
          <cell r="F46">
            <v>0</v>
          </cell>
          <cell r="I46">
            <v>0</v>
          </cell>
          <cell r="J46">
            <v>0</v>
          </cell>
        </row>
        <row r="47">
          <cell r="E47">
            <v>0</v>
          </cell>
          <cell r="F47">
            <v>0</v>
          </cell>
          <cell r="I47">
            <v>0</v>
          </cell>
          <cell r="J47">
            <v>0</v>
          </cell>
        </row>
        <row r="48">
          <cell r="B48">
            <v>141</v>
          </cell>
          <cell r="E48">
            <v>0</v>
          </cell>
          <cell r="F48">
            <v>0</v>
          </cell>
          <cell r="I48">
            <v>0</v>
          </cell>
          <cell r="J48">
            <v>0</v>
          </cell>
        </row>
        <row r="49">
          <cell r="B49">
            <v>141</v>
          </cell>
          <cell r="E49">
            <v>0</v>
          </cell>
          <cell r="F49">
            <v>0</v>
          </cell>
          <cell r="I49">
            <v>0</v>
          </cell>
          <cell r="J49">
            <v>0</v>
          </cell>
        </row>
        <row r="50">
          <cell r="B50">
            <v>141</v>
          </cell>
          <cell r="E50">
            <v>0</v>
          </cell>
          <cell r="F50">
            <v>0</v>
          </cell>
          <cell r="I50">
            <v>0</v>
          </cell>
          <cell r="J50">
            <v>0</v>
          </cell>
        </row>
        <row r="51">
          <cell r="B51">
            <v>141</v>
          </cell>
          <cell r="E51">
            <v>0</v>
          </cell>
          <cell r="F51">
            <v>0</v>
          </cell>
          <cell r="I51">
            <v>0</v>
          </cell>
          <cell r="J51">
            <v>0</v>
          </cell>
        </row>
        <row r="52">
          <cell r="B52">
            <v>141</v>
          </cell>
          <cell r="E52">
            <v>0</v>
          </cell>
          <cell r="F52">
            <v>0</v>
          </cell>
          <cell r="I52">
            <v>0</v>
          </cell>
          <cell r="J52">
            <v>0</v>
          </cell>
        </row>
        <row r="53">
          <cell r="E53">
            <v>0</v>
          </cell>
          <cell r="F53">
            <v>0</v>
          </cell>
          <cell r="I53">
            <v>0</v>
          </cell>
          <cell r="J53">
            <v>0</v>
          </cell>
        </row>
        <row r="54">
          <cell r="B54">
            <v>141</v>
          </cell>
          <cell r="E54">
            <v>0</v>
          </cell>
          <cell r="F54">
            <v>0</v>
          </cell>
          <cell r="I54">
            <v>0</v>
          </cell>
          <cell r="J54">
            <v>0</v>
          </cell>
        </row>
        <row r="55">
          <cell r="B55">
            <v>141</v>
          </cell>
          <cell r="E55">
            <v>0</v>
          </cell>
          <cell r="F55">
            <v>0</v>
          </cell>
          <cell r="I55">
            <v>0</v>
          </cell>
          <cell r="J55">
            <v>0</v>
          </cell>
        </row>
        <row r="56">
          <cell r="E56">
            <v>0</v>
          </cell>
          <cell r="F56">
            <v>0</v>
          </cell>
          <cell r="I56">
            <v>0</v>
          </cell>
          <cell r="J56">
            <v>0</v>
          </cell>
        </row>
        <row r="57">
          <cell r="B57">
            <v>141</v>
          </cell>
          <cell r="E57">
            <v>0</v>
          </cell>
          <cell r="F57">
            <v>0</v>
          </cell>
          <cell r="I57">
            <v>0</v>
          </cell>
          <cell r="J57">
            <v>0</v>
          </cell>
        </row>
        <row r="58">
          <cell r="B58">
            <v>141</v>
          </cell>
          <cell r="E58">
            <v>0</v>
          </cell>
          <cell r="F58">
            <v>0</v>
          </cell>
          <cell r="I58">
            <v>0</v>
          </cell>
          <cell r="J58">
            <v>0</v>
          </cell>
        </row>
        <row r="59">
          <cell r="B59">
            <v>141</v>
          </cell>
          <cell r="E59">
            <v>0</v>
          </cell>
          <cell r="F59">
            <v>0</v>
          </cell>
          <cell r="I59">
            <v>0</v>
          </cell>
          <cell r="J59">
            <v>0</v>
          </cell>
        </row>
        <row r="60">
          <cell r="B60">
            <v>141</v>
          </cell>
          <cell r="E60">
            <v>0</v>
          </cell>
          <cell r="F60">
            <v>0</v>
          </cell>
          <cell r="I60">
            <v>0</v>
          </cell>
          <cell r="J60">
            <v>0</v>
          </cell>
        </row>
        <row r="61">
          <cell r="B61">
            <v>141</v>
          </cell>
          <cell r="E61">
            <v>0</v>
          </cell>
          <cell r="F61">
            <v>0</v>
          </cell>
          <cell r="I61">
            <v>0</v>
          </cell>
          <cell r="J61">
            <v>0</v>
          </cell>
        </row>
        <row r="62">
          <cell r="B62" t="str">
            <v>154</v>
          </cell>
          <cell r="E62">
            <v>0</v>
          </cell>
          <cell r="F62">
            <v>0</v>
          </cell>
          <cell r="I62">
            <v>0</v>
          </cell>
          <cell r="J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</row>
        <row r="64">
          <cell r="B64">
            <v>222</v>
          </cell>
          <cell r="E64">
            <v>0</v>
          </cell>
          <cell r="F64">
            <v>0</v>
          </cell>
          <cell r="I64">
            <v>0</v>
          </cell>
          <cell r="J64">
            <v>0</v>
          </cell>
        </row>
        <row r="65">
          <cell r="B65">
            <v>222</v>
          </cell>
          <cell r="E65">
            <v>0</v>
          </cell>
          <cell r="F65">
            <v>0</v>
          </cell>
          <cell r="I65">
            <v>0</v>
          </cell>
          <cell r="J65">
            <v>0</v>
          </cell>
        </row>
        <row r="66">
          <cell r="B66">
            <v>222</v>
          </cell>
          <cell r="E66">
            <v>0</v>
          </cell>
          <cell r="F66">
            <v>0</v>
          </cell>
          <cell r="I66">
            <v>0</v>
          </cell>
          <cell r="J66">
            <v>0</v>
          </cell>
        </row>
        <row r="67">
          <cell r="B67">
            <v>222</v>
          </cell>
          <cell r="E67">
            <v>0</v>
          </cell>
          <cell r="F67">
            <v>0</v>
          </cell>
          <cell r="I67">
            <v>0</v>
          </cell>
          <cell r="J67">
            <v>0</v>
          </cell>
        </row>
        <row r="68">
          <cell r="B68">
            <v>222</v>
          </cell>
          <cell r="E68">
            <v>0</v>
          </cell>
          <cell r="F68">
            <v>0</v>
          </cell>
          <cell r="I68">
            <v>0</v>
          </cell>
          <cell r="J68">
            <v>0</v>
          </cell>
        </row>
        <row r="69">
          <cell r="B69">
            <v>222</v>
          </cell>
          <cell r="E69">
            <v>0</v>
          </cell>
          <cell r="F69">
            <v>0</v>
          </cell>
          <cell r="I69">
            <v>0</v>
          </cell>
          <cell r="J69">
            <v>0</v>
          </cell>
        </row>
        <row r="70">
          <cell r="E70">
            <v>0</v>
          </cell>
          <cell r="F70">
            <v>0</v>
          </cell>
          <cell r="I70">
            <v>0</v>
          </cell>
          <cell r="J70">
            <v>0</v>
          </cell>
        </row>
        <row r="71">
          <cell r="B71" t="str">
            <v>225</v>
          </cell>
          <cell r="E71">
            <v>0</v>
          </cell>
          <cell r="F71">
            <v>0</v>
          </cell>
          <cell r="I71">
            <v>0</v>
          </cell>
          <cell r="J71">
            <v>0</v>
          </cell>
        </row>
        <row r="72">
          <cell r="B72" t="str">
            <v>225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</row>
        <row r="73">
          <cell r="E73">
            <v>0</v>
          </cell>
          <cell r="F73">
            <v>0</v>
          </cell>
          <cell r="I73">
            <v>0</v>
          </cell>
          <cell r="J73">
            <v>0</v>
          </cell>
        </row>
        <row r="74">
          <cell r="B74">
            <v>228</v>
          </cell>
          <cell r="E74">
            <v>0</v>
          </cell>
          <cell r="F74">
            <v>0</v>
          </cell>
          <cell r="I74">
            <v>0</v>
          </cell>
          <cell r="J74">
            <v>0</v>
          </cell>
        </row>
        <row r="75">
          <cell r="B75">
            <v>228</v>
          </cell>
          <cell r="E75">
            <v>0</v>
          </cell>
          <cell r="F75">
            <v>0</v>
          </cell>
          <cell r="I75">
            <v>0</v>
          </cell>
          <cell r="J75">
            <v>0</v>
          </cell>
        </row>
        <row r="76">
          <cell r="B76">
            <v>228</v>
          </cell>
          <cell r="E76">
            <v>0</v>
          </cell>
          <cell r="F76">
            <v>0</v>
          </cell>
          <cell r="I76">
            <v>0</v>
          </cell>
          <cell r="J76">
            <v>0</v>
          </cell>
        </row>
        <row r="77">
          <cell r="B77">
            <v>228</v>
          </cell>
          <cell r="E77">
            <v>0</v>
          </cell>
          <cell r="F77">
            <v>0</v>
          </cell>
          <cell r="I77">
            <v>0</v>
          </cell>
          <cell r="J77">
            <v>0</v>
          </cell>
        </row>
        <row r="78">
          <cell r="B78">
            <v>228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</row>
        <row r="79">
          <cell r="B79">
            <v>228</v>
          </cell>
          <cell r="E79">
            <v>0</v>
          </cell>
          <cell r="F79">
            <v>0</v>
          </cell>
          <cell r="I79">
            <v>0</v>
          </cell>
          <cell r="J79">
            <v>0</v>
          </cell>
        </row>
        <row r="80">
          <cell r="B80">
            <v>228</v>
          </cell>
          <cell r="E80">
            <v>0</v>
          </cell>
          <cell r="F80">
            <v>0</v>
          </cell>
          <cell r="I80">
            <v>0</v>
          </cell>
          <cell r="J80">
            <v>0</v>
          </cell>
        </row>
        <row r="81">
          <cell r="E81">
            <v>0</v>
          </cell>
          <cell r="F81">
            <v>0</v>
          </cell>
          <cell r="I81">
            <v>0</v>
          </cell>
          <cell r="J81">
            <v>0</v>
          </cell>
        </row>
        <row r="82">
          <cell r="B82">
            <v>223</v>
          </cell>
          <cell r="E82">
            <v>0</v>
          </cell>
          <cell r="F82">
            <v>0</v>
          </cell>
          <cell r="I82">
            <v>0</v>
          </cell>
          <cell r="J82">
            <v>0</v>
          </cell>
        </row>
        <row r="83">
          <cell r="B83">
            <v>226</v>
          </cell>
          <cell r="E83">
            <v>0</v>
          </cell>
          <cell r="F83">
            <v>0</v>
          </cell>
          <cell r="I83">
            <v>0</v>
          </cell>
          <cell r="J83">
            <v>0</v>
          </cell>
        </row>
        <row r="84">
          <cell r="B84">
            <v>229</v>
          </cell>
          <cell r="E84">
            <v>0</v>
          </cell>
          <cell r="F84">
            <v>0</v>
          </cell>
          <cell r="I84">
            <v>0</v>
          </cell>
          <cell r="J84">
            <v>0</v>
          </cell>
        </row>
        <row r="85">
          <cell r="B85" t="str">
            <v>232</v>
          </cell>
          <cell r="E85">
            <v>0</v>
          </cell>
          <cell r="F85">
            <v>0</v>
          </cell>
          <cell r="I85">
            <v>0</v>
          </cell>
          <cell r="J85">
            <v>0</v>
          </cell>
        </row>
        <row r="86">
          <cell r="B86" t="str">
            <v>231</v>
          </cell>
          <cell r="E86">
            <v>0</v>
          </cell>
          <cell r="F86">
            <v>0</v>
          </cell>
          <cell r="I86">
            <v>0</v>
          </cell>
          <cell r="J86">
            <v>0</v>
          </cell>
        </row>
        <row r="87">
          <cell r="B87">
            <v>251</v>
          </cell>
          <cell r="E87">
            <v>0</v>
          </cell>
          <cell r="F87">
            <v>0</v>
          </cell>
          <cell r="I87">
            <v>0</v>
          </cell>
          <cell r="J87">
            <v>0</v>
          </cell>
        </row>
        <row r="88">
          <cell r="B88">
            <v>252</v>
          </cell>
          <cell r="E88">
            <v>0</v>
          </cell>
          <cell r="F88">
            <v>0</v>
          </cell>
          <cell r="I88">
            <v>0</v>
          </cell>
          <cell r="J88">
            <v>0</v>
          </cell>
        </row>
        <row r="89">
          <cell r="E89">
            <v>0</v>
          </cell>
          <cell r="F89">
            <v>0</v>
          </cell>
          <cell r="I89">
            <v>0</v>
          </cell>
          <cell r="J89">
            <v>0</v>
          </cell>
        </row>
        <row r="90">
          <cell r="B90">
            <v>253</v>
          </cell>
          <cell r="E90">
            <v>0</v>
          </cell>
          <cell r="F90">
            <v>0</v>
          </cell>
          <cell r="I90">
            <v>0</v>
          </cell>
          <cell r="J90">
            <v>0</v>
          </cell>
        </row>
        <row r="91">
          <cell r="B91" t="str">
            <v>155</v>
          </cell>
          <cell r="E91">
            <v>0</v>
          </cell>
          <cell r="F91">
            <v>0</v>
          </cell>
          <cell r="I91">
            <v>0</v>
          </cell>
          <cell r="J91">
            <v>0</v>
          </cell>
        </row>
        <row r="92">
          <cell r="E92">
            <v>0</v>
          </cell>
          <cell r="F92">
            <v>0</v>
          </cell>
          <cell r="I92">
            <v>0</v>
          </cell>
          <cell r="J92">
            <v>0</v>
          </cell>
        </row>
        <row r="93">
          <cell r="B93">
            <v>122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</row>
        <row r="94">
          <cell r="B94">
            <v>254</v>
          </cell>
          <cell r="E94">
            <v>0</v>
          </cell>
          <cell r="F94">
            <v>0</v>
          </cell>
          <cell r="I94">
            <v>0</v>
          </cell>
          <cell r="J94">
            <v>0</v>
          </cell>
        </row>
        <row r="95">
          <cell r="B95">
            <v>139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</row>
        <row r="96">
          <cell r="B96">
            <v>149</v>
          </cell>
          <cell r="E96">
            <v>0</v>
          </cell>
          <cell r="F96">
            <v>0</v>
          </cell>
          <cell r="I96">
            <v>0</v>
          </cell>
          <cell r="J96">
            <v>0</v>
          </cell>
        </row>
        <row r="97">
          <cell r="E97">
            <v>0</v>
          </cell>
          <cell r="F97">
            <v>0</v>
          </cell>
          <cell r="I97">
            <v>0</v>
          </cell>
          <cell r="J97">
            <v>0</v>
          </cell>
        </row>
        <row r="98">
          <cell r="B98" t="str">
            <v>242</v>
          </cell>
          <cell r="E98">
            <v>0</v>
          </cell>
          <cell r="F98">
            <v>0</v>
          </cell>
          <cell r="I98">
            <v>0</v>
          </cell>
          <cell r="J98">
            <v>0</v>
          </cell>
        </row>
        <row r="99">
          <cell r="B99" t="str">
            <v>242</v>
          </cell>
          <cell r="E99">
            <v>0</v>
          </cell>
          <cell r="F99">
            <v>0</v>
          </cell>
          <cell r="I99">
            <v>0</v>
          </cell>
          <cell r="J99">
            <v>0</v>
          </cell>
        </row>
        <row r="100">
          <cell r="B100" t="str">
            <v>242</v>
          </cell>
          <cell r="E100">
            <v>0</v>
          </cell>
          <cell r="F100">
            <v>0</v>
          </cell>
          <cell r="I100">
            <v>0</v>
          </cell>
          <cell r="J100">
            <v>0</v>
          </cell>
        </row>
        <row r="101">
          <cell r="E101">
            <v>0</v>
          </cell>
          <cell r="F101">
            <v>0</v>
          </cell>
          <cell r="I101">
            <v>0</v>
          </cell>
          <cell r="J101">
            <v>0</v>
          </cell>
        </row>
        <row r="102">
          <cell r="B102">
            <v>151</v>
          </cell>
          <cell r="E102">
            <v>0</v>
          </cell>
          <cell r="F102">
            <v>0</v>
          </cell>
          <cell r="I102">
            <v>0</v>
          </cell>
          <cell r="J102">
            <v>0</v>
          </cell>
        </row>
        <row r="103">
          <cell r="B103">
            <v>261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</row>
        <row r="104">
          <cell r="B104">
            <v>262</v>
          </cell>
          <cell r="E104">
            <v>0</v>
          </cell>
          <cell r="F104">
            <v>0</v>
          </cell>
          <cell r="I104">
            <v>0</v>
          </cell>
          <cell r="J104">
            <v>0</v>
          </cell>
        </row>
        <row r="105">
          <cell r="B105">
            <v>216</v>
          </cell>
          <cell r="E105">
            <v>0</v>
          </cell>
          <cell r="F105">
            <v>0</v>
          </cell>
          <cell r="I105">
            <v>0</v>
          </cell>
          <cell r="J105">
            <v>0</v>
          </cell>
        </row>
        <row r="106">
          <cell r="B106">
            <v>311</v>
          </cell>
          <cell r="E106">
            <v>0</v>
          </cell>
          <cell r="F106">
            <v>0</v>
          </cell>
          <cell r="I106">
            <v>0</v>
          </cell>
          <cell r="J106">
            <v>0</v>
          </cell>
        </row>
        <row r="107">
          <cell r="E107">
            <v>0</v>
          </cell>
          <cell r="F107">
            <v>0</v>
          </cell>
          <cell r="I107">
            <v>0</v>
          </cell>
          <cell r="J107">
            <v>0</v>
          </cell>
        </row>
        <row r="108">
          <cell r="B108" t="str">
            <v>313</v>
          </cell>
          <cell r="E108">
            <v>0</v>
          </cell>
          <cell r="F108">
            <v>0</v>
          </cell>
          <cell r="I108">
            <v>0</v>
          </cell>
          <cell r="J108">
            <v>0</v>
          </cell>
        </row>
        <row r="109">
          <cell r="B109" t="str">
            <v>313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</row>
        <row r="110">
          <cell r="B110" t="str">
            <v>313</v>
          </cell>
          <cell r="E110">
            <v>0</v>
          </cell>
          <cell r="F110">
            <v>0</v>
          </cell>
          <cell r="I110">
            <v>0</v>
          </cell>
          <cell r="J110">
            <v>0</v>
          </cell>
        </row>
        <row r="111">
          <cell r="B111" t="str">
            <v>313</v>
          </cell>
          <cell r="E111">
            <v>0</v>
          </cell>
          <cell r="F111">
            <v>0</v>
          </cell>
          <cell r="I111">
            <v>0</v>
          </cell>
          <cell r="J111">
            <v>0</v>
          </cell>
        </row>
        <row r="112">
          <cell r="B112" t="str">
            <v>313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</row>
        <row r="113">
          <cell r="B113" t="str">
            <v>313</v>
          </cell>
          <cell r="I113">
            <v>0</v>
          </cell>
          <cell r="J113">
            <v>0</v>
          </cell>
        </row>
        <row r="114">
          <cell r="B114" t="str">
            <v>313</v>
          </cell>
          <cell r="I114">
            <v>0</v>
          </cell>
          <cell r="J114">
            <v>0</v>
          </cell>
        </row>
        <row r="115">
          <cell r="B115" t="str">
            <v>313</v>
          </cell>
          <cell r="I115">
            <v>0</v>
          </cell>
          <cell r="J115">
            <v>0</v>
          </cell>
        </row>
        <row r="116">
          <cell r="B116" t="str">
            <v>313</v>
          </cell>
          <cell r="I116">
            <v>0</v>
          </cell>
          <cell r="J116">
            <v>0</v>
          </cell>
        </row>
        <row r="117">
          <cell r="B117" t="str">
            <v>313</v>
          </cell>
          <cell r="I117">
            <v>0</v>
          </cell>
          <cell r="J117">
            <v>0</v>
          </cell>
        </row>
        <row r="118">
          <cell r="E118">
            <v>0</v>
          </cell>
          <cell r="F118">
            <v>0</v>
          </cell>
          <cell r="I118">
            <v>0</v>
          </cell>
          <cell r="J118">
            <v>0</v>
          </cell>
        </row>
        <row r="119">
          <cell r="B119" t="str">
            <v>314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</row>
        <row r="120">
          <cell r="B120" t="str">
            <v>314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</row>
        <row r="121">
          <cell r="B121" t="str">
            <v>315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</row>
        <row r="122">
          <cell r="E122">
            <v>0</v>
          </cell>
          <cell r="F122">
            <v>0</v>
          </cell>
          <cell r="I122">
            <v>0</v>
          </cell>
          <cell r="J122">
            <v>0</v>
          </cell>
        </row>
        <row r="123">
          <cell r="B123" t="str">
            <v>334</v>
          </cell>
          <cell r="I123">
            <v>0</v>
          </cell>
          <cell r="J123">
            <v>0</v>
          </cell>
        </row>
        <row r="124">
          <cell r="B124" t="str">
            <v>316</v>
          </cell>
          <cell r="I124">
            <v>0</v>
          </cell>
          <cell r="J124">
            <v>0</v>
          </cell>
        </row>
        <row r="125">
          <cell r="B125" t="str">
            <v>316</v>
          </cell>
          <cell r="I125">
            <v>0</v>
          </cell>
          <cell r="J125">
            <v>0</v>
          </cell>
        </row>
        <row r="126">
          <cell r="B126" t="str">
            <v>316</v>
          </cell>
          <cell r="I126">
            <v>0</v>
          </cell>
          <cell r="J126">
            <v>0</v>
          </cell>
        </row>
        <row r="127">
          <cell r="B127" t="str">
            <v>317</v>
          </cell>
          <cell r="I127">
            <v>0</v>
          </cell>
          <cell r="J127">
            <v>0</v>
          </cell>
        </row>
        <row r="128">
          <cell r="E128">
            <v>0</v>
          </cell>
          <cell r="F128">
            <v>0</v>
          </cell>
          <cell r="I128">
            <v>0</v>
          </cell>
          <cell r="J128">
            <v>0</v>
          </cell>
        </row>
        <row r="129">
          <cell r="B129" t="str">
            <v>319</v>
          </cell>
          <cell r="I129">
            <v>0</v>
          </cell>
          <cell r="J129">
            <v>0</v>
          </cell>
        </row>
        <row r="130">
          <cell r="B130" t="str">
            <v>319</v>
          </cell>
          <cell r="I130">
            <v>0</v>
          </cell>
          <cell r="J130">
            <v>0</v>
          </cell>
        </row>
        <row r="131">
          <cell r="B131" t="str">
            <v>319</v>
          </cell>
          <cell r="I131">
            <v>0</v>
          </cell>
          <cell r="J131">
            <v>0</v>
          </cell>
        </row>
        <row r="132">
          <cell r="B132" t="str">
            <v>319</v>
          </cell>
          <cell r="I132">
            <v>0</v>
          </cell>
          <cell r="J132">
            <v>0</v>
          </cell>
        </row>
        <row r="133">
          <cell r="B133" t="str">
            <v>319</v>
          </cell>
          <cell r="I133">
            <v>0</v>
          </cell>
          <cell r="J133">
            <v>0</v>
          </cell>
        </row>
        <row r="134">
          <cell r="B134" t="str">
            <v>319</v>
          </cell>
          <cell r="I134">
            <v>0</v>
          </cell>
          <cell r="J134">
            <v>0</v>
          </cell>
        </row>
        <row r="135">
          <cell r="B135" t="str">
            <v>318</v>
          </cell>
          <cell r="I135">
            <v>0</v>
          </cell>
          <cell r="J135">
            <v>0</v>
          </cell>
        </row>
        <row r="136">
          <cell r="B136" t="str">
            <v>319</v>
          </cell>
          <cell r="I136">
            <v>0</v>
          </cell>
          <cell r="J136">
            <v>0</v>
          </cell>
        </row>
        <row r="137">
          <cell r="E137">
            <v>0</v>
          </cell>
          <cell r="F137">
            <v>0</v>
          </cell>
          <cell r="I137">
            <v>0</v>
          </cell>
          <cell r="J137">
            <v>0</v>
          </cell>
        </row>
        <row r="138">
          <cell r="B138" t="str">
            <v>320</v>
          </cell>
          <cell r="I138">
            <v>0</v>
          </cell>
          <cell r="J138">
            <v>0</v>
          </cell>
        </row>
        <row r="139">
          <cell r="B139" t="str">
            <v>320</v>
          </cell>
          <cell r="I139">
            <v>0</v>
          </cell>
          <cell r="J139">
            <v>0</v>
          </cell>
        </row>
        <row r="140">
          <cell r="E140">
            <v>0</v>
          </cell>
          <cell r="F140">
            <v>0</v>
          </cell>
          <cell r="I140">
            <v>0</v>
          </cell>
          <cell r="J140">
            <v>0</v>
          </cell>
        </row>
        <row r="141">
          <cell r="B141" t="str">
            <v>320</v>
          </cell>
          <cell r="I141">
            <v>0</v>
          </cell>
          <cell r="J141">
            <v>0</v>
          </cell>
        </row>
        <row r="142">
          <cell r="B142" t="str">
            <v>320</v>
          </cell>
          <cell r="I142">
            <v>0</v>
          </cell>
          <cell r="J142">
            <v>0</v>
          </cell>
        </row>
        <row r="143">
          <cell r="B143" t="str">
            <v>338</v>
          </cell>
          <cell r="I143">
            <v>0</v>
          </cell>
          <cell r="J143">
            <v>0</v>
          </cell>
        </row>
        <row r="144">
          <cell r="B144" t="str">
            <v>339</v>
          </cell>
          <cell r="I144">
            <v>0</v>
          </cell>
          <cell r="J144">
            <v>0</v>
          </cell>
        </row>
        <row r="145">
          <cell r="B145" t="str">
            <v>319</v>
          </cell>
          <cell r="I145">
            <v>0</v>
          </cell>
          <cell r="J145">
            <v>0</v>
          </cell>
        </row>
        <row r="146">
          <cell r="B146" t="str">
            <v>341</v>
          </cell>
          <cell r="I146">
            <v>0</v>
          </cell>
          <cell r="J146">
            <v>0</v>
          </cell>
        </row>
        <row r="147">
          <cell r="E147">
            <v>0</v>
          </cell>
          <cell r="F147">
            <v>0</v>
          </cell>
          <cell r="I147">
            <v>0</v>
          </cell>
          <cell r="J147">
            <v>0</v>
          </cell>
        </row>
        <row r="148">
          <cell r="B148" t="str">
            <v>321</v>
          </cell>
          <cell r="I148">
            <v>0</v>
          </cell>
          <cell r="J148">
            <v>0</v>
          </cell>
        </row>
        <row r="149">
          <cell r="B149" t="str">
            <v>321</v>
          </cell>
          <cell r="I149">
            <v>0</v>
          </cell>
          <cell r="J149">
            <v>0</v>
          </cell>
        </row>
        <row r="150">
          <cell r="B150" t="str">
            <v>321</v>
          </cell>
          <cell r="I150">
            <v>0</v>
          </cell>
          <cell r="J150">
            <v>0</v>
          </cell>
        </row>
        <row r="151">
          <cell r="B151" t="str">
            <v>321</v>
          </cell>
          <cell r="I151">
            <v>0</v>
          </cell>
          <cell r="J151">
            <v>0</v>
          </cell>
        </row>
        <row r="152">
          <cell r="E152">
            <v>0</v>
          </cell>
          <cell r="F152">
            <v>0</v>
          </cell>
          <cell r="I152">
            <v>0</v>
          </cell>
          <cell r="J152">
            <v>0</v>
          </cell>
        </row>
        <row r="153">
          <cell r="B153" t="str">
            <v>322</v>
          </cell>
          <cell r="I153">
            <v>0</v>
          </cell>
          <cell r="J153">
            <v>0</v>
          </cell>
        </row>
        <row r="154">
          <cell r="B154" t="str">
            <v>322</v>
          </cell>
          <cell r="I154">
            <v>0</v>
          </cell>
          <cell r="J154">
            <v>0</v>
          </cell>
        </row>
        <row r="155">
          <cell r="B155" t="str">
            <v>322</v>
          </cell>
          <cell r="I155">
            <v>0</v>
          </cell>
          <cell r="J155">
            <v>0</v>
          </cell>
        </row>
        <row r="156">
          <cell r="B156" t="str">
            <v>322</v>
          </cell>
          <cell r="I156">
            <v>0</v>
          </cell>
          <cell r="J156">
            <v>0</v>
          </cell>
        </row>
        <row r="157">
          <cell r="E157">
            <v>0</v>
          </cell>
          <cell r="F157">
            <v>0</v>
          </cell>
          <cell r="I157">
            <v>0</v>
          </cell>
          <cell r="J157">
            <v>0</v>
          </cell>
        </row>
        <row r="158">
          <cell r="B158" t="str">
            <v>343</v>
          </cell>
          <cell r="I158">
            <v>0</v>
          </cell>
          <cell r="J158">
            <v>0</v>
          </cell>
        </row>
        <row r="159">
          <cell r="B159" t="str">
            <v>343</v>
          </cell>
          <cell r="I159">
            <v>0</v>
          </cell>
          <cell r="J159">
            <v>0</v>
          </cell>
        </row>
        <row r="160">
          <cell r="B160" t="str">
            <v>323</v>
          </cell>
          <cell r="I160">
            <v>0</v>
          </cell>
          <cell r="J160">
            <v>0</v>
          </cell>
        </row>
        <row r="161">
          <cell r="E161">
            <v>0</v>
          </cell>
          <cell r="F161">
            <v>0</v>
          </cell>
          <cell r="I161">
            <v>0</v>
          </cell>
          <cell r="J161">
            <v>0</v>
          </cell>
        </row>
        <row r="162">
          <cell r="B162">
            <v>411</v>
          </cell>
          <cell r="I162">
            <v>0</v>
          </cell>
          <cell r="J162">
            <v>0</v>
          </cell>
        </row>
        <row r="163">
          <cell r="B163">
            <v>412</v>
          </cell>
          <cell r="I163">
            <v>0</v>
          </cell>
          <cell r="J163">
            <v>0</v>
          </cell>
        </row>
        <row r="164">
          <cell r="B164">
            <v>413</v>
          </cell>
          <cell r="I164">
            <v>0</v>
          </cell>
          <cell r="J164">
            <v>0</v>
          </cell>
        </row>
        <row r="165">
          <cell r="B165">
            <v>414</v>
          </cell>
          <cell r="I165">
            <v>0</v>
          </cell>
          <cell r="J165">
            <v>0</v>
          </cell>
        </row>
        <row r="166">
          <cell r="B166">
            <v>416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</row>
        <row r="167">
          <cell r="E167">
            <v>0</v>
          </cell>
          <cell r="F167">
            <v>0</v>
          </cell>
          <cell r="I167">
            <v>0</v>
          </cell>
          <cell r="J167">
            <v>0</v>
          </cell>
        </row>
        <row r="168">
          <cell r="B168">
            <v>417</v>
          </cell>
          <cell r="I168">
            <v>0</v>
          </cell>
          <cell r="J168">
            <v>0</v>
          </cell>
        </row>
        <row r="169">
          <cell r="B169">
            <v>417</v>
          </cell>
          <cell r="I169">
            <v>0</v>
          </cell>
          <cell r="J169">
            <v>0</v>
          </cell>
        </row>
        <row r="170">
          <cell r="B170" t="str">
            <v>418</v>
          </cell>
          <cell r="I170">
            <v>0</v>
          </cell>
          <cell r="J170">
            <v>0</v>
          </cell>
        </row>
        <row r="171">
          <cell r="B171">
            <v>419</v>
          </cell>
          <cell r="I171">
            <v>0</v>
          </cell>
          <cell r="J171">
            <v>0</v>
          </cell>
        </row>
        <row r="172">
          <cell r="B172">
            <v>420</v>
          </cell>
          <cell r="I172">
            <v>0</v>
          </cell>
          <cell r="J172">
            <v>0</v>
          </cell>
        </row>
        <row r="173">
          <cell r="B173">
            <v>415</v>
          </cell>
          <cell r="I173">
            <v>0</v>
          </cell>
          <cell r="J173">
            <v>0</v>
          </cell>
        </row>
        <row r="174">
          <cell r="E174">
            <v>0</v>
          </cell>
          <cell r="F174">
            <v>0</v>
          </cell>
          <cell r="I174">
            <v>0</v>
          </cell>
          <cell r="J174">
            <v>0</v>
          </cell>
        </row>
        <row r="175">
          <cell r="B175" t="str">
            <v>421a</v>
          </cell>
          <cell r="I175">
            <v>0</v>
          </cell>
          <cell r="J175">
            <v>0</v>
          </cell>
        </row>
        <row r="176">
          <cell r="B176" t="str">
            <v>421b</v>
          </cell>
          <cell r="I176">
            <v>0</v>
          </cell>
          <cell r="J176">
            <v>0</v>
          </cell>
        </row>
        <row r="177">
          <cell r="B177">
            <v>422</v>
          </cell>
          <cell r="I177">
            <v>0</v>
          </cell>
          <cell r="J177">
            <v>0</v>
          </cell>
        </row>
        <row r="178">
          <cell r="E178">
            <v>0</v>
          </cell>
          <cell r="F178">
            <v>0</v>
          </cell>
          <cell r="I178">
            <v>0</v>
          </cell>
          <cell r="J178">
            <v>0</v>
          </cell>
        </row>
        <row r="179">
          <cell r="I179">
            <v>0</v>
          </cell>
          <cell r="J179">
            <v>0</v>
          </cell>
        </row>
        <row r="180">
          <cell r="I180">
            <v>0</v>
          </cell>
          <cell r="J180">
            <v>0</v>
          </cell>
        </row>
        <row r="181">
          <cell r="I181">
            <v>0</v>
          </cell>
          <cell r="J181">
            <v>0</v>
          </cell>
        </row>
        <row r="182">
          <cell r="I182">
            <v>0</v>
          </cell>
          <cell r="J182">
            <v>0</v>
          </cell>
        </row>
        <row r="183">
          <cell r="I183">
            <v>0</v>
          </cell>
          <cell r="J183">
            <v>0</v>
          </cell>
        </row>
        <row r="184">
          <cell r="I184">
            <v>0</v>
          </cell>
          <cell r="J184">
            <v>0</v>
          </cell>
        </row>
        <row r="185">
          <cell r="I185">
            <v>0</v>
          </cell>
          <cell r="J185">
            <v>0</v>
          </cell>
        </row>
        <row r="186">
          <cell r="E186">
            <v>0</v>
          </cell>
          <cell r="F186">
            <v>0</v>
          </cell>
          <cell r="I186">
            <v>0</v>
          </cell>
          <cell r="J186">
            <v>0</v>
          </cell>
        </row>
        <row r="187">
          <cell r="I187">
            <v>0</v>
          </cell>
          <cell r="J187">
            <v>0</v>
          </cell>
        </row>
        <row r="188">
          <cell r="I188">
            <v>0</v>
          </cell>
          <cell r="J188">
            <v>0</v>
          </cell>
        </row>
        <row r="189">
          <cell r="I189">
            <v>0</v>
          </cell>
          <cell r="J189">
            <v>0</v>
          </cell>
        </row>
        <row r="190">
          <cell r="I190">
            <v>0</v>
          </cell>
          <cell r="J190">
            <v>0</v>
          </cell>
        </row>
        <row r="191">
          <cell r="I191">
            <v>0</v>
          </cell>
          <cell r="J191">
            <v>0</v>
          </cell>
        </row>
        <row r="192">
          <cell r="E192">
            <v>0</v>
          </cell>
          <cell r="F192">
            <v>0</v>
          </cell>
          <cell r="I192">
            <v>0</v>
          </cell>
          <cell r="J192">
            <v>0</v>
          </cell>
        </row>
        <row r="193">
          <cell r="I193">
            <v>0</v>
          </cell>
          <cell r="J193">
            <v>0</v>
          </cell>
        </row>
        <row r="194">
          <cell r="I194">
            <v>0</v>
          </cell>
          <cell r="J194">
            <v>0</v>
          </cell>
        </row>
        <row r="195">
          <cell r="I195">
            <v>0</v>
          </cell>
          <cell r="J195">
            <v>0</v>
          </cell>
        </row>
        <row r="196">
          <cell r="I196">
            <v>0</v>
          </cell>
          <cell r="J196">
            <v>0</v>
          </cell>
        </row>
        <row r="197">
          <cell r="E197">
            <v>0</v>
          </cell>
          <cell r="F197">
            <v>0</v>
          </cell>
          <cell r="I197">
            <v>0</v>
          </cell>
          <cell r="J197">
            <v>0</v>
          </cell>
        </row>
        <row r="198">
          <cell r="I198">
            <v>0</v>
          </cell>
          <cell r="J198">
            <v>0</v>
          </cell>
        </row>
        <row r="199">
          <cell r="I199">
            <v>0</v>
          </cell>
          <cell r="J199">
            <v>0</v>
          </cell>
        </row>
        <row r="200">
          <cell r="I200">
            <v>0</v>
          </cell>
          <cell r="J200">
            <v>0</v>
          </cell>
        </row>
        <row r="201">
          <cell r="I201">
            <v>0</v>
          </cell>
          <cell r="J201">
            <v>0</v>
          </cell>
        </row>
        <row r="202">
          <cell r="I202">
            <v>0</v>
          </cell>
          <cell r="J202">
            <v>0</v>
          </cell>
        </row>
        <row r="203">
          <cell r="I203">
            <v>0</v>
          </cell>
          <cell r="J203">
            <v>0</v>
          </cell>
        </row>
        <row r="204">
          <cell r="I204">
            <v>0</v>
          </cell>
          <cell r="J204">
            <v>0</v>
          </cell>
        </row>
        <row r="205">
          <cell r="E205">
            <v>0</v>
          </cell>
          <cell r="F205">
            <v>0</v>
          </cell>
          <cell r="I205">
            <v>0</v>
          </cell>
          <cell r="J205">
            <v>0</v>
          </cell>
        </row>
        <row r="206">
          <cell r="I206">
            <v>0</v>
          </cell>
          <cell r="J206">
            <v>0</v>
          </cell>
        </row>
        <row r="207">
          <cell r="I207">
            <v>0</v>
          </cell>
          <cell r="J207">
            <v>0</v>
          </cell>
        </row>
        <row r="208">
          <cell r="I208">
            <v>0</v>
          </cell>
          <cell r="J208">
            <v>0</v>
          </cell>
        </row>
        <row r="209">
          <cell r="I209">
            <v>0</v>
          </cell>
          <cell r="J209">
            <v>0</v>
          </cell>
        </row>
        <row r="210">
          <cell r="I210">
            <v>0</v>
          </cell>
          <cell r="J210">
            <v>0</v>
          </cell>
        </row>
        <row r="211">
          <cell r="I211">
            <v>0</v>
          </cell>
          <cell r="J211">
            <v>0</v>
          </cell>
        </row>
        <row r="212">
          <cell r="I212">
            <v>0</v>
          </cell>
          <cell r="J212">
            <v>0</v>
          </cell>
        </row>
        <row r="213">
          <cell r="I213">
            <v>0</v>
          </cell>
          <cell r="J213">
            <v>0</v>
          </cell>
        </row>
        <row r="214">
          <cell r="I214">
            <v>0</v>
          </cell>
          <cell r="J214">
            <v>0</v>
          </cell>
        </row>
        <row r="215">
          <cell r="I215">
            <v>0</v>
          </cell>
          <cell r="J215">
            <v>0</v>
          </cell>
        </row>
        <row r="216">
          <cell r="E216">
            <v>0</v>
          </cell>
          <cell r="F216">
            <v>0</v>
          </cell>
          <cell r="I216">
            <v>0</v>
          </cell>
          <cell r="J216">
            <v>0</v>
          </cell>
        </row>
        <row r="217">
          <cell r="E217">
            <v>0</v>
          </cell>
          <cell r="F217">
            <v>0</v>
          </cell>
          <cell r="I217">
            <v>0</v>
          </cell>
          <cell r="J217">
            <v>0</v>
          </cell>
        </row>
        <row r="218">
          <cell r="E218">
            <v>0</v>
          </cell>
          <cell r="F218">
            <v>0</v>
          </cell>
          <cell r="I218">
            <v>0</v>
          </cell>
          <cell r="J218">
            <v>0</v>
          </cell>
        </row>
        <row r="219">
          <cell r="E219">
            <v>0</v>
          </cell>
          <cell r="F219">
            <v>0</v>
          </cell>
          <cell r="I219">
            <v>0</v>
          </cell>
          <cell r="J21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5">
          <cell r="A5" t="str">
            <v>1111</v>
          </cell>
        </row>
        <row r="6">
          <cell r="A6" t="str">
            <v>1112</v>
          </cell>
        </row>
        <row r="7">
          <cell r="A7" t="str">
            <v>1113</v>
          </cell>
        </row>
        <row r="8">
          <cell r="A8" t="str">
            <v>1121</v>
          </cell>
        </row>
        <row r="9">
          <cell r="A9" t="str">
            <v>1122</v>
          </cell>
        </row>
        <row r="10">
          <cell r="A10" t="str">
            <v>1123</v>
          </cell>
        </row>
        <row r="11">
          <cell r="A11" t="str">
            <v>1131</v>
          </cell>
        </row>
        <row r="12">
          <cell r="A12" t="str">
            <v>1132</v>
          </cell>
        </row>
        <row r="13">
          <cell r="A13" t="str">
            <v>1211</v>
          </cell>
        </row>
        <row r="14">
          <cell r="A14" t="str">
            <v>1212</v>
          </cell>
        </row>
        <row r="15">
          <cell r="A15" t="str">
            <v>1218</v>
          </cell>
        </row>
        <row r="16">
          <cell r="A16" t="str">
            <v>1281</v>
          </cell>
        </row>
        <row r="17">
          <cell r="A17" t="str">
            <v>1282</v>
          </cell>
        </row>
        <row r="18">
          <cell r="A18" t="str">
            <v>1283</v>
          </cell>
        </row>
        <row r="19">
          <cell r="A19" t="str">
            <v>1288</v>
          </cell>
        </row>
        <row r="20">
          <cell r="A20" t="str">
            <v>1331</v>
          </cell>
        </row>
        <row r="21">
          <cell r="A21" t="str">
            <v>1332</v>
          </cell>
        </row>
        <row r="22">
          <cell r="A22" t="str">
            <v>1361</v>
          </cell>
        </row>
        <row r="23">
          <cell r="A23" t="str">
            <v>1362</v>
          </cell>
        </row>
        <row r="24">
          <cell r="A24" t="str">
            <v>1363</v>
          </cell>
        </row>
        <row r="25">
          <cell r="A25" t="str">
            <v>1368</v>
          </cell>
        </row>
        <row r="26">
          <cell r="A26" t="str">
            <v>1381</v>
          </cell>
        </row>
        <row r="27">
          <cell r="A27" t="str">
            <v>1385</v>
          </cell>
        </row>
        <row r="28">
          <cell r="A28" t="str">
            <v>1388</v>
          </cell>
        </row>
        <row r="29">
          <cell r="A29" t="str">
            <v>141</v>
          </cell>
        </row>
        <row r="30">
          <cell r="A30" t="str">
            <v>151</v>
          </cell>
        </row>
        <row r="31">
          <cell r="A31" t="str">
            <v>152</v>
          </cell>
        </row>
        <row r="32">
          <cell r="A32" t="str">
            <v>1531</v>
          </cell>
        </row>
        <row r="33">
          <cell r="A33" t="str">
            <v>1532</v>
          </cell>
        </row>
        <row r="34">
          <cell r="A34" t="str">
            <v>1533</v>
          </cell>
        </row>
        <row r="35">
          <cell r="A35" t="str">
            <v>1534</v>
          </cell>
        </row>
        <row r="36">
          <cell r="A36" t="str">
            <v>154</v>
          </cell>
        </row>
        <row r="37">
          <cell r="A37" t="str">
            <v>1551</v>
          </cell>
        </row>
        <row r="38">
          <cell r="A38" t="str">
            <v>1557</v>
          </cell>
        </row>
        <row r="39">
          <cell r="A39" t="str">
            <v>1561</v>
          </cell>
        </row>
        <row r="40">
          <cell r="A40" t="str">
            <v>1562</v>
          </cell>
        </row>
        <row r="41">
          <cell r="A41" t="str">
            <v>1567</v>
          </cell>
        </row>
        <row r="42">
          <cell r="A42" t="str">
            <v>157</v>
          </cell>
        </row>
        <row r="43">
          <cell r="A43" t="str">
            <v>158</v>
          </cell>
        </row>
        <row r="44">
          <cell r="A44" t="str">
            <v>171</v>
          </cell>
        </row>
        <row r="45">
          <cell r="A45" t="str">
            <v>2111</v>
          </cell>
        </row>
        <row r="46">
          <cell r="A46" t="str">
            <v>2112</v>
          </cell>
        </row>
        <row r="47">
          <cell r="A47" t="str">
            <v>2113</v>
          </cell>
        </row>
        <row r="48">
          <cell r="A48" t="str">
            <v>2114</v>
          </cell>
        </row>
        <row r="49">
          <cell r="A49" t="str">
            <v>2115</v>
          </cell>
        </row>
        <row r="50">
          <cell r="A50" t="str">
            <v>2118</v>
          </cell>
        </row>
        <row r="51">
          <cell r="A51" t="str">
            <v>2121</v>
          </cell>
        </row>
        <row r="52">
          <cell r="A52" t="str">
            <v>2122</v>
          </cell>
        </row>
        <row r="53">
          <cell r="A53" t="str">
            <v>2131</v>
          </cell>
        </row>
        <row r="54">
          <cell r="A54" t="str">
            <v>2132</v>
          </cell>
        </row>
        <row r="55">
          <cell r="A55" t="str">
            <v>2133</v>
          </cell>
        </row>
        <row r="56">
          <cell r="A56" t="str">
            <v>2134</v>
          </cell>
        </row>
        <row r="57">
          <cell r="A57" t="str">
            <v>2135</v>
          </cell>
        </row>
        <row r="58">
          <cell r="A58" t="str">
            <v>2136</v>
          </cell>
        </row>
        <row r="59">
          <cell r="A59" t="str">
            <v>2138</v>
          </cell>
        </row>
        <row r="60">
          <cell r="A60" t="str">
            <v>2141</v>
          </cell>
        </row>
        <row r="61">
          <cell r="A61" t="str">
            <v>2142</v>
          </cell>
        </row>
        <row r="62">
          <cell r="A62" t="str">
            <v>2143</v>
          </cell>
        </row>
        <row r="63">
          <cell r="A63" t="str">
            <v>2147</v>
          </cell>
        </row>
        <row r="64">
          <cell r="A64" t="str">
            <v>217</v>
          </cell>
        </row>
        <row r="65">
          <cell r="A65" t="str">
            <v>221</v>
          </cell>
        </row>
        <row r="66">
          <cell r="A66" t="str">
            <v>222</v>
          </cell>
        </row>
        <row r="67">
          <cell r="A67" t="str">
            <v>2281</v>
          </cell>
        </row>
        <row r="68">
          <cell r="A68" t="str">
            <v>2288</v>
          </cell>
        </row>
        <row r="69">
          <cell r="A69" t="str">
            <v>2291</v>
          </cell>
        </row>
        <row r="70">
          <cell r="A70" t="str">
            <v>2292</v>
          </cell>
        </row>
        <row r="71">
          <cell r="A71" t="str">
            <v>2293</v>
          </cell>
        </row>
        <row r="72">
          <cell r="A72" t="str">
            <v>2294</v>
          </cell>
        </row>
        <row r="73">
          <cell r="A73" t="str">
            <v>2411</v>
          </cell>
        </row>
        <row r="74">
          <cell r="A74" t="str">
            <v>2412</v>
          </cell>
        </row>
        <row r="75">
          <cell r="A75" t="str">
            <v>2413</v>
          </cell>
        </row>
        <row r="76">
          <cell r="A76" t="str">
            <v>24201</v>
          </cell>
        </row>
        <row r="77">
          <cell r="A77" t="str">
            <v>24202</v>
          </cell>
        </row>
        <row r="78">
          <cell r="A78" t="str">
            <v>243</v>
          </cell>
        </row>
        <row r="79">
          <cell r="A79" t="str">
            <v>244</v>
          </cell>
        </row>
        <row r="80">
          <cell r="A80" t="str">
            <v>331</v>
          </cell>
        </row>
        <row r="81">
          <cell r="A81" t="str">
            <v>33311</v>
          </cell>
        </row>
        <row r="82">
          <cell r="A82" t="str">
            <v>33312</v>
          </cell>
        </row>
        <row r="83">
          <cell r="A83" t="str">
            <v>3332</v>
          </cell>
        </row>
        <row r="84">
          <cell r="A84" t="str">
            <v>3333</v>
          </cell>
        </row>
        <row r="85">
          <cell r="A85" t="str">
            <v>3334</v>
          </cell>
        </row>
        <row r="86">
          <cell r="A86" t="str">
            <v>3335</v>
          </cell>
        </row>
        <row r="87">
          <cell r="A87" t="str">
            <v>3336</v>
          </cell>
        </row>
        <row r="88">
          <cell r="A88" t="str">
            <v>3337</v>
          </cell>
        </row>
        <row r="89">
          <cell r="A89" t="str">
            <v>3338</v>
          </cell>
        </row>
        <row r="90">
          <cell r="A90" t="str">
            <v>3339</v>
          </cell>
        </row>
        <row r="91">
          <cell r="A91" t="str">
            <v>3341</v>
          </cell>
        </row>
        <row r="92">
          <cell r="A92" t="str">
            <v>3348</v>
          </cell>
        </row>
        <row r="93">
          <cell r="A93" t="str">
            <v>335</v>
          </cell>
        </row>
        <row r="94">
          <cell r="A94" t="str">
            <v>3361</v>
          </cell>
        </row>
        <row r="95">
          <cell r="A95" t="str">
            <v>3362</v>
          </cell>
        </row>
        <row r="96">
          <cell r="A96" t="str">
            <v>3363</v>
          </cell>
        </row>
        <row r="97">
          <cell r="A97" t="str">
            <v>3368</v>
          </cell>
        </row>
        <row r="98">
          <cell r="A98" t="str">
            <v>337</v>
          </cell>
        </row>
        <row r="99">
          <cell r="A99" t="str">
            <v>3381</v>
          </cell>
        </row>
        <row r="100">
          <cell r="A100" t="str">
            <v>3382</v>
          </cell>
        </row>
        <row r="101">
          <cell r="A101" t="str">
            <v>3383</v>
          </cell>
        </row>
        <row r="102">
          <cell r="A102" t="str">
            <v>3384</v>
          </cell>
        </row>
        <row r="103">
          <cell r="A103" t="str">
            <v>3385</v>
          </cell>
        </row>
        <row r="104">
          <cell r="A104" t="str">
            <v>3386</v>
          </cell>
        </row>
        <row r="105">
          <cell r="A105" t="str">
            <v>3387</v>
          </cell>
        </row>
        <row r="106">
          <cell r="A106" t="str">
            <v>3388</v>
          </cell>
        </row>
        <row r="107">
          <cell r="A107" t="str">
            <v>3411</v>
          </cell>
        </row>
        <row r="108">
          <cell r="A108" t="str">
            <v>3412</v>
          </cell>
        </row>
        <row r="109">
          <cell r="A109" t="str">
            <v>34311</v>
          </cell>
        </row>
        <row r="110">
          <cell r="A110" t="str">
            <v>34312</v>
          </cell>
        </row>
        <row r="111">
          <cell r="A111" t="str">
            <v>34313</v>
          </cell>
        </row>
        <row r="112">
          <cell r="A112" t="str">
            <v>3432</v>
          </cell>
        </row>
        <row r="113">
          <cell r="A113" t="str">
            <v>344</v>
          </cell>
        </row>
        <row r="114">
          <cell r="A114" t="str">
            <v>347</v>
          </cell>
        </row>
        <row r="115">
          <cell r="A115" t="str">
            <v>3521</v>
          </cell>
        </row>
        <row r="116">
          <cell r="A116" t="str">
            <v>3522</v>
          </cell>
        </row>
        <row r="117">
          <cell r="A117" t="str">
            <v>3523</v>
          </cell>
        </row>
        <row r="118">
          <cell r="A118" t="str">
            <v>3524</v>
          </cell>
        </row>
        <row r="119">
          <cell r="A119" t="str">
            <v>3531</v>
          </cell>
        </row>
        <row r="120">
          <cell r="A120" t="str">
            <v>3532</v>
          </cell>
        </row>
        <row r="121">
          <cell r="A121" t="str">
            <v>3533</v>
          </cell>
        </row>
        <row r="122">
          <cell r="A122" t="str">
            <v>3534</v>
          </cell>
        </row>
        <row r="123">
          <cell r="A123" t="str">
            <v>3561</v>
          </cell>
        </row>
        <row r="124">
          <cell r="A124" t="str">
            <v>3562</v>
          </cell>
        </row>
        <row r="125">
          <cell r="A125" t="str">
            <v>357</v>
          </cell>
        </row>
        <row r="126">
          <cell r="A126" t="str">
            <v>4111</v>
          </cell>
        </row>
        <row r="127">
          <cell r="A127" t="str">
            <v>4112</v>
          </cell>
        </row>
        <row r="128">
          <cell r="A128" t="str">
            <v>4113</v>
          </cell>
        </row>
        <row r="129">
          <cell r="A129" t="str">
            <v>4118</v>
          </cell>
        </row>
        <row r="130">
          <cell r="A130" t="str">
            <v>412</v>
          </cell>
        </row>
        <row r="131">
          <cell r="A131" t="str">
            <v>4131</v>
          </cell>
        </row>
        <row r="132">
          <cell r="A132" t="str">
            <v>4132</v>
          </cell>
        </row>
        <row r="133">
          <cell r="A133" t="str">
            <v>414</v>
          </cell>
        </row>
        <row r="134">
          <cell r="A134" t="str">
            <v>417</v>
          </cell>
        </row>
        <row r="135">
          <cell r="A135" t="str">
            <v>418</v>
          </cell>
        </row>
        <row r="136">
          <cell r="A136" t="str">
            <v>419</v>
          </cell>
        </row>
        <row r="137">
          <cell r="A137" t="str">
            <v>4211</v>
          </cell>
        </row>
        <row r="138">
          <cell r="A138" t="str">
            <v>4212</v>
          </cell>
        </row>
        <row r="139">
          <cell r="A139" t="str">
            <v>441</v>
          </cell>
        </row>
        <row r="140">
          <cell r="A140" t="str">
            <v>5111</v>
          </cell>
        </row>
        <row r="141">
          <cell r="A141" t="str">
            <v>5112</v>
          </cell>
        </row>
        <row r="142">
          <cell r="A142" t="str">
            <v>5113</v>
          </cell>
        </row>
        <row r="143">
          <cell r="A143" t="str">
            <v>5114</v>
          </cell>
        </row>
        <row r="144">
          <cell r="A144" t="str">
            <v>5117</v>
          </cell>
        </row>
        <row r="145">
          <cell r="A145" t="str">
            <v>5118</v>
          </cell>
        </row>
        <row r="146">
          <cell r="A146" t="str">
            <v>515</v>
          </cell>
        </row>
        <row r="147">
          <cell r="A147" t="str">
            <v>5211</v>
          </cell>
        </row>
        <row r="148">
          <cell r="A148" t="str">
            <v>5212</v>
          </cell>
        </row>
        <row r="149">
          <cell r="A149" t="str">
            <v>5213</v>
          </cell>
        </row>
        <row r="150">
          <cell r="A150" t="str">
            <v>621</v>
          </cell>
        </row>
        <row r="151">
          <cell r="A151" t="str">
            <v>622</v>
          </cell>
        </row>
        <row r="152">
          <cell r="A152" t="str">
            <v>623</v>
          </cell>
        </row>
        <row r="153">
          <cell r="A153" t="str">
            <v>627</v>
          </cell>
        </row>
        <row r="154">
          <cell r="A154" t="str">
            <v>631</v>
          </cell>
        </row>
        <row r="155">
          <cell r="A155" t="str">
            <v>632</v>
          </cell>
        </row>
        <row r="156">
          <cell r="A156" t="str">
            <v>635</v>
          </cell>
        </row>
        <row r="157">
          <cell r="A157" t="str">
            <v>6411</v>
          </cell>
        </row>
        <row r="158">
          <cell r="A158" t="str">
            <v>6412</v>
          </cell>
        </row>
        <row r="159">
          <cell r="A159" t="str">
            <v>6413</v>
          </cell>
        </row>
        <row r="160">
          <cell r="A160" t="str">
            <v>6414</v>
          </cell>
        </row>
        <row r="161">
          <cell r="A161" t="str">
            <v>6415</v>
          </cell>
        </row>
        <row r="162">
          <cell r="A162" t="str">
            <v>6417</v>
          </cell>
        </row>
        <row r="163">
          <cell r="A163" t="str">
            <v>6418</v>
          </cell>
        </row>
        <row r="164">
          <cell r="A164" t="str">
            <v>6421</v>
          </cell>
        </row>
        <row r="165">
          <cell r="A165" t="str">
            <v>6422</v>
          </cell>
        </row>
        <row r="166">
          <cell r="A166" t="str">
            <v>6423</v>
          </cell>
        </row>
        <row r="167">
          <cell r="A167" t="str">
            <v>6424</v>
          </cell>
        </row>
        <row r="168">
          <cell r="A168" t="str">
            <v>6425</v>
          </cell>
        </row>
        <row r="169">
          <cell r="A169" t="str">
            <v>6426</v>
          </cell>
        </row>
        <row r="170">
          <cell r="A170" t="str">
            <v>6427</v>
          </cell>
        </row>
        <row r="171">
          <cell r="A171" t="str">
            <v>6428</v>
          </cell>
        </row>
        <row r="172">
          <cell r="A172" t="str">
            <v>711</v>
          </cell>
        </row>
        <row r="173">
          <cell r="A173" t="str">
            <v>811</v>
          </cell>
        </row>
        <row r="174">
          <cell r="A174" t="str">
            <v>8211</v>
          </cell>
        </row>
        <row r="175">
          <cell r="A175" t="str">
            <v>8212</v>
          </cell>
        </row>
        <row r="176">
          <cell r="A176" t="str">
            <v>911</v>
          </cell>
        </row>
      </sheetData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"/>
      <sheetName val="Cham cong"/>
      <sheetName val="BHXH"/>
    </sheetNames>
    <sheetDataSet>
      <sheetData sheetId="0">
        <row r="1">
          <cell r="A1" t="str">
            <v>Công ty TNHH TM-DV TIN HỌC PHAN HUYỆN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</row>
        <row r="2">
          <cell r="A2" t="str">
            <v>Đ/C: Số 188/49 Tân Kỳ Tân Quý, P.Sơn Kỳ, Q.Tân Phú, Tp.HCM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tinhocphanhuye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O20"/>
  <sheetViews>
    <sheetView zoomScale="60" zoomScaleNormal="60" workbookViewId="0"/>
  </sheetViews>
  <sheetFormatPr defaultColWidth="9.109375" defaultRowHeight="13.8"/>
  <cols>
    <col min="1" max="1" width="3.109375" style="5" customWidth="1"/>
    <col min="2" max="2" width="9.109375" style="5"/>
    <col min="3" max="3" width="28.109375" style="5" customWidth="1"/>
    <col min="4" max="4" width="9.109375" style="5"/>
    <col min="5" max="5" width="8.6640625" style="5" customWidth="1"/>
    <col min="6" max="7" width="14.109375" style="5" customWidth="1"/>
    <col min="8" max="8" width="10.88671875" style="5" customWidth="1"/>
    <col min="9" max="10" width="12.88671875" style="5" customWidth="1"/>
    <col min="11" max="12" width="9.109375" style="5"/>
    <col min="13" max="13" width="14.33203125" style="15" customWidth="1"/>
    <col min="14" max="14" width="13.6640625" style="5" customWidth="1"/>
    <col min="15" max="16384" width="9.109375" style="5"/>
  </cols>
  <sheetData>
    <row r="2" spans="2:15" ht="21.9" customHeight="1" thickBot="1"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4"/>
      <c r="N2" s="2"/>
      <c r="O2" s="2"/>
    </row>
    <row r="3" spans="2:15" ht="21.9" customHeight="1" thickBot="1">
      <c r="B3" s="6"/>
      <c r="C3" s="7" t="s">
        <v>0</v>
      </c>
      <c r="D3" s="2"/>
      <c r="E3" s="2"/>
      <c r="F3" s="2"/>
      <c r="G3" s="379" t="s">
        <v>13</v>
      </c>
      <c r="H3" s="385"/>
      <c r="I3" s="380"/>
      <c r="J3" s="2"/>
      <c r="K3" s="2"/>
      <c r="L3" s="2"/>
      <c r="M3" s="379" t="s">
        <v>26</v>
      </c>
      <c r="N3" s="380"/>
      <c r="O3" s="2"/>
    </row>
    <row r="4" spans="2:15" ht="21.9" customHeight="1" thickBot="1">
      <c r="B4" s="6"/>
      <c r="C4" s="8" t="s">
        <v>1</v>
      </c>
      <c r="D4" s="2"/>
      <c r="E4" s="2"/>
      <c r="F4" s="2"/>
      <c r="G4" s="383" t="s">
        <v>14</v>
      </c>
      <c r="H4" s="386"/>
      <c r="I4" s="384"/>
      <c r="J4" s="2"/>
      <c r="K4" s="2"/>
      <c r="L4" s="2"/>
      <c r="M4" s="396" t="s">
        <v>27</v>
      </c>
      <c r="N4" s="397"/>
      <c r="O4" s="2"/>
    </row>
    <row r="5" spans="2:15" ht="21.9" customHeight="1" thickBot="1">
      <c r="B5" s="6"/>
      <c r="C5" s="8" t="s">
        <v>2</v>
      </c>
      <c r="D5" s="2"/>
      <c r="E5" s="2"/>
      <c r="F5" s="2"/>
      <c r="G5" s="383" t="s">
        <v>15</v>
      </c>
      <c r="H5" s="386"/>
      <c r="I5" s="384"/>
      <c r="J5" s="2"/>
      <c r="K5" s="2"/>
      <c r="L5" s="2"/>
      <c r="M5" s="396" t="s">
        <v>28</v>
      </c>
      <c r="N5" s="397"/>
      <c r="O5" s="2"/>
    </row>
    <row r="6" spans="2:15" ht="21.9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2"/>
      <c r="O6" s="2"/>
    </row>
    <row r="7" spans="2:15" ht="21.9" customHeight="1" thickBot="1">
      <c r="B7" s="2"/>
      <c r="C7" s="3"/>
      <c r="D7" s="2"/>
      <c r="E7" s="2"/>
      <c r="F7" s="2"/>
      <c r="G7" s="3"/>
      <c r="H7" s="3"/>
      <c r="I7" s="3"/>
      <c r="J7" s="2"/>
      <c r="K7" s="2"/>
      <c r="L7" s="2"/>
      <c r="M7" s="4"/>
      <c r="N7" s="2"/>
      <c r="O7" s="2"/>
    </row>
    <row r="8" spans="2:15" ht="21.9" customHeight="1" thickBot="1">
      <c r="B8" s="6"/>
      <c r="C8" s="9" t="s">
        <v>3</v>
      </c>
      <c r="D8" s="2"/>
      <c r="E8" s="2"/>
      <c r="F8" s="6"/>
      <c r="G8" s="387" t="s">
        <v>41</v>
      </c>
      <c r="H8" s="388"/>
      <c r="I8" s="388"/>
      <c r="J8" s="2"/>
      <c r="K8" s="2"/>
      <c r="L8" s="2"/>
      <c r="M8" s="379" t="s">
        <v>29</v>
      </c>
      <c r="N8" s="380"/>
      <c r="O8" s="2"/>
    </row>
    <row r="9" spans="2:15" ht="21.9" customHeight="1" thickBot="1">
      <c r="B9" s="6"/>
      <c r="C9" s="10" t="s">
        <v>4</v>
      </c>
      <c r="D9" s="2"/>
      <c r="E9" s="2"/>
      <c r="F9" s="6"/>
      <c r="G9" s="389"/>
      <c r="H9" s="390"/>
      <c r="I9" s="390"/>
      <c r="J9" s="2"/>
      <c r="K9" s="2"/>
      <c r="L9" s="2"/>
      <c r="M9" s="16" t="s">
        <v>30</v>
      </c>
      <c r="N9" s="17" t="s">
        <v>31</v>
      </c>
      <c r="O9" s="2"/>
    </row>
    <row r="10" spans="2:15" ht="21.9" customHeight="1" thickBot="1">
      <c r="B10" s="6"/>
      <c r="C10" s="10" t="s">
        <v>5</v>
      </c>
      <c r="D10" s="2"/>
      <c r="E10" s="2"/>
      <c r="F10" s="6"/>
      <c r="G10" s="389"/>
      <c r="H10" s="390"/>
      <c r="I10" s="390"/>
      <c r="J10" s="2"/>
      <c r="K10" s="2"/>
      <c r="L10" s="2"/>
      <c r="M10" s="381" t="s">
        <v>32</v>
      </c>
      <c r="N10" s="382"/>
      <c r="O10" s="2"/>
    </row>
    <row r="11" spans="2:15" ht="21.9" customHeight="1" thickBot="1">
      <c r="B11" s="6"/>
      <c r="C11" s="10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383" t="s">
        <v>33</v>
      </c>
      <c r="N11" s="384"/>
      <c r="O11" s="2"/>
    </row>
    <row r="12" spans="2:15" ht="21.9" customHeight="1" thickBot="1">
      <c r="B12" s="6"/>
      <c r="C12" s="10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398" t="s">
        <v>34</v>
      </c>
      <c r="N12" s="399"/>
      <c r="O12" s="2"/>
    </row>
    <row r="13" spans="2:15" ht="21.9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2"/>
      <c r="O13" s="2"/>
    </row>
    <row r="14" spans="2:15" ht="21.9" customHeight="1" thickBot="1">
      <c r="B14" s="2"/>
      <c r="C14" s="3"/>
      <c r="D14" s="2"/>
      <c r="E14" s="2"/>
      <c r="F14" s="3"/>
      <c r="G14" s="3"/>
      <c r="H14" s="2"/>
      <c r="I14" s="3"/>
      <c r="J14" s="3"/>
      <c r="K14" s="2"/>
      <c r="L14" s="2"/>
      <c r="M14" s="4"/>
      <c r="N14" s="2"/>
      <c r="O14" s="2"/>
    </row>
    <row r="15" spans="2:15" ht="21.9" customHeight="1" thickBot="1">
      <c r="B15" s="6"/>
      <c r="C15" s="9" t="s">
        <v>8</v>
      </c>
      <c r="D15" s="2"/>
      <c r="E15" s="6"/>
      <c r="F15" s="379" t="s">
        <v>16</v>
      </c>
      <c r="G15" s="380"/>
      <c r="H15" s="12"/>
      <c r="I15" s="379" t="s">
        <v>21</v>
      </c>
      <c r="J15" s="380"/>
      <c r="K15" s="2"/>
      <c r="L15" s="2"/>
      <c r="M15" s="379" t="s">
        <v>35</v>
      </c>
      <c r="N15" s="380"/>
      <c r="O15" s="2"/>
    </row>
    <row r="16" spans="2:15" ht="21.9" customHeight="1" thickBot="1">
      <c r="B16" s="6"/>
      <c r="C16" s="11" t="s">
        <v>9</v>
      </c>
      <c r="D16" s="2"/>
      <c r="E16" s="13"/>
      <c r="F16" s="391" t="s">
        <v>17</v>
      </c>
      <c r="G16" s="391"/>
      <c r="H16" s="12"/>
      <c r="I16" s="377" t="s">
        <v>22</v>
      </c>
      <c r="J16" s="378"/>
      <c r="K16" s="2"/>
      <c r="L16" s="2"/>
      <c r="M16" s="11" t="s">
        <v>36</v>
      </c>
      <c r="N16" s="14" t="s">
        <v>37</v>
      </c>
      <c r="O16" s="2"/>
    </row>
    <row r="17" spans="2:15" ht="21.9" customHeight="1" thickBot="1">
      <c r="B17" s="6"/>
      <c r="C17" s="11" t="s">
        <v>10</v>
      </c>
      <c r="D17" s="2"/>
      <c r="E17" s="13"/>
      <c r="F17" s="391" t="s">
        <v>18</v>
      </c>
      <c r="G17" s="391"/>
      <c r="H17" s="12"/>
      <c r="I17" s="381" t="s">
        <v>23</v>
      </c>
      <c r="J17" s="382"/>
      <c r="K17" s="2"/>
      <c r="L17" s="2"/>
      <c r="M17" s="381" t="s">
        <v>38</v>
      </c>
      <c r="N17" s="382"/>
      <c r="O17" s="2"/>
    </row>
    <row r="18" spans="2:15" ht="21.9" customHeight="1" thickBot="1">
      <c r="B18" s="6"/>
      <c r="C18" s="11" t="s">
        <v>11</v>
      </c>
      <c r="D18" s="2"/>
      <c r="E18" s="13"/>
      <c r="F18" s="392" t="s">
        <v>19</v>
      </c>
      <c r="G18" s="393"/>
      <c r="H18" s="12"/>
      <c r="I18" s="383" t="s">
        <v>24</v>
      </c>
      <c r="J18" s="384"/>
      <c r="K18" s="2"/>
      <c r="L18" s="2"/>
      <c r="M18" s="381" t="s">
        <v>39</v>
      </c>
      <c r="N18" s="382"/>
      <c r="O18" s="2"/>
    </row>
    <row r="19" spans="2:15" ht="21.9" customHeight="1" thickBot="1">
      <c r="B19" s="6"/>
      <c r="C19" s="11" t="s">
        <v>12</v>
      </c>
      <c r="D19" s="2"/>
      <c r="E19" s="13"/>
      <c r="F19" s="377" t="s">
        <v>20</v>
      </c>
      <c r="G19" s="378"/>
      <c r="H19" s="12"/>
      <c r="I19" s="383" t="s">
        <v>25</v>
      </c>
      <c r="J19" s="384"/>
      <c r="K19" s="2"/>
      <c r="L19" s="2"/>
      <c r="M19" s="394" t="s">
        <v>40</v>
      </c>
      <c r="N19" s="395"/>
      <c r="O19" s="2"/>
    </row>
    <row r="20" spans="2:15" ht="21.9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2"/>
      <c r="O20" s="2"/>
    </row>
  </sheetData>
  <mergeCells count="25">
    <mergeCell ref="M19:N19"/>
    <mergeCell ref="M3:N3"/>
    <mergeCell ref="M4:N4"/>
    <mergeCell ref="M5:N5"/>
    <mergeCell ref="M8:N8"/>
    <mergeCell ref="M10:N10"/>
    <mergeCell ref="M11:N11"/>
    <mergeCell ref="M12:N12"/>
    <mergeCell ref="M15:N15"/>
    <mergeCell ref="M17:N17"/>
    <mergeCell ref="G3:I3"/>
    <mergeCell ref="G4:I4"/>
    <mergeCell ref="G5:I5"/>
    <mergeCell ref="G8:I10"/>
    <mergeCell ref="M18:N18"/>
    <mergeCell ref="F15:G15"/>
    <mergeCell ref="F16:G16"/>
    <mergeCell ref="F17:G17"/>
    <mergeCell ref="F18:G18"/>
    <mergeCell ref="F19:G19"/>
    <mergeCell ref="I15:J15"/>
    <mergeCell ref="I16:J16"/>
    <mergeCell ref="I17:J17"/>
    <mergeCell ref="I18:J18"/>
    <mergeCell ref="I19:J19"/>
  </mergeCells>
  <hyperlinks>
    <hyperlink ref="C4" location="DMTK!A1" display="DM Tài Khoản - Dư đầu kỳ"/>
    <hyperlink ref="C5" location="TTDN!A1" display="Thông tin Doanh nghiệp"/>
    <hyperlink ref="C9" location="'PHIẾU THU'!A1" display="Phiếu Thu"/>
    <hyperlink ref="C10" location="'PHIẾU CHI'!A1" display="Phiếu Chi"/>
    <hyperlink ref="C11" location="'SỔ CHI TIẾT TM'!A1" display="Sổ chi tiết quỹ tiền mặt"/>
    <hyperlink ref="C12" location="'SỔ CHI TIẾT TGNH'!A1" display="Sổ tiền gửi ngân hàng"/>
    <hyperlink ref="F18:G18" location="'BẢNG TỔNG HỢP TT KH'!A1" display="Bảng tổng hợp thanh toán KH"/>
    <hyperlink ref="F19:G19" location="'BẢNG TỔNG HỢP TT NHÀ CC'!A1" display="Bảng tổng hợp thanh toán NCC"/>
    <hyperlink ref="I16:J16" location="NKC!A1" display="Nhật ký chung"/>
    <hyperlink ref="M9" location="'PHIẾU NHẬP KHO'!A1" display="PHIẾU NK"/>
    <hyperlink ref="N9" location="'PHIẾU XUẤT KHO'!A1" display="PHIẾU XK"/>
    <hyperlink ref="I19:J19" location="'SỔ CÁI'!A1" display="Sổ cái tài khoản"/>
    <hyperlink ref="I18:J18" location="'SỔ CHI TIẾT'!A1" display="Sổ chi tiết tài khoản"/>
    <hyperlink ref="G4:I4" location="'BẢNG CHẤM CÔNG'!A1" display="Bảng chấm công"/>
    <hyperlink ref="G5:I5" location="'BẢNG TT LƯƠNG'!A1" display="Bảng thanh toán lương"/>
    <hyperlink ref="M11:N11" location="'NHẬP XUẤT TỒN KHO'!A1" display="Bảng nhập - xuất - tồn kho"/>
    <hyperlink ref="M12:N12" location="'SỔ CHI TIẾT VT - HH'!A1" display="Sổ chi tiết hàng hóa, vật tư"/>
    <hyperlink ref="F16:G16" location="'SỔ CHI TIẾT TT'!A1" display="Sổ chi tiết phải thu - TK 131"/>
    <hyperlink ref="M5:N5" location="'BẢNG KHẤU HAO TSCĐ'!A1" display="Bảng khấu hao TSCĐ"/>
    <hyperlink ref="F17:G17" location="'SỔ CHI TIẾT TT'!A1" display="Sổ chi tiết phải trả - TK 331"/>
    <hyperlink ref="M4:N4" location="'BANG PHAN BO CCDC - CPTT'!A1" display="Bảng phân bổ CCDC"/>
    <hyperlink ref="G8:I10" location="NHAPLIEU!A1" display="NHẬP LIỆU PHÁT SINH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I575"/>
  <sheetViews>
    <sheetView workbookViewId="0">
      <pane ySplit="9" topLeftCell="A532" activePane="bottomLeft" state="frozen"/>
      <selection pane="bottomLeft" activeCell="D532" sqref="D532"/>
    </sheetView>
  </sheetViews>
  <sheetFormatPr defaultColWidth="9.109375" defaultRowHeight="13.8"/>
  <cols>
    <col min="1" max="1" width="10.5546875" style="48" customWidth="1"/>
    <col min="2" max="2" width="9.109375" style="48"/>
    <col min="3" max="3" width="37.88671875" style="48" customWidth="1"/>
    <col min="4" max="4" width="9.109375" style="48"/>
    <col min="5" max="6" width="13.88671875" style="168" bestFit="1" customWidth="1"/>
    <col min="7" max="7" width="14.5546875" style="48" bestFit="1" customWidth="1"/>
    <col min="8" max="8" width="9.109375" style="48"/>
    <col min="9" max="9" width="11.6640625" style="48" bestFit="1" customWidth="1"/>
    <col min="10" max="16384" width="9.109375" style="48"/>
  </cols>
  <sheetData>
    <row r="1" spans="1:8">
      <c r="A1" s="151" t="str">
        <f>tencty</f>
        <v>CÔNG TY TNHH MTV TM-DV TIN HỌC PHAN HUYỆN</v>
      </c>
    </row>
    <row r="2" spans="1:8">
      <c r="A2" s="151" t="str">
        <f>diachi</f>
        <v>Số 188/49 Tân Kỳ Tân Quý, P.Sơn Kỳ, Q.Tân Phú, TP.HCM</v>
      </c>
    </row>
    <row r="3" spans="1:8" ht="10.5" customHeight="1"/>
    <row r="4" spans="1:8" ht="22.8">
      <c r="A4" s="431" t="s">
        <v>519</v>
      </c>
      <c r="B4" s="431"/>
      <c r="C4" s="431"/>
      <c r="D4" s="431"/>
      <c r="E4" s="431"/>
      <c r="F4" s="431"/>
      <c r="G4" s="431"/>
      <c r="H4" s="431"/>
    </row>
    <row r="5" spans="1:8" ht="12.75" customHeight="1">
      <c r="H5" s="150" t="s">
        <v>518</v>
      </c>
    </row>
    <row r="6" spans="1:8" ht="15">
      <c r="A6" s="432" t="s">
        <v>89</v>
      </c>
      <c r="B6" s="433"/>
      <c r="C6" s="434" t="s">
        <v>517</v>
      </c>
      <c r="D6" s="436" t="s">
        <v>516</v>
      </c>
      <c r="E6" s="438" t="s">
        <v>515</v>
      </c>
      <c r="F6" s="438"/>
      <c r="G6" s="438" t="s">
        <v>514</v>
      </c>
      <c r="H6" s="439" t="s">
        <v>513</v>
      </c>
    </row>
    <row r="7" spans="1:8" ht="30">
      <c r="A7" s="152" t="s">
        <v>512</v>
      </c>
      <c r="B7" s="153" t="s">
        <v>511</v>
      </c>
      <c r="C7" s="435"/>
      <c r="D7" s="437"/>
      <c r="E7" s="154" t="s">
        <v>510</v>
      </c>
      <c r="F7" s="154" t="s">
        <v>509</v>
      </c>
      <c r="G7" s="438"/>
      <c r="H7" s="440"/>
    </row>
    <row r="8" spans="1:8" ht="15">
      <c r="A8" s="156"/>
      <c r="B8" s="157"/>
      <c r="C8" s="158"/>
      <c r="D8" s="159"/>
      <c r="E8" s="160"/>
      <c r="F8" s="160"/>
      <c r="G8" s="160"/>
      <c r="H8" s="161"/>
    </row>
    <row r="9" spans="1:8" ht="15">
      <c r="A9" s="162"/>
      <c r="B9" s="163"/>
      <c r="C9" s="164" t="s">
        <v>529</v>
      </c>
      <c r="D9" s="165"/>
      <c r="E9" s="166">
        <v>22360000</v>
      </c>
      <c r="F9" s="166"/>
      <c r="G9" s="166"/>
      <c r="H9" s="167"/>
    </row>
    <row r="10" spans="1:8" ht="21" customHeight="1">
      <c r="A10" s="155" t="str">
        <f>IF(OR(LEFT(NHAPLIEU!E10,3)="111",LEFT(NHAPLIEU!F10,3)="111"),NHAPLIEU!A10,"")</f>
        <v/>
      </c>
      <c r="B10" s="155" t="str">
        <f>IF(OR(LEFT(NHAPLIEU!E10,3)="111",LEFT(NHAPLIEU!F10,3)="111"),NHAPLIEU!B10,"")</f>
        <v/>
      </c>
      <c r="C10" s="155" t="str">
        <f>IF(OR(LEFT(NHAPLIEU!E10,3)="111",LEFT(NHAPLIEU!F10,3)="111"),NHAPLIEU!D10,"")</f>
        <v/>
      </c>
      <c r="D10" s="78"/>
      <c r="E10" s="169" t="str">
        <f>IF(LEFT(B10,2)="PT",NHAPLIEU!#REF!,"")</f>
        <v/>
      </c>
      <c r="F10" s="169" t="str">
        <f>IF(LEFT(B10,2)="PC",NHAPLIEU!#REF!,"")</f>
        <v/>
      </c>
      <c r="G10" s="78"/>
      <c r="H10" s="78"/>
    </row>
    <row r="11" spans="1:8" ht="21" customHeight="1">
      <c r="A11" s="155">
        <f>IF(OR(LEFT(NHAPLIEU!E11,3)="111",LEFT(NHAPLIEU!F11,3)="111"),NHAPLIEU!A11,"")</f>
        <v>43472</v>
      </c>
      <c r="B11" s="155" t="str">
        <f>IF(OR(LEFT(NHAPLIEU!E11,3)="111",LEFT(NHAPLIEU!F11,3)="111"),NHAPLIEU!B11,"")</f>
        <v>PC1901</v>
      </c>
      <c r="C11" s="155" t="str">
        <f>IF(OR(LEFT(NHAPLIEU!E11,3)="111",LEFT(NHAPLIEU!F11,3)="111"),NHAPLIEU!D11,"")</f>
        <v>Trả CN Diệp</v>
      </c>
      <c r="D11" s="78"/>
      <c r="E11" s="169" t="str">
        <f>IF(LEFT(B11,2)="PT",NHAPLIEU!#REF!,"")</f>
        <v/>
      </c>
      <c r="F11" s="169" t="e">
        <f>IF(LEFT(B11,2)="PC",NHAPLIEU!#REF!,"")</f>
        <v>#REF!</v>
      </c>
      <c r="G11" s="78"/>
      <c r="H11" s="78"/>
    </row>
    <row r="12" spans="1:8" ht="21" customHeight="1">
      <c r="A12" s="155" t="str">
        <f>IF(OR(LEFT(NHAPLIEU!E12,3)="111",LEFT(NHAPLIEU!F12,3)="111"),NHAPLIEU!A12,"")</f>
        <v/>
      </c>
      <c r="B12" s="155" t="str">
        <f>IF(OR(LEFT(NHAPLIEU!E12,3)="111",LEFT(NHAPLIEU!F12,3)="111"),NHAPLIEU!B12,"")</f>
        <v/>
      </c>
      <c r="C12" s="155" t="str">
        <f>IF(OR(LEFT(NHAPLIEU!E12,3)="111",LEFT(NHAPLIEU!F12,3)="111"),NHAPLIEU!D12,"")</f>
        <v/>
      </c>
      <c r="D12" s="78"/>
      <c r="E12" s="169" t="str">
        <f>IF(LEFT(B12,2)="PT",NHAPLIEU!#REF!,"")</f>
        <v/>
      </c>
      <c r="F12" s="169" t="str">
        <f>IF(LEFT(B12,2)="PC",NHAPLIEU!#REF!,"")</f>
        <v/>
      </c>
      <c r="G12" s="78"/>
      <c r="H12" s="78"/>
    </row>
    <row r="13" spans="1:8" ht="21" customHeight="1">
      <c r="A13" s="155" t="str">
        <f>IF(OR(LEFT(NHAPLIEU!E13,3)="111",LEFT(NHAPLIEU!F13,3)="111"),NHAPLIEU!A13,"")</f>
        <v/>
      </c>
      <c r="B13" s="155" t="str">
        <f>IF(OR(LEFT(NHAPLIEU!E13,3)="111",LEFT(NHAPLIEU!F13,3)="111"),NHAPLIEU!B13,"")</f>
        <v/>
      </c>
      <c r="C13" s="155" t="str">
        <f>IF(OR(LEFT(NHAPLIEU!E13,3)="111",LEFT(NHAPLIEU!F13,3)="111"),NHAPLIEU!D13,"")</f>
        <v/>
      </c>
      <c r="D13" s="78"/>
      <c r="E13" s="169" t="str">
        <f>IF(LEFT(B13,2)="PT",NHAPLIEU!#REF!,"")</f>
        <v/>
      </c>
      <c r="F13" s="169" t="str">
        <f>IF(LEFT(B13,2)="PC",NHAPLIEU!#REF!,"")</f>
        <v/>
      </c>
      <c r="G13" s="78"/>
      <c r="H13" s="78"/>
    </row>
    <row r="14" spans="1:8" ht="21" customHeight="1">
      <c r="A14" s="155" t="str">
        <f>IF(OR(LEFT(NHAPLIEU!E14,3)="111",LEFT(NHAPLIEU!F14,3)="111"),NHAPLIEU!A14,"")</f>
        <v/>
      </c>
      <c r="B14" s="155" t="str">
        <f>IF(OR(LEFT(NHAPLIEU!E14,3)="111",LEFT(NHAPLIEU!F14,3)="111"),NHAPLIEU!B14,"")</f>
        <v/>
      </c>
      <c r="C14" s="155" t="str">
        <f>IF(OR(LEFT(NHAPLIEU!E14,3)="111",LEFT(NHAPLIEU!F14,3)="111"),NHAPLIEU!D14,"")</f>
        <v/>
      </c>
      <c r="D14" s="78"/>
      <c r="E14" s="169" t="str">
        <f>IF(LEFT(B14,2)="PT",NHAPLIEU!#REF!,"")</f>
        <v/>
      </c>
      <c r="F14" s="169" t="str">
        <f>IF(LEFT(B14,2)="PC",NHAPLIEU!#REF!,"")</f>
        <v/>
      </c>
      <c r="G14" s="78"/>
      <c r="H14" s="78"/>
    </row>
    <row r="15" spans="1:8" ht="21" customHeight="1">
      <c r="A15" s="155" t="str">
        <f>IF(OR(LEFT(NHAPLIEU!E15,3)="111",LEFT(NHAPLIEU!F15,3)="111"),NHAPLIEU!A15,"")</f>
        <v/>
      </c>
      <c r="B15" s="155" t="str">
        <f>IF(OR(LEFT(NHAPLIEU!E15,3)="111",LEFT(NHAPLIEU!F15,3)="111"),NHAPLIEU!B15,"")</f>
        <v/>
      </c>
      <c r="C15" s="155" t="str">
        <f>IF(OR(LEFT(NHAPLIEU!E15,3)="111",LEFT(NHAPLIEU!F15,3)="111"),NHAPLIEU!D15,"")</f>
        <v/>
      </c>
      <c r="D15" s="78"/>
      <c r="E15" s="169" t="str">
        <f>IF(LEFT(B15,2)="PT",NHAPLIEU!#REF!,"")</f>
        <v/>
      </c>
      <c r="F15" s="169" t="str">
        <f>IF(LEFT(B15,2)="PC",NHAPLIEU!#REF!,"")</f>
        <v/>
      </c>
      <c r="G15" s="78"/>
      <c r="H15" s="78"/>
    </row>
    <row r="16" spans="1:8" ht="21" customHeight="1">
      <c r="A16" s="155" t="str">
        <f>IF(OR(LEFT(NHAPLIEU!E16,3)="111",LEFT(NHAPLIEU!F16,3)="111"),NHAPLIEU!A16,"")</f>
        <v/>
      </c>
      <c r="B16" s="155" t="str">
        <f>IF(OR(LEFT(NHAPLIEU!E16,3)="111",LEFT(NHAPLIEU!F16,3)="111"),NHAPLIEU!B16,"")</f>
        <v/>
      </c>
      <c r="C16" s="155" t="str">
        <f>IF(OR(LEFT(NHAPLIEU!E16,3)="111",LEFT(NHAPLIEU!F16,3)="111"),NHAPLIEU!D16,"")</f>
        <v/>
      </c>
      <c r="D16" s="78"/>
      <c r="E16" s="169" t="str">
        <f>IF(LEFT(B16,2)="PT",NHAPLIEU!I16,"")</f>
        <v/>
      </c>
      <c r="F16" s="169" t="str">
        <f>IF(LEFT(B16,2)="PC",NHAPLIEU!I16,"")</f>
        <v/>
      </c>
      <c r="G16" s="78"/>
      <c r="H16" s="78"/>
    </row>
    <row r="17" spans="1:8" ht="21" customHeight="1">
      <c r="A17" s="155" t="str">
        <f>IF(OR(LEFT(NHAPLIEU!E17,3)="111",LEFT(NHAPLIEU!F17,3)="111"),NHAPLIEU!A17,"")</f>
        <v/>
      </c>
      <c r="B17" s="155" t="str">
        <f>IF(OR(LEFT(NHAPLIEU!E17,3)="111",LEFT(NHAPLIEU!F17,3)="111"),NHAPLIEU!B17,"")</f>
        <v/>
      </c>
      <c r="C17" s="155" t="str">
        <f>IF(OR(LEFT(NHAPLIEU!E17,3)="111",LEFT(NHAPLIEU!F17,3)="111"),NHAPLIEU!D17,"")</f>
        <v/>
      </c>
      <c r="D17" s="78"/>
      <c r="E17" s="169" t="str">
        <f>IF(LEFT(B17,2)="PT",NHAPLIEU!I17,"")</f>
        <v/>
      </c>
      <c r="F17" s="169" t="str">
        <f>IF(LEFT(B17,2)="PC",NHAPLIEU!I17,"")</f>
        <v/>
      </c>
      <c r="G17" s="78"/>
      <c r="H17" s="78"/>
    </row>
    <row r="18" spans="1:8" ht="21" customHeight="1">
      <c r="A18" s="155" t="str">
        <f>IF(OR(LEFT(NHAPLIEU!E18,3)="111",LEFT(NHAPLIEU!F18,3)="111"),NHAPLIEU!A18,"")</f>
        <v>22/1/2019</v>
      </c>
      <c r="B18" s="155" t="str">
        <f>IF(OR(LEFT(NHAPLIEU!E18,3)="111",LEFT(NHAPLIEU!F18,3)="111"),NHAPLIEU!B18,"")</f>
        <v>PC1902</v>
      </c>
      <c r="C18" s="155" t="str">
        <f>IF(OR(LEFT(NHAPLIEU!E18,3)="111",LEFT(NHAPLIEU!F18,3)="111"),NHAPLIEU!D18,"")</f>
        <v>Trả CN Diệp (HP)</v>
      </c>
      <c r="D18" s="78"/>
      <c r="E18" s="169" t="str">
        <f>IF(LEFT(B18,2)="PT",NHAPLIEU!I18,"")</f>
        <v/>
      </c>
      <c r="F18" s="169">
        <f>IF(LEFT(B18,2)="PC",NHAPLIEU!I18,"")</f>
        <v>30000000</v>
      </c>
      <c r="G18" s="78"/>
      <c r="H18" s="78"/>
    </row>
    <row r="19" spans="1:8" ht="21" customHeight="1">
      <c r="A19" s="155" t="str">
        <f>IF(OR(LEFT(NHAPLIEU!E19,3)="111",LEFT(NHAPLIEU!F19,3)="111"),NHAPLIEU!A19,"")</f>
        <v/>
      </c>
      <c r="B19" s="155" t="str">
        <f>IF(OR(LEFT(NHAPLIEU!E19,3)="111",LEFT(NHAPLIEU!F19,3)="111"),NHAPLIEU!B19,"")</f>
        <v/>
      </c>
      <c r="C19" s="155" t="str">
        <f>IF(OR(LEFT(NHAPLIEU!E19,3)="111",LEFT(NHAPLIEU!F19,3)="111"),NHAPLIEU!D19,"")</f>
        <v/>
      </c>
      <c r="D19" s="78"/>
      <c r="E19" s="169" t="str">
        <f>IF(LEFT(B19,2)="PT",NHAPLIEU!I19,"")</f>
        <v/>
      </c>
      <c r="F19" s="169" t="str">
        <f>IF(LEFT(B19,2)="PC",NHAPLIEU!I19,"")</f>
        <v/>
      </c>
      <c r="G19" s="78"/>
      <c r="H19" s="78"/>
    </row>
    <row r="20" spans="1:8" ht="21" customHeight="1">
      <c r="A20" s="155" t="str">
        <f>IF(OR(LEFT(NHAPLIEU!E20,3)="111",LEFT(NHAPLIEU!F20,3)="111"),NHAPLIEU!A20,"")</f>
        <v/>
      </c>
      <c r="B20" s="155" t="str">
        <f>IF(OR(LEFT(NHAPLIEU!E20,3)="111",LEFT(NHAPLIEU!F20,3)="111"),NHAPLIEU!B20,"")</f>
        <v/>
      </c>
      <c r="C20" s="155" t="str">
        <f>IF(OR(LEFT(NHAPLIEU!E20,3)="111",LEFT(NHAPLIEU!F20,3)="111"),NHAPLIEU!D20,"")</f>
        <v/>
      </c>
      <c r="D20" s="78"/>
      <c r="E20" s="169" t="str">
        <f>IF(LEFT(B20,2)="PT",NHAPLIEU!I20,"")</f>
        <v/>
      </c>
      <c r="F20" s="169" t="str">
        <f>IF(LEFT(B20,2)="PC",NHAPLIEU!I20,"")</f>
        <v/>
      </c>
      <c r="G20" s="78"/>
      <c r="H20" s="78"/>
    </row>
    <row r="21" spans="1:8" ht="21" customHeight="1">
      <c r="A21" s="155" t="str">
        <f>IF(OR(LEFT(NHAPLIEU!E21,3)="111",LEFT(NHAPLIEU!F21,3)="111"),NHAPLIEU!A21,"")</f>
        <v/>
      </c>
      <c r="B21" s="155" t="str">
        <f>IF(OR(LEFT(NHAPLIEU!E21,3)="111",LEFT(NHAPLIEU!F21,3)="111"),NHAPLIEU!B21,"")</f>
        <v/>
      </c>
      <c r="C21" s="155" t="str">
        <f>IF(OR(LEFT(NHAPLIEU!E21,3)="111",LEFT(NHAPLIEU!F21,3)="111"),NHAPLIEU!D21,"")</f>
        <v/>
      </c>
      <c r="D21" s="78"/>
      <c r="E21" s="169" t="str">
        <f>IF(LEFT(B21,2)="PT",NHAPLIEU!I21,"")</f>
        <v/>
      </c>
      <c r="F21" s="169" t="str">
        <f>IF(LEFT(B21,2)="PC",NHAPLIEU!I21,"")</f>
        <v/>
      </c>
      <c r="G21" s="78"/>
      <c r="H21" s="78"/>
    </row>
    <row r="22" spans="1:8" ht="21" customHeight="1">
      <c r="A22" s="155" t="str">
        <f>IF(OR(LEFT(NHAPLIEU!E22,3)="111",LEFT(NHAPLIEU!F22,3)="111"),NHAPLIEU!A22,"")</f>
        <v/>
      </c>
      <c r="B22" s="155" t="str">
        <f>IF(OR(LEFT(NHAPLIEU!E22,3)="111",LEFT(NHAPLIEU!F22,3)="111"),NHAPLIEU!B22,"")</f>
        <v/>
      </c>
      <c r="C22" s="155" t="str">
        <f>IF(OR(LEFT(NHAPLIEU!E22,3)="111",LEFT(NHAPLIEU!F22,3)="111"),NHAPLIEU!D22,"")</f>
        <v/>
      </c>
      <c r="D22" s="78"/>
      <c r="E22" s="169" t="str">
        <f>IF(LEFT(B22,2)="PT",NHAPLIEU!I22,"")</f>
        <v/>
      </c>
      <c r="F22" s="169" t="str">
        <f>IF(LEFT(B22,2)="PC",NHAPLIEU!I22,"")</f>
        <v/>
      </c>
      <c r="G22" s="78"/>
      <c r="H22" s="78"/>
    </row>
    <row r="23" spans="1:8" ht="21" customHeight="1">
      <c r="A23" s="155" t="str">
        <f>IF(OR(LEFT(NHAPLIEU!E23,3)="111",LEFT(NHAPLIEU!F23,3)="111"),NHAPLIEU!A23,"")</f>
        <v/>
      </c>
      <c r="B23" s="155" t="str">
        <f>IF(OR(LEFT(NHAPLIEU!E23,3)="111",LEFT(NHAPLIEU!F23,3)="111"),NHAPLIEU!B23,"")</f>
        <v/>
      </c>
      <c r="C23" s="155" t="str">
        <f>IF(OR(LEFT(NHAPLIEU!E23,3)="111",LEFT(NHAPLIEU!F23,3)="111"),NHAPLIEU!D23,"")</f>
        <v/>
      </c>
      <c r="D23" s="78"/>
      <c r="E23" s="169" t="str">
        <f>IF(LEFT(B23,2)="PT",NHAPLIEU!I23,"")</f>
        <v/>
      </c>
      <c r="F23" s="169" t="str">
        <f>IF(LEFT(B23,2)="PC",NHAPLIEU!I23,"")</f>
        <v/>
      </c>
      <c r="G23" s="78"/>
      <c r="H23" s="78"/>
    </row>
    <row r="24" spans="1:8" ht="21" customHeight="1">
      <c r="A24" s="155" t="str">
        <f>IF(OR(LEFT(NHAPLIEU!E24,3)="111",LEFT(NHAPLIEU!F24,3)="111"),NHAPLIEU!A24,"")</f>
        <v/>
      </c>
      <c r="B24" s="155" t="str">
        <f>IF(OR(LEFT(NHAPLIEU!E24,3)="111",LEFT(NHAPLIEU!F24,3)="111"),NHAPLIEU!B24,"")</f>
        <v/>
      </c>
      <c r="C24" s="155" t="str">
        <f>IF(OR(LEFT(NHAPLIEU!E24,3)="111",LEFT(NHAPLIEU!F24,3)="111"),NHAPLIEU!D24,"")</f>
        <v/>
      </c>
      <c r="D24" s="78"/>
      <c r="E24" s="169" t="str">
        <f>IF(LEFT(B24,2)="PT",NHAPLIEU!I24,"")</f>
        <v/>
      </c>
      <c r="F24" s="169" t="str">
        <f>IF(LEFT(B24,2)="PC",NHAPLIEU!I24,"")</f>
        <v/>
      </c>
      <c r="G24" s="78"/>
      <c r="H24" s="78"/>
    </row>
    <row r="25" spans="1:8" ht="21" customHeight="1">
      <c r="A25" s="155" t="str">
        <f>IF(OR(LEFT(NHAPLIEU!E25,3)="111",LEFT(NHAPLIEU!F25,3)="111"),NHAPLIEU!A25,"")</f>
        <v/>
      </c>
      <c r="B25" s="155" t="str">
        <f>IF(OR(LEFT(NHAPLIEU!E25,3)="111",LEFT(NHAPLIEU!F25,3)="111"),NHAPLIEU!B25,"")</f>
        <v/>
      </c>
      <c r="C25" s="155" t="str">
        <f>IF(OR(LEFT(NHAPLIEU!E25,3)="111",LEFT(NHAPLIEU!F25,3)="111"),NHAPLIEU!D25,"")</f>
        <v/>
      </c>
      <c r="D25" s="78"/>
      <c r="E25" s="169" t="str">
        <f>IF(LEFT(B25,2)="PT",NHAPLIEU!I25,"")</f>
        <v/>
      </c>
      <c r="F25" s="169" t="str">
        <f>IF(LEFT(B25,2)="PC",NHAPLIEU!I25,"")</f>
        <v/>
      </c>
      <c r="G25" s="78"/>
      <c r="H25" s="78"/>
    </row>
    <row r="26" spans="1:8" ht="21" customHeight="1">
      <c r="A26" s="155" t="str">
        <f>IF(OR(LEFT(NHAPLIEU!E26,3)="111",LEFT(NHAPLIEU!F26,3)="111"),NHAPLIEU!A26,"")</f>
        <v/>
      </c>
      <c r="B26" s="155" t="str">
        <f>IF(OR(LEFT(NHAPLIEU!E26,3)="111",LEFT(NHAPLIEU!F26,3)="111"),NHAPLIEU!B26,"")</f>
        <v/>
      </c>
      <c r="C26" s="155" t="str">
        <f>IF(OR(LEFT(NHAPLIEU!E26,3)="111",LEFT(NHAPLIEU!F26,3)="111"),NHAPLIEU!D26,"")</f>
        <v/>
      </c>
      <c r="D26" s="78"/>
      <c r="E26" s="169" t="str">
        <f>IF(LEFT(B26,2)="PT",NHAPLIEU!I26,"")</f>
        <v/>
      </c>
      <c r="F26" s="169" t="str">
        <f>IF(LEFT(B26,2)="PC",NHAPLIEU!I26,"")</f>
        <v/>
      </c>
      <c r="G26" s="78"/>
      <c r="H26" s="78"/>
    </row>
    <row r="27" spans="1:8" ht="21" customHeight="1">
      <c r="A27" s="155" t="str">
        <f>IF(OR(LEFT(NHAPLIEU!E27,3)="111",LEFT(NHAPLIEU!F27,3)="111"),NHAPLIEU!A27,"")</f>
        <v/>
      </c>
      <c r="B27" s="155" t="str">
        <f>IF(OR(LEFT(NHAPLIEU!E27,3)="111",LEFT(NHAPLIEU!F27,3)="111"),NHAPLIEU!B27,"")</f>
        <v/>
      </c>
      <c r="C27" s="155" t="str">
        <f>IF(OR(LEFT(NHAPLIEU!E27,3)="111",LEFT(NHAPLIEU!F27,3)="111"),NHAPLIEU!D27,"")</f>
        <v/>
      </c>
      <c r="D27" s="78"/>
      <c r="E27" s="169" t="str">
        <f>IF(LEFT(B27,2)="PT",NHAPLIEU!I27,"")</f>
        <v/>
      </c>
      <c r="F27" s="169" t="str">
        <f>IF(LEFT(B27,2)="PC",NHAPLIEU!I27,"")</f>
        <v/>
      </c>
      <c r="G27" s="78"/>
      <c r="H27" s="78"/>
    </row>
    <row r="28" spans="1:8" ht="21" customHeight="1">
      <c r="A28" s="155" t="str">
        <f>IF(OR(LEFT(NHAPLIEU!E28,3)="111",LEFT(NHAPLIEU!F28,3)="111"),NHAPLIEU!A28,"")</f>
        <v/>
      </c>
      <c r="B28" s="155" t="str">
        <f>IF(OR(LEFT(NHAPLIEU!E28,3)="111",LEFT(NHAPLIEU!F28,3)="111"),NHAPLIEU!B28,"")</f>
        <v/>
      </c>
      <c r="C28" s="155" t="str">
        <f>IF(OR(LEFT(NHAPLIEU!E28,3)="111",LEFT(NHAPLIEU!F28,3)="111"),NHAPLIEU!D28,"")</f>
        <v/>
      </c>
      <c r="D28" s="78"/>
      <c r="E28" s="169" t="str">
        <f>IF(LEFT(B28,2)="PT",NHAPLIEU!I28,"")</f>
        <v/>
      </c>
      <c r="F28" s="169" t="str">
        <f>IF(LEFT(B28,2)="PC",NHAPLIEU!I28,"")</f>
        <v/>
      </c>
      <c r="G28" s="78"/>
      <c r="H28" s="78"/>
    </row>
    <row r="29" spans="1:8" ht="21" customHeight="1">
      <c r="A29" s="155" t="str">
        <f>IF(OR(LEFT(NHAPLIEU!E29,3)="111",LEFT(NHAPLIEU!F29,3)="111"),NHAPLIEU!A29,"")</f>
        <v/>
      </c>
      <c r="B29" s="155" t="str">
        <f>IF(OR(LEFT(NHAPLIEU!E29,3)="111",LEFT(NHAPLIEU!F29,3)="111"),NHAPLIEU!B29,"")</f>
        <v/>
      </c>
      <c r="C29" s="155" t="str">
        <f>IF(OR(LEFT(NHAPLIEU!E29,3)="111",LEFT(NHAPLIEU!F29,3)="111"),NHAPLIEU!D29,"")</f>
        <v/>
      </c>
      <c r="D29" s="78"/>
      <c r="E29" s="169" t="str">
        <f>IF(LEFT(B29,2)="PT",NHAPLIEU!I29,"")</f>
        <v/>
      </c>
      <c r="F29" s="169" t="str">
        <f>IF(LEFT(B29,2)="PC",NHAPLIEU!I29,"")</f>
        <v/>
      </c>
      <c r="G29" s="78"/>
      <c r="H29" s="78"/>
    </row>
    <row r="30" spans="1:8" ht="21" customHeight="1">
      <c r="A30" s="155" t="str">
        <f>IF(OR(LEFT(NHAPLIEU!E30,3)="111",LEFT(NHAPLIEU!F30,3)="111"),NHAPLIEU!A30,"")</f>
        <v/>
      </c>
      <c r="B30" s="155" t="str">
        <f>IF(OR(LEFT(NHAPLIEU!E30,3)="111",LEFT(NHAPLIEU!F30,3)="111"),NHAPLIEU!B30,"")</f>
        <v/>
      </c>
      <c r="C30" s="155" t="str">
        <f>IF(OR(LEFT(NHAPLIEU!E30,3)="111",LEFT(NHAPLIEU!F30,3)="111"),NHAPLIEU!D30,"")</f>
        <v/>
      </c>
      <c r="D30" s="78"/>
      <c r="E30" s="169" t="str">
        <f>IF(LEFT(B30,2)="PT",NHAPLIEU!I30,"")</f>
        <v/>
      </c>
      <c r="F30" s="169" t="str">
        <f>IF(LEFT(B30,2)="PC",NHAPLIEU!I30,"")</f>
        <v/>
      </c>
      <c r="G30" s="78"/>
      <c r="H30" s="78"/>
    </row>
    <row r="31" spans="1:8" ht="21" customHeight="1">
      <c r="A31" s="155" t="str">
        <f>IF(OR(LEFT(NHAPLIEU!E31,3)="111",LEFT(NHAPLIEU!F31,3)="111"),NHAPLIEU!A31,"")</f>
        <v/>
      </c>
      <c r="B31" s="155" t="str">
        <f>IF(OR(LEFT(NHAPLIEU!E31,3)="111",LEFT(NHAPLIEU!F31,3)="111"),NHAPLIEU!B31,"")</f>
        <v/>
      </c>
      <c r="C31" s="155" t="str">
        <f>IF(OR(LEFT(NHAPLIEU!E31,3)="111",LEFT(NHAPLIEU!F31,3)="111"),NHAPLIEU!D31,"")</f>
        <v/>
      </c>
      <c r="D31" s="78"/>
      <c r="E31" s="169" t="str">
        <f>IF(LEFT(B31,2)="PT",NHAPLIEU!I31,"")</f>
        <v/>
      </c>
      <c r="F31" s="169" t="str">
        <f>IF(LEFT(B31,2)="PC",NHAPLIEU!I31,"")</f>
        <v/>
      </c>
      <c r="G31" s="78"/>
      <c r="H31" s="78"/>
    </row>
    <row r="32" spans="1:8" ht="21" customHeight="1">
      <c r="A32" s="155" t="str">
        <f>IF(OR(LEFT(NHAPLIEU!E32,3)="111",LEFT(NHAPLIEU!F32,3)="111"),NHAPLIEU!A32,"")</f>
        <v/>
      </c>
      <c r="B32" s="155" t="str">
        <f>IF(OR(LEFT(NHAPLIEU!E32,3)="111",LEFT(NHAPLIEU!F32,3)="111"),NHAPLIEU!B32,"")</f>
        <v/>
      </c>
      <c r="C32" s="155" t="str">
        <f>IF(OR(LEFT(NHAPLIEU!E32,3)="111",LEFT(NHAPLIEU!F32,3)="111"),NHAPLIEU!D32,"")</f>
        <v/>
      </c>
      <c r="D32" s="78"/>
      <c r="E32" s="169" t="str">
        <f>IF(LEFT(B32,2)="PT",NHAPLIEU!I32,"")</f>
        <v/>
      </c>
      <c r="F32" s="169" t="str">
        <f>IF(LEFT(B32,2)="PC",NHAPLIEU!I32,"")</f>
        <v/>
      </c>
      <c r="G32" s="78"/>
      <c r="H32" s="78"/>
    </row>
    <row r="33" spans="1:8" ht="21" customHeight="1">
      <c r="A33" s="155" t="str">
        <f>IF(OR(LEFT(NHAPLIEU!E33,3)="111",LEFT(NHAPLIEU!F33,3)="111"),NHAPLIEU!A33,"")</f>
        <v/>
      </c>
      <c r="B33" s="155" t="str">
        <f>IF(OR(LEFT(NHAPLIEU!E33,3)="111",LEFT(NHAPLIEU!F33,3)="111"),NHAPLIEU!B33,"")</f>
        <v/>
      </c>
      <c r="C33" s="155" t="str">
        <f>IF(OR(LEFT(NHAPLIEU!E33,3)="111",LEFT(NHAPLIEU!F33,3)="111"),NHAPLIEU!D33,"")</f>
        <v/>
      </c>
      <c r="D33" s="78"/>
      <c r="E33" s="169" t="str">
        <f>IF(LEFT(B33,2)="PT",NHAPLIEU!I33,"")</f>
        <v/>
      </c>
      <c r="F33" s="169" t="str">
        <f>IF(LEFT(B33,2)="PC",NHAPLIEU!I33,"")</f>
        <v/>
      </c>
      <c r="G33" s="78"/>
      <c r="H33" s="78"/>
    </row>
    <row r="34" spans="1:8" ht="21" customHeight="1">
      <c r="A34" s="155" t="str">
        <f>IF(OR(LEFT(NHAPLIEU!E34,3)="111",LEFT(NHAPLIEU!F34,3)="111"),NHAPLIEU!A34,"")</f>
        <v/>
      </c>
      <c r="B34" s="155" t="str">
        <f>IF(OR(LEFT(NHAPLIEU!E34,3)="111",LEFT(NHAPLIEU!F34,3)="111"),NHAPLIEU!B34,"")</f>
        <v/>
      </c>
      <c r="C34" s="155" t="str">
        <f>IF(OR(LEFT(NHAPLIEU!E34,3)="111",LEFT(NHAPLIEU!F34,3)="111"),NHAPLIEU!D34,"")</f>
        <v/>
      </c>
      <c r="D34" s="78"/>
      <c r="E34" s="169" t="str">
        <f>IF(LEFT(B34,2)="PT",NHAPLIEU!I34,"")</f>
        <v/>
      </c>
      <c r="F34" s="169" t="str">
        <f>IF(LEFT(B34,2)="PC",NHAPLIEU!I34,"")</f>
        <v/>
      </c>
      <c r="G34" s="78"/>
      <c r="H34" s="78"/>
    </row>
    <row r="35" spans="1:8" ht="21" customHeight="1">
      <c r="A35" s="155" t="str">
        <f>IF(OR(LEFT(NHAPLIEU!E35,3)="111",LEFT(NHAPLIEU!F35,3)="111"),NHAPLIEU!A35,"")</f>
        <v/>
      </c>
      <c r="B35" s="155" t="str">
        <f>IF(OR(LEFT(NHAPLIEU!E35,3)="111",LEFT(NHAPLIEU!F35,3)="111"),NHAPLIEU!B35,"")</f>
        <v/>
      </c>
      <c r="C35" s="155" t="str">
        <f>IF(OR(LEFT(NHAPLIEU!E35,3)="111",LEFT(NHAPLIEU!F35,3)="111"),NHAPLIEU!D35,"")</f>
        <v/>
      </c>
      <c r="D35" s="78"/>
      <c r="E35" s="169" t="str">
        <f>IF(LEFT(B35,2)="PT",NHAPLIEU!I35,"")</f>
        <v/>
      </c>
      <c r="F35" s="169" t="str">
        <f>IF(LEFT(B35,2)="PC",NHAPLIEU!I35,"")</f>
        <v/>
      </c>
      <c r="G35" s="78"/>
      <c r="H35" s="78"/>
    </row>
    <row r="36" spans="1:8" ht="21" customHeight="1">
      <c r="A36" s="155" t="str">
        <f>IF(OR(LEFT(NHAPLIEU!E36,3)="111",LEFT(NHAPLIEU!F36,3)="111"),NHAPLIEU!A36,"")</f>
        <v/>
      </c>
      <c r="B36" s="155" t="str">
        <f>IF(OR(LEFT(NHAPLIEU!E36,3)="111",LEFT(NHAPLIEU!F36,3)="111"),NHAPLIEU!B36,"")</f>
        <v/>
      </c>
      <c r="C36" s="155" t="str">
        <f>IF(OR(LEFT(NHAPLIEU!E36,3)="111",LEFT(NHAPLIEU!F36,3)="111"),NHAPLIEU!D36,"")</f>
        <v/>
      </c>
      <c r="D36" s="78"/>
      <c r="E36" s="169" t="str">
        <f>IF(LEFT(B36,2)="PT",NHAPLIEU!I36,"")</f>
        <v/>
      </c>
      <c r="F36" s="169" t="str">
        <f>IF(LEFT(B36,2)="PC",NHAPLIEU!I36,"")</f>
        <v/>
      </c>
      <c r="G36" s="78"/>
      <c r="H36" s="78"/>
    </row>
    <row r="37" spans="1:8" ht="21" customHeight="1">
      <c r="A37" s="155" t="str">
        <f>IF(OR(LEFT(NHAPLIEU!E37,3)="111",LEFT(NHAPLIEU!F37,3)="111"),NHAPLIEU!A37,"")</f>
        <v/>
      </c>
      <c r="B37" s="155" t="str">
        <f>IF(OR(LEFT(NHAPLIEU!E37,3)="111",LEFT(NHAPLIEU!F37,3)="111"),NHAPLIEU!B37,"")</f>
        <v/>
      </c>
      <c r="C37" s="155" t="str">
        <f>IF(OR(LEFT(NHAPLIEU!E37,3)="111",LEFT(NHAPLIEU!F37,3)="111"),NHAPLIEU!D37,"")</f>
        <v/>
      </c>
      <c r="D37" s="78"/>
      <c r="E37" s="169" t="str">
        <f>IF(LEFT(B37,2)="PT",NHAPLIEU!I37,"")</f>
        <v/>
      </c>
      <c r="F37" s="169" t="str">
        <f>IF(LEFT(B37,2)="PC",NHAPLIEU!I37,"")</f>
        <v/>
      </c>
      <c r="G37" s="78"/>
      <c r="H37" s="78"/>
    </row>
    <row r="38" spans="1:8" ht="21" customHeight="1">
      <c r="A38" s="155" t="str">
        <f>IF(OR(LEFT(NHAPLIEU!E38,3)="111",LEFT(NHAPLIEU!F38,3)="111"),NHAPLIEU!A38,"")</f>
        <v/>
      </c>
      <c r="B38" s="155" t="str">
        <f>IF(OR(LEFT(NHAPLIEU!E38,3)="111",LEFT(NHAPLIEU!F38,3)="111"),NHAPLIEU!B38,"")</f>
        <v/>
      </c>
      <c r="C38" s="155" t="str">
        <f>IF(OR(LEFT(NHAPLIEU!E38,3)="111",LEFT(NHAPLIEU!F38,3)="111"),NHAPLIEU!D38,"")</f>
        <v/>
      </c>
      <c r="D38" s="78"/>
      <c r="E38" s="169" t="str">
        <f>IF(LEFT(B38,2)="PT",NHAPLIEU!I38,"")</f>
        <v/>
      </c>
      <c r="F38" s="169" t="str">
        <f>IF(LEFT(B38,2)="PC",NHAPLIEU!I38,"")</f>
        <v/>
      </c>
      <c r="G38" s="78"/>
      <c r="H38" s="78"/>
    </row>
    <row r="39" spans="1:8" ht="21" customHeight="1">
      <c r="A39" s="155" t="str">
        <f>IF(OR(LEFT(NHAPLIEU!E39,3)="111",LEFT(NHAPLIEU!F39,3)="111"),NHAPLIEU!A39,"")</f>
        <v/>
      </c>
      <c r="B39" s="155" t="str">
        <f>IF(OR(LEFT(NHAPLIEU!E39,3)="111",LEFT(NHAPLIEU!F39,3)="111"),NHAPLIEU!B39,"")</f>
        <v/>
      </c>
      <c r="C39" s="155" t="str">
        <f>IF(OR(LEFT(NHAPLIEU!E39,3)="111",LEFT(NHAPLIEU!F39,3)="111"),NHAPLIEU!D39,"")</f>
        <v/>
      </c>
      <c r="D39" s="78"/>
      <c r="E39" s="169" t="str">
        <f>IF(LEFT(B39,2)="PT",NHAPLIEU!I39,"")</f>
        <v/>
      </c>
      <c r="F39" s="169" t="str">
        <f>IF(LEFT(B39,2)="PC",NHAPLIEU!I39,"")</f>
        <v/>
      </c>
      <c r="G39" s="78"/>
      <c r="H39" s="78"/>
    </row>
    <row r="40" spans="1:8" ht="21" customHeight="1">
      <c r="A40" s="155" t="str">
        <f>IF(OR(LEFT(NHAPLIEU!E40,3)="111",LEFT(NHAPLIEU!F40,3)="111"),NHAPLIEU!A40,"")</f>
        <v/>
      </c>
      <c r="B40" s="155" t="str">
        <f>IF(OR(LEFT(NHAPLIEU!E40,3)="111",LEFT(NHAPLIEU!F40,3)="111"),NHAPLIEU!B40,"")</f>
        <v/>
      </c>
      <c r="C40" s="155" t="str">
        <f>IF(OR(LEFT(NHAPLIEU!E40,3)="111",LEFT(NHAPLIEU!F40,3)="111"),NHAPLIEU!D40,"")</f>
        <v/>
      </c>
      <c r="D40" s="78"/>
      <c r="E40" s="169" t="str">
        <f>IF(LEFT(B40,2)="PT",NHAPLIEU!I40,"")</f>
        <v/>
      </c>
      <c r="F40" s="169" t="str">
        <f>IF(LEFT(B40,2)="PC",NHAPLIEU!I40,"")</f>
        <v/>
      </c>
      <c r="G40" s="78"/>
      <c r="H40" s="78"/>
    </row>
    <row r="41" spans="1:8" ht="21" customHeight="1">
      <c r="A41" s="155" t="str">
        <f>IF(OR(LEFT(NHAPLIEU!E41,3)="111",LEFT(NHAPLIEU!F41,3)="111"),NHAPLIEU!A41,"")</f>
        <v/>
      </c>
      <c r="B41" s="155" t="str">
        <f>IF(OR(LEFT(NHAPLIEU!E41,3)="111",LEFT(NHAPLIEU!F41,3)="111"),NHAPLIEU!B41,"")</f>
        <v/>
      </c>
      <c r="C41" s="155" t="str">
        <f>IF(OR(LEFT(NHAPLIEU!E41,3)="111",LEFT(NHAPLIEU!F41,3)="111"),NHAPLIEU!D41,"")</f>
        <v/>
      </c>
      <c r="D41" s="78"/>
      <c r="E41" s="169" t="str">
        <f>IF(LEFT(B41,2)="PT",NHAPLIEU!I41,"")</f>
        <v/>
      </c>
      <c r="F41" s="169" t="str">
        <f>IF(LEFT(B41,2)="PC",NHAPLIEU!I41,"")</f>
        <v/>
      </c>
      <c r="G41" s="78"/>
      <c r="H41" s="78"/>
    </row>
    <row r="42" spans="1:8" ht="21" customHeight="1">
      <c r="A42" s="155" t="str">
        <f>IF(OR(LEFT(NHAPLIEU!E42,3)="111",LEFT(NHAPLIEU!F42,3)="111"),NHAPLIEU!A42,"")</f>
        <v/>
      </c>
      <c r="B42" s="155" t="str">
        <f>IF(OR(LEFT(NHAPLIEU!E42,3)="111",LEFT(NHAPLIEU!F42,3)="111"),NHAPLIEU!B42,"")</f>
        <v/>
      </c>
      <c r="C42" s="155" t="str">
        <f>IF(OR(LEFT(NHAPLIEU!E42,3)="111",LEFT(NHAPLIEU!F42,3)="111"),NHAPLIEU!D42,"")</f>
        <v/>
      </c>
      <c r="D42" s="78"/>
      <c r="E42" s="169" t="str">
        <f>IF(LEFT(B42,2)="PT",NHAPLIEU!I42,"")</f>
        <v/>
      </c>
      <c r="F42" s="169" t="str">
        <f>IF(LEFT(B42,2)="PC",NHAPLIEU!I42,"")</f>
        <v/>
      </c>
      <c r="G42" s="78"/>
      <c r="H42" s="78"/>
    </row>
    <row r="43" spans="1:8" ht="21" customHeight="1">
      <c r="A43" s="155" t="str">
        <f>IF(OR(LEFT(NHAPLIEU!E43,3)="111",LEFT(NHAPLIEU!F43,3)="111"),NHAPLIEU!A43,"")</f>
        <v/>
      </c>
      <c r="B43" s="155" t="str">
        <f>IF(OR(LEFT(NHAPLIEU!E43,3)="111",LEFT(NHAPLIEU!F43,3)="111"),NHAPLIEU!B43,"")</f>
        <v/>
      </c>
      <c r="C43" s="155" t="str">
        <f>IF(OR(LEFT(NHAPLIEU!E43,3)="111",LEFT(NHAPLIEU!F43,3)="111"),NHAPLIEU!D43,"")</f>
        <v/>
      </c>
      <c r="D43" s="78"/>
      <c r="E43" s="169" t="str">
        <f>IF(LEFT(B43,2)="PT",NHAPLIEU!I43,"")</f>
        <v/>
      </c>
      <c r="F43" s="169" t="str">
        <f>IF(LEFT(B43,2)="PC",NHAPLIEU!I43,"")</f>
        <v/>
      </c>
      <c r="G43" s="78"/>
      <c r="H43" s="78"/>
    </row>
    <row r="44" spans="1:8" ht="21" customHeight="1">
      <c r="A44" s="155" t="str">
        <f>IF(OR(LEFT(NHAPLIEU!E44,3)="111",LEFT(NHAPLIEU!F44,3)="111"),NHAPLIEU!A44,"")</f>
        <v/>
      </c>
      <c r="B44" s="155" t="str">
        <f>IF(OR(LEFT(NHAPLIEU!E44,3)="111",LEFT(NHAPLIEU!F44,3)="111"),NHAPLIEU!B44,"")</f>
        <v/>
      </c>
      <c r="C44" s="155" t="str">
        <f>IF(OR(LEFT(NHAPLIEU!E44,3)="111",LEFT(NHAPLIEU!F44,3)="111"),NHAPLIEU!D44,"")</f>
        <v/>
      </c>
      <c r="D44" s="78"/>
      <c r="E44" s="169" t="str">
        <f>IF(LEFT(B44,2)="PT",NHAPLIEU!I44,"")</f>
        <v/>
      </c>
      <c r="F44" s="169" t="str">
        <f>IF(LEFT(B44,2)="PC",NHAPLIEU!I44,"")</f>
        <v/>
      </c>
      <c r="G44" s="78"/>
      <c r="H44" s="78"/>
    </row>
    <row r="45" spans="1:8" ht="21" customHeight="1">
      <c r="A45" s="155" t="str">
        <f>IF(OR(LEFT(NHAPLIEU!E45,3)="111",LEFT(NHAPLIEU!F45,3)="111"),NHAPLIEU!A45,"")</f>
        <v/>
      </c>
      <c r="B45" s="155" t="str">
        <f>IF(OR(LEFT(NHAPLIEU!E45,3)="111",LEFT(NHAPLIEU!F45,3)="111"),NHAPLIEU!B45,"")</f>
        <v/>
      </c>
      <c r="C45" s="155" t="str">
        <f>IF(OR(LEFT(NHAPLIEU!E45,3)="111",LEFT(NHAPLIEU!F45,3)="111"),NHAPLIEU!D45,"")</f>
        <v/>
      </c>
      <c r="D45" s="78"/>
      <c r="E45" s="169" t="str">
        <f>IF(LEFT(B45,2)="PT",NHAPLIEU!I45,"")</f>
        <v/>
      </c>
      <c r="F45" s="169" t="str">
        <f>IF(LEFT(B45,2)="PC",NHAPLIEU!I45,"")</f>
        <v/>
      </c>
      <c r="G45" s="78"/>
      <c r="H45" s="78"/>
    </row>
    <row r="46" spans="1:8" ht="21" customHeight="1">
      <c r="A46" s="155" t="str">
        <f>IF(OR(LEFT(NHAPLIEU!E46,3)="111",LEFT(NHAPLIEU!F46,3)="111"),NHAPLIEU!A46,"")</f>
        <v/>
      </c>
      <c r="B46" s="155" t="str">
        <f>IF(OR(LEFT(NHAPLIEU!E46,3)="111",LEFT(NHAPLIEU!F46,3)="111"),NHAPLIEU!B46,"")</f>
        <v/>
      </c>
      <c r="C46" s="155" t="str">
        <f>IF(OR(LEFT(NHAPLIEU!E46,3)="111",LEFT(NHAPLIEU!F46,3)="111"),NHAPLIEU!D46,"")</f>
        <v/>
      </c>
      <c r="D46" s="78"/>
      <c r="E46" s="169" t="str">
        <f>IF(LEFT(B46,2)="PT",NHAPLIEU!I46,"")</f>
        <v/>
      </c>
      <c r="F46" s="169" t="str">
        <f>IF(LEFT(B46,2)="PC",NHAPLIEU!I46,"")</f>
        <v/>
      </c>
      <c r="G46" s="78"/>
      <c r="H46" s="78"/>
    </row>
    <row r="47" spans="1:8" ht="21" customHeight="1">
      <c r="A47" s="155" t="str">
        <f>IF(OR(LEFT(NHAPLIEU!E47,3)="111",LEFT(NHAPLIEU!F47,3)="111"),NHAPLIEU!A47,"")</f>
        <v/>
      </c>
      <c r="B47" s="155" t="str">
        <f>IF(OR(LEFT(NHAPLIEU!E47,3)="111",LEFT(NHAPLIEU!F47,3)="111"),NHAPLIEU!B47,"")</f>
        <v/>
      </c>
      <c r="C47" s="155" t="str">
        <f>IF(OR(LEFT(NHAPLIEU!E47,3)="111",LEFT(NHAPLIEU!F47,3)="111"),NHAPLIEU!D47,"")</f>
        <v/>
      </c>
      <c r="D47" s="78"/>
      <c r="E47" s="169" t="str">
        <f>IF(LEFT(B47,2)="PT",NHAPLIEU!I47,"")</f>
        <v/>
      </c>
      <c r="F47" s="169" t="str">
        <f>IF(LEFT(B47,2)="PC",NHAPLIEU!I47,"")</f>
        <v/>
      </c>
      <c r="G47" s="78"/>
      <c r="H47" s="78"/>
    </row>
    <row r="48" spans="1:8" ht="21" customHeight="1">
      <c r="A48" s="155" t="str">
        <f>IF(OR(LEFT(NHAPLIEU!E48,3)="111",LEFT(NHAPLIEU!F48,3)="111"),NHAPLIEU!A48,"")</f>
        <v/>
      </c>
      <c r="B48" s="155" t="str">
        <f>IF(OR(LEFT(NHAPLIEU!E48,3)="111",LEFT(NHAPLIEU!F48,3)="111"),NHAPLIEU!B48,"")</f>
        <v/>
      </c>
      <c r="C48" s="155" t="str">
        <f>IF(OR(LEFT(NHAPLIEU!E48,3)="111",LEFT(NHAPLIEU!F48,3)="111"),NHAPLIEU!D48,"")</f>
        <v/>
      </c>
      <c r="D48" s="78"/>
      <c r="E48" s="169" t="str">
        <f>IF(LEFT(B48,2)="PT",NHAPLIEU!I48,"")</f>
        <v/>
      </c>
      <c r="F48" s="169" t="str">
        <f>IF(LEFT(B48,2)="PC",NHAPLIEU!I48,"")</f>
        <v/>
      </c>
      <c r="G48" s="78"/>
      <c r="H48" s="78"/>
    </row>
    <row r="49" spans="1:8" ht="21" customHeight="1">
      <c r="A49" s="155" t="str">
        <f>IF(OR(LEFT(NHAPLIEU!E49,3)="111",LEFT(NHAPLIEU!F49,3)="111"),NHAPLIEU!A49,"")</f>
        <v/>
      </c>
      <c r="B49" s="155" t="str">
        <f>IF(OR(LEFT(NHAPLIEU!E49,3)="111",LEFT(NHAPLIEU!F49,3)="111"),NHAPLIEU!B49,"")</f>
        <v/>
      </c>
      <c r="C49" s="155" t="str">
        <f>IF(OR(LEFT(NHAPLIEU!E49,3)="111",LEFT(NHAPLIEU!F49,3)="111"),NHAPLIEU!D49,"")</f>
        <v/>
      </c>
      <c r="D49" s="78"/>
      <c r="E49" s="169" t="str">
        <f>IF(LEFT(B49,2)="PT",NHAPLIEU!I49,"")</f>
        <v/>
      </c>
      <c r="F49" s="169" t="str">
        <f>IF(LEFT(B49,2)="PC",NHAPLIEU!I49,"")</f>
        <v/>
      </c>
      <c r="G49" s="78"/>
      <c r="H49" s="78"/>
    </row>
    <row r="50" spans="1:8" ht="21" customHeight="1">
      <c r="A50" s="155" t="str">
        <f>IF(OR(LEFT(NHAPLIEU!E50,3)="111",LEFT(NHAPLIEU!F50,3)="111"),NHAPLIEU!A50,"")</f>
        <v/>
      </c>
      <c r="B50" s="155" t="str">
        <f>IF(OR(LEFT(NHAPLIEU!E50,3)="111",LEFT(NHAPLIEU!F50,3)="111"),NHAPLIEU!B50,"")</f>
        <v/>
      </c>
      <c r="C50" s="155" t="str">
        <f>IF(OR(LEFT(NHAPLIEU!E50,3)="111",LEFT(NHAPLIEU!F50,3)="111"),NHAPLIEU!D50,"")</f>
        <v/>
      </c>
      <c r="D50" s="78"/>
      <c r="E50" s="169" t="str">
        <f>IF(LEFT(B50,2)="PT",NHAPLIEU!I50,"")</f>
        <v/>
      </c>
      <c r="F50" s="169" t="str">
        <f>IF(LEFT(B50,2)="PC",NHAPLIEU!I50,"")</f>
        <v/>
      </c>
      <c r="G50" s="78"/>
      <c r="H50" s="78"/>
    </row>
    <row r="51" spans="1:8" ht="21" customHeight="1">
      <c r="A51" s="155" t="str">
        <f>IF(OR(LEFT(NHAPLIEU!E51,3)="111",LEFT(NHAPLIEU!F51,3)="111"),NHAPLIEU!A51,"")</f>
        <v/>
      </c>
      <c r="B51" s="155" t="str">
        <f>IF(OR(LEFT(NHAPLIEU!E51,3)="111",LEFT(NHAPLIEU!F51,3)="111"),NHAPLIEU!B51,"")</f>
        <v/>
      </c>
      <c r="C51" s="155" t="str">
        <f>IF(OR(LEFT(NHAPLIEU!E51,3)="111",LEFT(NHAPLIEU!F51,3)="111"),NHAPLIEU!D51,"")</f>
        <v/>
      </c>
      <c r="D51" s="78"/>
      <c r="E51" s="169" t="str">
        <f>IF(LEFT(B51,2)="PT",NHAPLIEU!I51,"")</f>
        <v/>
      </c>
      <c r="F51" s="169" t="str">
        <f>IF(LEFT(B51,2)="PC",NHAPLIEU!I51,"")</f>
        <v/>
      </c>
      <c r="G51" s="78"/>
      <c r="H51" s="78"/>
    </row>
    <row r="52" spans="1:8" ht="21" customHeight="1">
      <c r="A52" s="155" t="str">
        <f>IF(OR(LEFT(NHAPLIEU!E52,3)="111",LEFT(NHAPLIEU!F52,3)="111"),NHAPLIEU!A52,"")</f>
        <v/>
      </c>
      <c r="B52" s="155" t="str">
        <f>IF(OR(LEFT(NHAPLIEU!E52,3)="111",LEFT(NHAPLIEU!F52,3)="111"),NHAPLIEU!B52,"")</f>
        <v/>
      </c>
      <c r="C52" s="155" t="str">
        <f>IF(OR(LEFT(NHAPLIEU!E52,3)="111",LEFT(NHAPLIEU!F52,3)="111"),NHAPLIEU!D52,"")</f>
        <v/>
      </c>
      <c r="D52" s="78"/>
      <c r="E52" s="169" t="str">
        <f>IF(LEFT(B52,2)="PT",NHAPLIEU!I52,"")</f>
        <v/>
      </c>
      <c r="F52" s="169" t="str">
        <f>IF(LEFT(B52,2)="PC",NHAPLIEU!I52,"")</f>
        <v/>
      </c>
      <c r="G52" s="78"/>
      <c r="H52" s="78"/>
    </row>
    <row r="53" spans="1:8" ht="21" customHeight="1">
      <c r="A53" s="155" t="str">
        <f>IF(OR(LEFT(NHAPLIEU!E53,3)="111",LEFT(NHAPLIEU!F53,3)="111"),NHAPLIEU!A53,"")</f>
        <v/>
      </c>
      <c r="B53" s="155" t="str">
        <f>IF(OR(LEFT(NHAPLIEU!E53,3)="111",LEFT(NHAPLIEU!F53,3)="111"),NHAPLIEU!B53,"")</f>
        <v/>
      </c>
      <c r="C53" s="155" t="str">
        <f>IF(OR(LEFT(NHAPLIEU!E53,3)="111",LEFT(NHAPLIEU!F53,3)="111"),NHAPLIEU!D53,"")</f>
        <v/>
      </c>
      <c r="D53" s="78"/>
      <c r="E53" s="169" t="str">
        <f>IF(LEFT(B53,2)="PT",NHAPLIEU!I53,"")</f>
        <v/>
      </c>
      <c r="F53" s="169" t="str">
        <f>IF(LEFT(B53,2)="PC",NHAPLIEU!I53,"")</f>
        <v/>
      </c>
      <c r="G53" s="78"/>
      <c r="H53" s="78"/>
    </row>
    <row r="54" spans="1:8" ht="21" customHeight="1">
      <c r="A54" s="155" t="str">
        <f>IF(OR(LEFT(NHAPLIEU!E54,3)="111",LEFT(NHAPLIEU!F54,3)="111"),NHAPLIEU!A54,"")</f>
        <v/>
      </c>
      <c r="B54" s="155" t="str">
        <f>IF(OR(LEFT(NHAPLIEU!E54,3)="111",LEFT(NHAPLIEU!F54,3)="111"),NHAPLIEU!B54,"")</f>
        <v/>
      </c>
      <c r="C54" s="155" t="str">
        <f>IF(OR(LEFT(NHAPLIEU!E54,3)="111",LEFT(NHAPLIEU!F54,3)="111"),NHAPLIEU!D54,"")</f>
        <v/>
      </c>
      <c r="D54" s="78"/>
      <c r="E54" s="169" t="str">
        <f>IF(LEFT(B54,2)="PT",NHAPLIEU!I54,"")</f>
        <v/>
      </c>
      <c r="F54" s="169" t="str">
        <f>IF(LEFT(B54,2)="PC",NHAPLIEU!I54,"")</f>
        <v/>
      </c>
      <c r="G54" s="78"/>
      <c r="H54" s="78"/>
    </row>
    <row r="55" spans="1:8" ht="21" customHeight="1">
      <c r="A55" s="155" t="str">
        <f>IF(OR(LEFT(NHAPLIEU!E55,3)="111",LEFT(NHAPLIEU!F55,3)="111"),NHAPLIEU!A55,"")</f>
        <v/>
      </c>
      <c r="B55" s="155" t="str">
        <f>IF(OR(LEFT(NHAPLIEU!E55,3)="111",LEFT(NHAPLIEU!F55,3)="111"),NHAPLIEU!B55,"")</f>
        <v/>
      </c>
      <c r="C55" s="155" t="str">
        <f>IF(OR(LEFT(NHAPLIEU!E55,3)="111",LEFT(NHAPLIEU!F55,3)="111"),NHAPLIEU!D55,"")</f>
        <v/>
      </c>
      <c r="D55" s="78"/>
      <c r="E55" s="169" t="str">
        <f>IF(LEFT(B55,2)="PT",NHAPLIEU!I55,"")</f>
        <v/>
      </c>
      <c r="F55" s="169" t="str">
        <f>IF(LEFT(B55,2)="PC",NHAPLIEU!I55,"")</f>
        <v/>
      </c>
      <c r="G55" s="78"/>
      <c r="H55" s="78"/>
    </row>
    <row r="56" spans="1:8" ht="21" customHeight="1">
      <c r="A56" s="155" t="str">
        <f>IF(OR(LEFT(NHAPLIEU!E56,3)="111",LEFT(NHAPLIEU!F56,3)="111"),NHAPLIEU!A56,"")</f>
        <v/>
      </c>
      <c r="B56" s="155" t="str">
        <f>IF(OR(LEFT(NHAPLIEU!E56,3)="111",LEFT(NHAPLIEU!F56,3)="111"),NHAPLIEU!B56,"")</f>
        <v/>
      </c>
      <c r="C56" s="155" t="str">
        <f>IF(OR(LEFT(NHAPLIEU!E56,3)="111",LEFT(NHAPLIEU!F56,3)="111"),NHAPLIEU!D56,"")</f>
        <v/>
      </c>
      <c r="D56" s="78"/>
      <c r="E56" s="169" t="str">
        <f>IF(LEFT(B56,2)="PT",NHAPLIEU!I56,"")</f>
        <v/>
      </c>
      <c r="F56" s="169" t="str">
        <f>IF(LEFT(B56,2)="PC",NHAPLIEU!I56,"")</f>
        <v/>
      </c>
      <c r="G56" s="78"/>
      <c r="H56" s="78"/>
    </row>
    <row r="57" spans="1:8" ht="21" customHeight="1">
      <c r="A57" s="155" t="str">
        <f>IF(OR(LEFT(NHAPLIEU!E57,3)="111",LEFT(NHAPLIEU!F57,3)="111"),NHAPLIEU!A57,"")</f>
        <v/>
      </c>
      <c r="B57" s="155" t="str">
        <f>IF(OR(LEFT(NHAPLIEU!E57,3)="111",LEFT(NHAPLIEU!F57,3)="111"),NHAPLIEU!B57,"")</f>
        <v/>
      </c>
      <c r="C57" s="155" t="str">
        <f>IF(OR(LEFT(NHAPLIEU!E57,3)="111",LEFT(NHAPLIEU!F57,3)="111"),NHAPLIEU!D57,"")</f>
        <v/>
      </c>
      <c r="D57" s="78"/>
      <c r="E57" s="169" t="str">
        <f>IF(LEFT(B57,2)="PT",NHAPLIEU!I57,"")</f>
        <v/>
      </c>
      <c r="F57" s="169" t="str">
        <f>IF(LEFT(B57,2)="PC",NHAPLIEU!I57,"")</f>
        <v/>
      </c>
      <c r="G57" s="78"/>
      <c r="H57" s="78"/>
    </row>
    <row r="58" spans="1:8" ht="21" customHeight="1">
      <c r="A58" s="155" t="str">
        <f>IF(OR(LEFT(NHAPLIEU!E58,3)="111",LEFT(NHAPLIEU!F58,3)="111"),NHAPLIEU!A58,"")</f>
        <v/>
      </c>
      <c r="B58" s="155" t="str">
        <f>IF(OR(LEFT(NHAPLIEU!E58,3)="111",LEFT(NHAPLIEU!F58,3)="111"),NHAPLIEU!B58,"")</f>
        <v/>
      </c>
      <c r="C58" s="155" t="str">
        <f>IF(OR(LEFT(NHAPLIEU!E58,3)="111",LEFT(NHAPLIEU!F58,3)="111"),NHAPLIEU!D58,"")</f>
        <v/>
      </c>
      <c r="D58" s="78"/>
      <c r="E58" s="169" t="str">
        <f>IF(LEFT(B58,2)="PT",NHAPLIEU!I58,"")</f>
        <v/>
      </c>
      <c r="F58" s="169" t="str">
        <f>IF(LEFT(B58,2)="PC",NHAPLIEU!I58,"")</f>
        <v/>
      </c>
      <c r="G58" s="78"/>
      <c r="H58" s="78"/>
    </row>
    <row r="59" spans="1:8" ht="21" customHeight="1">
      <c r="A59" s="155" t="str">
        <f>IF(OR(LEFT(NHAPLIEU!E59,3)="111",LEFT(NHAPLIEU!F59,3)="111"),NHAPLIEU!A59,"")</f>
        <v/>
      </c>
      <c r="B59" s="155" t="str">
        <f>IF(OR(LEFT(NHAPLIEU!E59,3)="111",LEFT(NHAPLIEU!F59,3)="111"),NHAPLIEU!B59,"")</f>
        <v/>
      </c>
      <c r="C59" s="155" t="str">
        <f>IF(OR(LEFT(NHAPLIEU!E59,3)="111",LEFT(NHAPLIEU!F59,3)="111"),NHAPLIEU!D59,"")</f>
        <v/>
      </c>
      <c r="D59" s="78"/>
      <c r="E59" s="169" t="str">
        <f>IF(LEFT(B59,2)="PT",NHAPLIEU!I59,"")</f>
        <v/>
      </c>
      <c r="F59" s="169" t="str">
        <f>IF(LEFT(B59,2)="PC",NHAPLIEU!I59,"")</f>
        <v/>
      </c>
      <c r="G59" s="78"/>
      <c r="H59" s="78"/>
    </row>
    <row r="60" spans="1:8" ht="21" customHeight="1">
      <c r="A60" s="155" t="str">
        <f>IF(OR(LEFT(NHAPLIEU!E60,3)="111",LEFT(NHAPLIEU!F60,3)="111"),NHAPLIEU!A60,"")</f>
        <v/>
      </c>
      <c r="B60" s="155" t="str">
        <f>IF(OR(LEFT(NHAPLIEU!E60,3)="111",LEFT(NHAPLIEU!F60,3)="111"),NHAPLIEU!B60,"")</f>
        <v/>
      </c>
      <c r="C60" s="155" t="str">
        <f>IF(OR(LEFT(NHAPLIEU!E60,3)="111",LEFT(NHAPLIEU!F60,3)="111"),NHAPLIEU!D60,"")</f>
        <v/>
      </c>
      <c r="D60" s="78"/>
      <c r="E60" s="169" t="str">
        <f>IF(LEFT(B60,2)="PT",NHAPLIEU!I60,"")</f>
        <v/>
      </c>
      <c r="F60" s="169" t="str">
        <f>IF(LEFT(B60,2)="PC",NHAPLIEU!I60,"")</f>
        <v/>
      </c>
      <c r="G60" s="78"/>
      <c r="H60" s="78"/>
    </row>
    <row r="61" spans="1:8" ht="21" customHeight="1">
      <c r="A61" s="155" t="str">
        <f>IF(OR(LEFT(NHAPLIEU!E61,3)="111",LEFT(NHAPLIEU!F61,3)="111"),NHAPLIEU!A61,"")</f>
        <v/>
      </c>
      <c r="B61" s="155" t="str">
        <f>IF(OR(LEFT(NHAPLIEU!E61,3)="111",LEFT(NHAPLIEU!F61,3)="111"),NHAPLIEU!B61,"")</f>
        <v/>
      </c>
      <c r="C61" s="155" t="str">
        <f>IF(OR(LEFT(NHAPLIEU!E61,3)="111",LEFT(NHAPLIEU!F61,3)="111"),NHAPLIEU!D61,"")</f>
        <v/>
      </c>
      <c r="D61" s="78"/>
      <c r="E61" s="169" t="str">
        <f>IF(LEFT(B61,2)="PT",NHAPLIEU!I61,"")</f>
        <v/>
      </c>
      <c r="F61" s="169" t="str">
        <f>IF(LEFT(B61,2)="PC",NHAPLIEU!I61,"")</f>
        <v/>
      </c>
      <c r="G61" s="78"/>
      <c r="H61" s="78"/>
    </row>
    <row r="62" spans="1:8" ht="21" customHeight="1">
      <c r="A62" s="155" t="str">
        <f>IF(OR(LEFT(NHAPLIEU!E62,3)="111",LEFT(NHAPLIEU!F62,3)="111"),NHAPLIEU!A62,"")</f>
        <v/>
      </c>
      <c r="B62" s="155" t="str">
        <f>IF(OR(LEFT(NHAPLIEU!E62,3)="111",LEFT(NHAPLIEU!F62,3)="111"),NHAPLIEU!B62,"")</f>
        <v/>
      </c>
      <c r="C62" s="155" t="str">
        <f>IF(OR(LEFT(NHAPLIEU!E62,3)="111",LEFT(NHAPLIEU!F62,3)="111"),NHAPLIEU!D62,"")</f>
        <v/>
      </c>
      <c r="D62" s="78"/>
      <c r="E62" s="169" t="str">
        <f>IF(LEFT(B62,2)="PT",NHAPLIEU!I62,"")</f>
        <v/>
      </c>
      <c r="F62" s="169" t="str">
        <f>IF(LEFT(B62,2)="PC",NHAPLIEU!I62,"")</f>
        <v/>
      </c>
      <c r="G62" s="78"/>
      <c r="H62" s="78"/>
    </row>
    <row r="63" spans="1:8" ht="21" customHeight="1">
      <c r="A63" s="155" t="str">
        <f>IF(OR(LEFT(NHAPLIEU!E63,3)="111",LEFT(NHAPLIEU!F63,3)="111"),NHAPLIEU!A63,"")</f>
        <v/>
      </c>
      <c r="B63" s="155" t="str">
        <f>IF(OR(LEFT(NHAPLIEU!E63,3)="111",LEFT(NHAPLIEU!F63,3)="111"),NHAPLIEU!B63,"")</f>
        <v/>
      </c>
      <c r="C63" s="155" t="str">
        <f>IF(OR(LEFT(NHAPLIEU!E63,3)="111",LEFT(NHAPLIEU!F63,3)="111"),NHAPLIEU!D63,"")</f>
        <v/>
      </c>
      <c r="D63" s="78"/>
      <c r="E63" s="169" t="str">
        <f>IF(LEFT(B63,2)="PT",NHAPLIEU!I63,"")</f>
        <v/>
      </c>
      <c r="F63" s="169" t="str">
        <f>IF(LEFT(B63,2)="PC",NHAPLIEU!I63,"")</f>
        <v/>
      </c>
      <c r="G63" s="78"/>
      <c r="H63" s="78"/>
    </row>
    <row r="64" spans="1:8" ht="21" customHeight="1">
      <c r="A64" s="155" t="str">
        <f>IF(OR(LEFT(NHAPLIEU!E64,3)="111",LEFT(NHAPLIEU!F64,3)="111"),NHAPLIEU!A64,"")</f>
        <v/>
      </c>
      <c r="B64" s="155" t="str">
        <f>IF(OR(LEFT(NHAPLIEU!E64,3)="111",LEFT(NHAPLIEU!F64,3)="111"),NHAPLIEU!B64,"")</f>
        <v/>
      </c>
      <c r="C64" s="155" t="str">
        <f>IF(OR(LEFT(NHAPLIEU!E64,3)="111",LEFT(NHAPLIEU!F64,3)="111"),NHAPLIEU!D64,"")</f>
        <v/>
      </c>
      <c r="D64" s="78"/>
      <c r="E64" s="169" t="str">
        <f>IF(LEFT(B64,2)="PT",NHAPLIEU!I64,"")</f>
        <v/>
      </c>
      <c r="F64" s="169" t="str">
        <f>IF(LEFT(B64,2)="PC",NHAPLIEU!I64,"")</f>
        <v/>
      </c>
      <c r="G64" s="78"/>
      <c r="H64" s="78"/>
    </row>
    <row r="65" spans="1:8" ht="21" customHeight="1">
      <c r="A65" s="155" t="str">
        <f>IF(OR(LEFT(NHAPLIEU!E65,3)="111",LEFT(NHAPLIEU!F65,3)="111"),NHAPLIEU!A65,"")</f>
        <v/>
      </c>
      <c r="B65" s="155" t="str">
        <f>IF(OR(LEFT(NHAPLIEU!E65,3)="111",LEFT(NHAPLIEU!F65,3)="111"),NHAPLIEU!B65,"")</f>
        <v/>
      </c>
      <c r="C65" s="155" t="str">
        <f>IF(OR(LEFT(NHAPLIEU!E65,3)="111",LEFT(NHAPLIEU!F65,3)="111"),NHAPLIEU!D65,"")</f>
        <v/>
      </c>
      <c r="D65" s="78"/>
      <c r="E65" s="169" t="str">
        <f>IF(LEFT(B65,2)="PT",NHAPLIEU!I65,"")</f>
        <v/>
      </c>
      <c r="F65" s="169" t="str">
        <f>IF(LEFT(B65,2)="PC",NHAPLIEU!I65,"")</f>
        <v/>
      </c>
      <c r="G65" s="78"/>
      <c r="H65" s="78"/>
    </row>
    <row r="66" spans="1:8" ht="21" customHeight="1">
      <c r="A66" s="155" t="str">
        <f>IF(OR(LEFT(NHAPLIEU!E66,3)="111",LEFT(NHAPLIEU!F66,3)="111"),NHAPLIEU!A66,"")</f>
        <v/>
      </c>
      <c r="B66" s="155" t="str">
        <f>IF(OR(LEFT(NHAPLIEU!E66,3)="111",LEFT(NHAPLIEU!F66,3)="111"),NHAPLIEU!B66,"")</f>
        <v/>
      </c>
      <c r="C66" s="155" t="str">
        <f>IF(OR(LEFT(NHAPLIEU!E66,3)="111",LEFT(NHAPLIEU!F66,3)="111"),NHAPLIEU!D66,"")</f>
        <v/>
      </c>
      <c r="D66" s="78"/>
      <c r="E66" s="169" t="str">
        <f>IF(LEFT(B66,2)="PT",NHAPLIEU!I66,"")</f>
        <v/>
      </c>
      <c r="F66" s="169" t="str">
        <f>IF(LEFT(B66,2)="PC",NHAPLIEU!I66,"")</f>
        <v/>
      </c>
      <c r="G66" s="78"/>
      <c r="H66" s="78"/>
    </row>
    <row r="67" spans="1:8" ht="21" customHeight="1">
      <c r="A67" s="155" t="str">
        <f>IF(OR(LEFT(NHAPLIEU!E67,3)="111",LEFT(NHAPLIEU!F67,3)="111"),NHAPLIEU!A67,"")</f>
        <v/>
      </c>
      <c r="B67" s="155" t="str">
        <f>IF(OR(LEFT(NHAPLIEU!E67,3)="111",LEFT(NHAPLIEU!F67,3)="111"),NHAPLIEU!B67,"")</f>
        <v/>
      </c>
      <c r="C67" s="155" t="str">
        <f>IF(OR(LEFT(NHAPLIEU!E67,3)="111",LEFT(NHAPLIEU!F67,3)="111"),NHAPLIEU!D67,"")</f>
        <v/>
      </c>
      <c r="D67" s="78"/>
      <c r="E67" s="169" t="str">
        <f>IF(LEFT(B67,2)="PT",NHAPLIEU!I67,"")</f>
        <v/>
      </c>
      <c r="F67" s="169" t="str">
        <f>IF(LEFT(B67,2)="PC",NHAPLIEU!I67,"")</f>
        <v/>
      </c>
      <c r="G67" s="78"/>
      <c r="H67" s="78"/>
    </row>
    <row r="68" spans="1:8" ht="21" customHeight="1">
      <c r="A68" s="155" t="str">
        <f>IF(OR(LEFT(NHAPLIEU!E68,3)="111",LEFT(NHAPLIEU!F68,3)="111"),NHAPLIEU!A68,"")</f>
        <v/>
      </c>
      <c r="B68" s="155" t="str">
        <f>IF(OR(LEFT(NHAPLIEU!E68,3)="111",LEFT(NHAPLIEU!F68,3)="111"),NHAPLIEU!B68,"")</f>
        <v/>
      </c>
      <c r="C68" s="155" t="str">
        <f>IF(OR(LEFT(NHAPLIEU!E68,3)="111",LEFT(NHAPLIEU!F68,3)="111"),NHAPLIEU!D68,"")</f>
        <v/>
      </c>
      <c r="D68" s="78"/>
      <c r="E68" s="169" t="str">
        <f>IF(LEFT(B68,2)="PT",NHAPLIEU!I68,"")</f>
        <v/>
      </c>
      <c r="F68" s="169" t="str">
        <f>IF(LEFT(B68,2)="PC",NHAPLIEU!I68,"")</f>
        <v/>
      </c>
      <c r="G68" s="78"/>
      <c r="H68" s="78"/>
    </row>
    <row r="69" spans="1:8" ht="21" customHeight="1">
      <c r="A69" s="155" t="str">
        <f>IF(OR(LEFT(NHAPLIEU!E69,3)="111",LEFT(NHAPLIEU!F69,3)="111"),NHAPLIEU!A69,"")</f>
        <v/>
      </c>
      <c r="B69" s="155" t="str">
        <f>IF(OR(LEFT(NHAPLIEU!E69,3)="111",LEFT(NHAPLIEU!F69,3)="111"),NHAPLIEU!B69,"")</f>
        <v/>
      </c>
      <c r="C69" s="155" t="str">
        <f>IF(OR(LEFT(NHAPLIEU!E69,3)="111",LEFT(NHAPLIEU!F69,3)="111"),NHAPLIEU!D69,"")</f>
        <v/>
      </c>
      <c r="D69" s="78"/>
      <c r="E69" s="169" t="str">
        <f>IF(LEFT(B69,2)="PT",NHAPLIEU!I69,"")</f>
        <v/>
      </c>
      <c r="F69" s="169" t="str">
        <f>IF(LEFT(B69,2)="PC",NHAPLIEU!I69,"")</f>
        <v/>
      </c>
      <c r="G69" s="78"/>
      <c r="H69" s="78"/>
    </row>
    <row r="70" spans="1:8" ht="21" customHeight="1">
      <c r="A70" s="155" t="str">
        <f>IF(OR(LEFT(NHAPLIEU!E70,3)="111",LEFT(NHAPLIEU!F70,3)="111"),NHAPLIEU!A70,"")</f>
        <v/>
      </c>
      <c r="B70" s="155" t="str">
        <f>IF(OR(LEFT(NHAPLIEU!E70,3)="111",LEFT(NHAPLIEU!F70,3)="111"),NHAPLIEU!B70,"")</f>
        <v/>
      </c>
      <c r="C70" s="155" t="str">
        <f>IF(OR(LEFT(NHAPLIEU!E70,3)="111",LEFT(NHAPLIEU!F70,3)="111"),NHAPLIEU!D70,"")</f>
        <v/>
      </c>
      <c r="D70" s="78"/>
      <c r="E70" s="169" t="str">
        <f>IF(LEFT(B70,2)="PT",NHAPLIEU!I70,"")</f>
        <v/>
      </c>
      <c r="F70" s="169" t="str">
        <f>IF(LEFT(B70,2)="PC",NHAPLIEU!I70,"")</f>
        <v/>
      </c>
      <c r="G70" s="78"/>
      <c r="H70" s="78"/>
    </row>
    <row r="71" spans="1:8" ht="21" customHeight="1">
      <c r="A71" s="155" t="str">
        <f>IF(OR(LEFT(NHAPLIEU!E71,3)="111",LEFT(NHAPLIEU!F71,3)="111"),NHAPLIEU!A71,"")</f>
        <v/>
      </c>
      <c r="B71" s="155" t="str">
        <f>IF(OR(LEFT(NHAPLIEU!E71,3)="111",LEFT(NHAPLIEU!F71,3)="111"),NHAPLIEU!B71,"")</f>
        <v/>
      </c>
      <c r="C71" s="155" t="str">
        <f>IF(OR(LEFT(NHAPLIEU!E71,3)="111",LEFT(NHAPLIEU!F71,3)="111"),NHAPLIEU!D71,"")</f>
        <v/>
      </c>
      <c r="D71" s="78"/>
      <c r="E71" s="169" t="str">
        <f>IF(LEFT(B71,2)="PT",NHAPLIEU!I71,"")</f>
        <v/>
      </c>
      <c r="F71" s="169" t="str">
        <f>IF(LEFT(B71,2)="PC",NHAPLIEU!I71,"")</f>
        <v/>
      </c>
      <c r="G71" s="78"/>
      <c r="H71" s="78"/>
    </row>
    <row r="72" spans="1:8" ht="21" customHeight="1">
      <c r="A72" s="155" t="str">
        <f>IF(OR(LEFT(NHAPLIEU!E72,3)="111",LEFT(NHAPLIEU!F72,3)="111"),NHAPLIEU!A72,"")</f>
        <v/>
      </c>
      <c r="B72" s="155" t="str">
        <f>IF(OR(LEFT(NHAPLIEU!E72,3)="111",LEFT(NHAPLIEU!F72,3)="111"),NHAPLIEU!B72,"")</f>
        <v/>
      </c>
      <c r="C72" s="155" t="str">
        <f>IF(OR(LEFT(NHAPLIEU!E72,3)="111",LEFT(NHAPLIEU!F72,3)="111"),NHAPLIEU!D72,"")</f>
        <v/>
      </c>
      <c r="D72" s="78"/>
      <c r="E72" s="169" t="str">
        <f>IF(LEFT(B72,2)="PT",NHAPLIEU!I72,"")</f>
        <v/>
      </c>
      <c r="F72" s="169" t="str">
        <f>IF(LEFT(B72,2)="PC",NHAPLIEU!I72,"")</f>
        <v/>
      </c>
      <c r="G72" s="78"/>
      <c r="H72" s="78"/>
    </row>
    <row r="73" spans="1:8" ht="21" customHeight="1">
      <c r="A73" s="155" t="str">
        <f>IF(OR(LEFT(NHAPLIEU!E73,3)="111",LEFT(NHAPLIEU!F73,3)="111"),NHAPLIEU!A73,"")</f>
        <v/>
      </c>
      <c r="B73" s="155" t="str">
        <f>IF(OR(LEFT(NHAPLIEU!E73,3)="111",LEFT(NHAPLIEU!F73,3)="111"),NHAPLIEU!B73,"")</f>
        <v/>
      </c>
      <c r="C73" s="155" t="str">
        <f>IF(OR(LEFT(NHAPLIEU!E73,3)="111",LEFT(NHAPLIEU!F73,3)="111"),NHAPLIEU!D73,"")</f>
        <v/>
      </c>
      <c r="D73" s="78"/>
      <c r="E73" s="169" t="str">
        <f>IF(LEFT(B73,2)="PT",NHAPLIEU!I73,"")</f>
        <v/>
      </c>
      <c r="F73" s="169" t="str">
        <f>IF(LEFT(B73,2)="PC",NHAPLIEU!I73,"")</f>
        <v/>
      </c>
      <c r="G73" s="78"/>
      <c r="H73" s="78"/>
    </row>
    <row r="74" spans="1:8" ht="21" customHeight="1">
      <c r="A74" s="155" t="str">
        <f>IF(OR(LEFT(NHAPLIEU!E74,3)="111",LEFT(NHAPLIEU!F74,3)="111"),NHAPLIEU!A74,"")</f>
        <v/>
      </c>
      <c r="B74" s="155" t="str">
        <f>IF(OR(LEFT(NHAPLIEU!E74,3)="111",LEFT(NHAPLIEU!F74,3)="111"),NHAPLIEU!B74,"")</f>
        <v/>
      </c>
      <c r="C74" s="155" t="str">
        <f>IF(OR(LEFT(NHAPLIEU!E74,3)="111",LEFT(NHAPLIEU!F74,3)="111"),NHAPLIEU!D74,"")</f>
        <v/>
      </c>
      <c r="D74" s="78"/>
      <c r="E74" s="169" t="str">
        <f>IF(LEFT(B74,2)="PT",NHAPLIEU!I74,"")</f>
        <v/>
      </c>
      <c r="F74" s="169" t="str">
        <f>IF(LEFT(B74,2)="PC",NHAPLIEU!I74,"")</f>
        <v/>
      </c>
      <c r="G74" s="78"/>
      <c r="H74" s="78"/>
    </row>
    <row r="75" spans="1:8" ht="21" customHeight="1">
      <c r="A75" s="155" t="str">
        <f>IF(OR(LEFT(NHAPLIEU!E75,3)="111",LEFT(NHAPLIEU!F75,3)="111"),NHAPLIEU!A75,"")</f>
        <v/>
      </c>
      <c r="B75" s="155" t="str">
        <f>IF(OR(LEFT(NHAPLIEU!E75,3)="111",LEFT(NHAPLIEU!F75,3)="111"),NHAPLIEU!B75,"")</f>
        <v/>
      </c>
      <c r="C75" s="155" t="str">
        <f>IF(OR(LEFT(NHAPLIEU!E75,3)="111",LEFT(NHAPLIEU!F75,3)="111"),NHAPLIEU!D75,"")</f>
        <v/>
      </c>
      <c r="D75" s="78"/>
      <c r="E75" s="169" t="str">
        <f>IF(LEFT(B75,2)="PT",NHAPLIEU!I75,"")</f>
        <v/>
      </c>
      <c r="F75" s="169" t="str">
        <f>IF(LEFT(B75,2)="PC",NHAPLIEU!I75,"")</f>
        <v/>
      </c>
      <c r="G75" s="78"/>
      <c r="H75" s="78"/>
    </row>
    <row r="76" spans="1:8" ht="21" customHeight="1">
      <c r="A76" s="155" t="str">
        <f>IF(OR(LEFT(NHAPLIEU!E76,3)="111",LEFT(NHAPLIEU!F76,3)="111"),NHAPLIEU!A76,"")</f>
        <v/>
      </c>
      <c r="B76" s="155" t="str">
        <f>IF(OR(LEFT(NHAPLIEU!E76,3)="111",LEFT(NHAPLIEU!F76,3)="111"),NHAPLIEU!B76,"")</f>
        <v/>
      </c>
      <c r="C76" s="155" t="str">
        <f>IF(OR(LEFT(NHAPLIEU!E76,3)="111",LEFT(NHAPLIEU!F76,3)="111"),NHAPLIEU!D76,"")</f>
        <v/>
      </c>
      <c r="D76" s="78"/>
      <c r="E76" s="169" t="str">
        <f>IF(LEFT(B76,2)="PT",NHAPLIEU!I76,"")</f>
        <v/>
      </c>
      <c r="F76" s="169" t="str">
        <f>IF(LEFT(B76,2)="PC",NHAPLIEU!I76,"")</f>
        <v/>
      </c>
      <c r="G76" s="78"/>
      <c r="H76" s="78"/>
    </row>
    <row r="77" spans="1:8" ht="21" customHeight="1">
      <c r="A77" s="155" t="str">
        <f>IF(OR(LEFT(NHAPLIEU!E77,3)="111",LEFT(NHAPLIEU!F77,3)="111"),NHAPLIEU!A77,"")</f>
        <v/>
      </c>
      <c r="B77" s="155" t="str">
        <f>IF(OR(LEFT(NHAPLIEU!E77,3)="111",LEFT(NHAPLIEU!F77,3)="111"),NHAPLIEU!B77,"")</f>
        <v/>
      </c>
      <c r="C77" s="155" t="str">
        <f>IF(OR(LEFT(NHAPLIEU!E77,3)="111",LEFT(NHAPLIEU!F77,3)="111"),NHAPLIEU!D77,"")</f>
        <v/>
      </c>
      <c r="D77" s="78"/>
      <c r="E77" s="169" t="str">
        <f>IF(LEFT(B77,2)="PT",NHAPLIEU!I77,"")</f>
        <v/>
      </c>
      <c r="F77" s="169" t="str">
        <f>IF(LEFT(B77,2)="PC",NHAPLIEU!I77,"")</f>
        <v/>
      </c>
      <c r="G77" s="78"/>
      <c r="H77" s="78"/>
    </row>
    <row r="78" spans="1:8" ht="21" customHeight="1">
      <c r="A78" s="155" t="str">
        <f>IF(OR(LEFT(NHAPLIEU!E78,3)="111",LEFT(NHAPLIEU!F78,3)="111"),NHAPLIEU!A78,"")</f>
        <v/>
      </c>
      <c r="B78" s="155" t="str">
        <f>IF(OR(LEFT(NHAPLIEU!E78,3)="111",LEFT(NHAPLIEU!F78,3)="111"),NHAPLIEU!B78,"")</f>
        <v/>
      </c>
      <c r="C78" s="155" t="str">
        <f>IF(OR(LEFT(NHAPLIEU!E78,3)="111",LEFT(NHAPLIEU!F78,3)="111"),NHAPLIEU!D78,"")</f>
        <v/>
      </c>
      <c r="D78" s="78"/>
      <c r="E78" s="169" t="str">
        <f>IF(LEFT(B78,2)="PT",NHAPLIEU!I78,"")</f>
        <v/>
      </c>
      <c r="F78" s="169" t="str">
        <f>IF(LEFT(B78,2)="PC",NHAPLIEU!I78,"")</f>
        <v/>
      </c>
      <c r="G78" s="78"/>
      <c r="H78" s="78"/>
    </row>
    <row r="79" spans="1:8" ht="21" customHeight="1">
      <c r="A79" s="155" t="str">
        <f>IF(OR(LEFT(NHAPLIEU!E79,3)="111",LEFT(NHAPLIEU!F79,3)="111"),NHAPLIEU!A79,"")</f>
        <v/>
      </c>
      <c r="B79" s="155" t="str">
        <f>IF(OR(LEFT(NHAPLIEU!E79,3)="111",LEFT(NHAPLIEU!F79,3)="111"),NHAPLIEU!B79,"")</f>
        <v/>
      </c>
      <c r="C79" s="155" t="str">
        <f>IF(OR(LEFT(NHAPLIEU!E79,3)="111",LEFT(NHAPLIEU!F79,3)="111"),NHAPLIEU!D79,"")</f>
        <v/>
      </c>
      <c r="D79" s="78"/>
      <c r="E79" s="169" t="str">
        <f>IF(LEFT(B79,2)="PT",NHAPLIEU!I79,"")</f>
        <v/>
      </c>
      <c r="F79" s="169" t="str">
        <f>IF(LEFT(B79,2)="PC",NHAPLIEU!I79,"")</f>
        <v/>
      </c>
      <c r="G79" s="78"/>
      <c r="H79" s="78"/>
    </row>
    <row r="80" spans="1:8" ht="21" customHeight="1">
      <c r="A80" s="155" t="str">
        <f>IF(OR(LEFT(NHAPLIEU!E80,3)="111",LEFT(NHAPLIEU!F80,3)="111"),NHAPLIEU!A80,"")</f>
        <v/>
      </c>
      <c r="B80" s="155" t="str">
        <f>IF(OR(LEFT(NHAPLIEU!E80,3)="111",LEFT(NHAPLIEU!F80,3)="111"),NHAPLIEU!B80,"")</f>
        <v/>
      </c>
      <c r="C80" s="155" t="str">
        <f>IF(OR(LEFT(NHAPLIEU!E80,3)="111",LEFT(NHAPLIEU!F80,3)="111"),NHAPLIEU!D80,"")</f>
        <v/>
      </c>
      <c r="D80" s="78"/>
      <c r="E80" s="169" t="str">
        <f>IF(LEFT(B80,2)="PT",NHAPLIEU!I80,"")</f>
        <v/>
      </c>
      <c r="F80" s="169" t="str">
        <f>IF(LEFT(B80,2)="PC",NHAPLIEU!I80,"")</f>
        <v/>
      </c>
      <c r="G80" s="78"/>
      <c r="H80" s="78"/>
    </row>
    <row r="81" spans="1:8" ht="21" customHeight="1">
      <c r="A81" s="155" t="str">
        <f>IF(OR(LEFT(NHAPLIEU!E81,3)="111",LEFT(NHAPLIEU!F81,3)="111"),NHAPLIEU!A81,"")</f>
        <v/>
      </c>
      <c r="B81" s="155" t="str">
        <f>IF(OR(LEFT(NHAPLIEU!E81,3)="111",LEFT(NHAPLIEU!F81,3)="111"),NHAPLIEU!B81,"")</f>
        <v/>
      </c>
      <c r="C81" s="155" t="str">
        <f>IF(OR(LEFT(NHAPLIEU!E81,3)="111",LEFT(NHAPLIEU!F81,3)="111"),NHAPLIEU!D81,"")</f>
        <v/>
      </c>
      <c r="D81" s="78"/>
      <c r="E81" s="169" t="str">
        <f>IF(LEFT(B81,2)="PT",NHAPLIEU!I81,"")</f>
        <v/>
      </c>
      <c r="F81" s="169" t="str">
        <f>IF(LEFT(B81,2)="PC",NHAPLIEU!I81,"")</f>
        <v/>
      </c>
      <c r="G81" s="78"/>
      <c r="H81" s="78"/>
    </row>
    <row r="82" spans="1:8" ht="21" customHeight="1">
      <c r="A82" s="155" t="str">
        <f>IF(OR(LEFT(NHAPLIEU!E82,3)="111",LEFT(NHAPLIEU!F82,3)="111"),NHAPLIEU!A82,"")</f>
        <v/>
      </c>
      <c r="B82" s="155" t="str">
        <f>IF(OR(LEFT(NHAPLIEU!E82,3)="111",LEFT(NHAPLIEU!F82,3)="111"),NHAPLIEU!B82,"")</f>
        <v/>
      </c>
      <c r="C82" s="155" t="str">
        <f>IF(OR(LEFT(NHAPLIEU!E82,3)="111",LEFT(NHAPLIEU!F82,3)="111"),NHAPLIEU!D82,"")</f>
        <v/>
      </c>
      <c r="D82" s="78"/>
      <c r="E82" s="169" t="str">
        <f>IF(LEFT(B82,2)="PT",NHAPLIEU!I82,"")</f>
        <v/>
      </c>
      <c r="F82" s="169" t="str">
        <f>IF(LEFT(B82,2)="PC",NHAPLIEU!I82,"")</f>
        <v/>
      </c>
      <c r="G82" s="78"/>
      <c r="H82" s="78"/>
    </row>
    <row r="83" spans="1:8" ht="21" customHeight="1">
      <c r="A83" s="155" t="str">
        <f>IF(OR(LEFT(NHAPLIEU!E83,3)="111",LEFT(NHAPLIEU!F83,3)="111"),NHAPLIEU!A83,"")</f>
        <v/>
      </c>
      <c r="B83" s="155" t="str">
        <f>IF(OR(LEFT(NHAPLIEU!E83,3)="111",LEFT(NHAPLIEU!F83,3)="111"),NHAPLIEU!B83,"")</f>
        <v/>
      </c>
      <c r="C83" s="155" t="str">
        <f>IF(OR(LEFT(NHAPLIEU!E83,3)="111",LEFT(NHAPLIEU!F83,3)="111"),NHAPLIEU!D83,"")</f>
        <v/>
      </c>
      <c r="D83" s="78"/>
      <c r="E83" s="169" t="str">
        <f>IF(LEFT(B83,2)="PT",NHAPLIEU!I83,"")</f>
        <v/>
      </c>
      <c r="F83" s="169" t="str">
        <f>IF(LEFT(B83,2)="PC",NHAPLIEU!I83,"")</f>
        <v/>
      </c>
      <c r="G83" s="78"/>
      <c r="H83" s="78"/>
    </row>
    <row r="84" spans="1:8" ht="21" customHeight="1">
      <c r="A84" s="155" t="str">
        <f>IF(OR(LEFT(NHAPLIEU!E84,3)="111",LEFT(NHAPLIEU!F84,3)="111"),NHAPLIEU!A84,"")</f>
        <v/>
      </c>
      <c r="B84" s="155" t="str">
        <f>IF(OR(LEFT(NHAPLIEU!E84,3)="111",LEFT(NHAPLIEU!F84,3)="111"),NHAPLIEU!B84,"")</f>
        <v/>
      </c>
      <c r="C84" s="155" t="str">
        <f>IF(OR(LEFT(NHAPLIEU!E84,3)="111",LEFT(NHAPLIEU!F84,3)="111"),NHAPLIEU!D84,"")</f>
        <v/>
      </c>
      <c r="D84" s="78"/>
      <c r="E84" s="169" t="str">
        <f>IF(LEFT(B84,2)="PT",NHAPLIEU!I84,"")</f>
        <v/>
      </c>
      <c r="F84" s="169" t="str">
        <f>IF(LEFT(B84,2)="PC",NHAPLIEU!I84,"")</f>
        <v/>
      </c>
      <c r="G84" s="78"/>
      <c r="H84" s="78"/>
    </row>
    <row r="85" spans="1:8" ht="21" customHeight="1">
      <c r="A85" s="155" t="str">
        <f>IF(OR(LEFT(NHAPLIEU!E85,3)="111",LEFT(NHAPLIEU!F85,3)="111"),NHAPLIEU!A85,"")</f>
        <v/>
      </c>
      <c r="B85" s="155" t="str">
        <f>IF(OR(LEFT(NHAPLIEU!E85,3)="111",LEFT(NHAPLIEU!F85,3)="111"),NHAPLIEU!B85,"")</f>
        <v/>
      </c>
      <c r="C85" s="155" t="str">
        <f>IF(OR(LEFT(NHAPLIEU!E85,3)="111",LEFT(NHAPLIEU!F85,3)="111"),NHAPLIEU!D85,"")</f>
        <v/>
      </c>
      <c r="D85" s="78"/>
      <c r="E85" s="169" t="str">
        <f>IF(LEFT(B85,2)="PT",NHAPLIEU!I85,"")</f>
        <v/>
      </c>
      <c r="F85" s="169" t="str">
        <f>IF(LEFT(B85,2)="PC",NHAPLIEU!I85,"")</f>
        <v/>
      </c>
      <c r="G85" s="78"/>
      <c r="H85" s="78"/>
    </row>
    <row r="86" spans="1:8" ht="21" customHeight="1">
      <c r="A86" s="155" t="str">
        <f>IF(OR(LEFT(NHAPLIEU!E86,3)="111",LEFT(NHAPLIEU!F86,3)="111"),NHAPLIEU!A86,"")</f>
        <v/>
      </c>
      <c r="B86" s="155" t="str">
        <f>IF(OR(LEFT(NHAPLIEU!E86,3)="111",LEFT(NHAPLIEU!F86,3)="111"),NHAPLIEU!B86,"")</f>
        <v/>
      </c>
      <c r="C86" s="155" t="str">
        <f>IF(OR(LEFT(NHAPLIEU!E86,3)="111",LEFT(NHAPLIEU!F86,3)="111"),NHAPLIEU!D86,"")</f>
        <v/>
      </c>
      <c r="D86" s="78"/>
      <c r="E86" s="169" t="str">
        <f>IF(LEFT(B86,2)="PT",NHAPLIEU!I86,"")</f>
        <v/>
      </c>
      <c r="F86" s="169" t="str">
        <f>IF(LEFT(B86,2)="PC",NHAPLIEU!I86,"")</f>
        <v/>
      </c>
      <c r="G86" s="78"/>
      <c r="H86" s="78"/>
    </row>
    <row r="87" spans="1:8" ht="21" customHeight="1">
      <c r="A87" s="155" t="str">
        <f>IF(OR(LEFT(NHAPLIEU!E87,3)="111",LEFT(NHAPLIEU!F87,3)="111"),NHAPLIEU!A87,"")</f>
        <v/>
      </c>
      <c r="B87" s="155" t="str">
        <f>IF(OR(LEFT(NHAPLIEU!E87,3)="111",LEFT(NHAPLIEU!F87,3)="111"),NHAPLIEU!B87,"")</f>
        <v/>
      </c>
      <c r="C87" s="155" t="str">
        <f>IF(OR(LEFT(NHAPLIEU!E87,3)="111",LEFT(NHAPLIEU!F87,3)="111"),NHAPLIEU!D87,"")</f>
        <v/>
      </c>
      <c r="D87" s="78"/>
      <c r="E87" s="169" t="str">
        <f>IF(LEFT(B87,2)="PT",NHAPLIEU!I87,"")</f>
        <v/>
      </c>
      <c r="F87" s="169" t="str">
        <f>IF(LEFT(B87,2)="PC",NHAPLIEU!I87,"")</f>
        <v/>
      </c>
      <c r="G87" s="78"/>
      <c r="H87" s="78"/>
    </row>
    <row r="88" spans="1:8" ht="21" customHeight="1">
      <c r="A88" s="155" t="str">
        <f>IF(OR(LEFT(NHAPLIEU!E88,3)="111",LEFT(NHAPLIEU!F88,3)="111"),NHAPLIEU!A88,"")</f>
        <v/>
      </c>
      <c r="B88" s="155" t="str">
        <f>IF(OR(LEFT(NHAPLIEU!E88,3)="111",LEFT(NHAPLIEU!F88,3)="111"),NHAPLIEU!B88,"")</f>
        <v/>
      </c>
      <c r="C88" s="155" t="str">
        <f>IF(OR(LEFT(NHAPLIEU!E88,3)="111",LEFT(NHAPLIEU!F88,3)="111"),NHAPLIEU!D88,"")</f>
        <v/>
      </c>
      <c r="D88" s="78"/>
      <c r="E88" s="169" t="str">
        <f>IF(LEFT(B88,2)="PT",NHAPLIEU!I88,"")</f>
        <v/>
      </c>
      <c r="F88" s="169" t="str">
        <f>IF(LEFT(B88,2)="PC",NHAPLIEU!I88,"")</f>
        <v/>
      </c>
      <c r="G88" s="78"/>
      <c r="H88" s="78"/>
    </row>
    <row r="89" spans="1:8" ht="21" customHeight="1">
      <c r="A89" s="155" t="str">
        <f>IF(OR(LEFT(NHAPLIEU!E89,3)="111",LEFT(NHAPLIEU!F89,3)="111"),NHAPLIEU!A89,"")</f>
        <v/>
      </c>
      <c r="B89" s="155" t="str">
        <f>IF(OR(LEFT(NHAPLIEU!E89,3)="111",LEFT(NHAPLIEU!F89,3)="111"),NHAPLIEU!B89,"")</f>
        <v/>
      </c>
      <c r="C89" s="155" t="str">
        <f>IF(OR(LEFT(NHAPLIEU!E89,3)="111",LEFT(NHAPLIEU!F89,3)="111"),NHAPLIEU!D89,"")</f>
        <v/>
      </c>
      <c r="D89" s="78"/>
      <c r="E89" s="169" t="str">
        <f>IF(LEFT(B89,2)="PT",NHAPLIEU!I89,"")</f>
        <v/>
      </c>
      <c r="F89" s="169" t="str">
        <f>IF(LEFT(B89,2)="PC",NHAPLIEU!I89,"")</f>
        <v/>
      </c>
      <c r="G89" s="78"/>
      <c r="H89" s="78"/>
    </row>
    <row r="90" spans="1:8" ht="21" customHeight="1">
      <c r="A90" s="155" t="str">
        <f>IF(OR(LEFT(NHAPLIEU!E90,3)="111",LEFT(NHAPLIEU!F90,3)="111"),NHAPLIEU!A90,"")</f>
        <v/>
      </c>
      <c r="B90" s="155" t="str">
        <f>IF(OR(LEFT(NHAPLIEU!E90,3)="111",LEFT(NHAPLIEU!F90,3)="111"),NHAPLIEU!B90,"")</f>
        <v/>
      </c>
      <c r="C90" s="155" t="str">
        <f>IF(OR(LEFT(NHAPLIEU!E90,3)="111",LEFT(NHAPLIEU!F90,3)="111"),NHAPLIEU!D90,"")</f>
        <v/>
      </c>
      <c r="D90" s="78"/>
      <c r="E90" s="169" t="str">
        <f>IF(LEFT(B90,2)="PT",NHAPLIEU!I90,"")</f>
        <v/>
      </c>
      <c r="F90" s="169" t="str">
        <f>IF(LEFT(B90,2)="PC",NHAPLIEU!I90,"")</f>
        <v/>
      </c>
      <c r="G90" s="78"/>
      <c r="H90" s="78"/>
    </row>
    <row r="91" spans="1:8" ht="21" customHeight="1">
      <c r="A91" s="155" t="str">
        <f>IF(OR(LEFT(NHAPLIEU!E91,3)="111",LEFT(NHAPLIEU!F91,3)="111"),NHAPLIEU!A91,"")</f>
        <v/>
      </c>
      <c r="B91" s="155" t="str">
        <f>IF(OR(LEFT(NHAPLIEU!E91,3)="111",LEFT(NHAPLIEU!F91,3)="111"),NHAPLIEU!B91,"")</f>
        <v/>
      </c>
      <c r="C91" s="155" t="str">
        <f>IF(OR(LEFT(NHAPLIEU!E91,3)="111",LEFT(NHAPLIEU!F91,3)="111"),NHAPLIEU!D91,"")</f>
        <v/>
      </c>
      <c r="D91" s="78"/>
      <c r="E91" s="169" t="str">
        <f>IF(LEFT(B91,2)="PT",NHAPLIEU!I91,"")</f>
        <v/>
      </c>
      <c r="F91" s="169" t="str">
        <f>IF(LEFT(B91,2)="PC",NHAPLIEU!I91,"")</f>
        <v/>
      </c>
      <c r="G91" s="78"/>
      <c r="H91" s="78"/>
    </row>
    <row r="92" spans="1:8" ht="21" customHeight="1">
      <c r="A92" s="155" t="str">
        <f>IF(OR(LEFT(NHAPLIEU!E92,3)="111",LEFT(NHAPLIEU!F92,3)="111"),NHAPLIEU!A92,"")</f>
        <v/>
      </c>
      <c r="B92" s="155" t="str">
        <f>IF(OR(LEFT(NHAPLIEU!E92,3)="111",LEFT(NHAPLIEU!F92,3)="111"),NHAPLIEU!B92,"")</f>
        <v/>
      </c>
      <c r="C92" s="155" t="str">
        <f>IF(OR(LEFT(NHAPLIEU!E92,3)="111",LEFT(NHAPLIEU!F92,3)="111"),NHAPLIEU!D92,"")</f>
        <v/>
      </c>
      <c r="D92" s="78"/>
      <c r="E92" s="169" t="str">
        <f>IF(LEFT(B92,2)="PT",NHAPLIEU!I92,"")</f>
        <v/>
      </c>
      <c r="F92" s="169" t="str">
        <f>IF(LEFT(B92,2)="PC",NHAPLIEU!I92,"")</f>
        <v/>
      </c>
      <c r="G92" s="78"/>
      <c r="H92" s="78"/>
    </row>
    <row r="93" spans="1:8" ht="21" customHeight="1">
      <c r="A93" s="155" t="str">
        <f>IF(OR(LEFT(NHAPLIEU!E93,3)="111",LEFT(NHAPLIEU!F93,3)="111"),NHAPLIEU!A93,"")</f>
        <v/>
      </c>
      <c r="B93" s="155" t="str">
        <f>IF(OR(LEFT(NHAPLIEU!E93,3)="111",LEFT(NHAPLIEU!F93,3)="111"),NHAPLIEU!B93,"")</f>
        <v/>
      </c>
      <c r="C93" s="155" t="str">
        <f>IF(OR(LEFT(NHAPLIEU!E93,3)="111",LEFT(NHAPLIEU!F93,3)="111"),NHAPLIEU!D93,"")</f>
        <v/>
      </c>
      <c r="D93" s="78"/>
      <c r="E93" s="169" t="str">
        <f>IF(LEFT(B93,2)="PT",NHAPLIEU!I93,"")</f>
        <v/>
      </c>
      <c r="F93" s="169" t="str">
        <f>IF(LEFT(B93,2)="PC",NHAPLIEU!I93,"")</f>
        <v/>
      </c>
      <c r="G93" s="78"/>
      <c r="H93" s="78"/>
    </row>
    <row r="94" spans="1:8" ht="21" customHeight="1">
      <c r="A94" s="155" t="str">
        <f>IF(OR(LEFT(NHAPLIEU!E94,3)="111",LEFT(NHAPLIEU!F94,3)="111"),NHAPLIEU!A94,"")</f>
        <v/>
      </c>
      <c r="B94" s="155" t="str">
        <f>IF(OR(LEFT(NHAPLIEU!E94,3)="111",LEFT(NHAPLIEU!F94,3)="111"),NHAPLIEU!B94,"")</f>
        <v/>
      </c>
      <c r="C94" s="155" t="str">
        <f>IF(OR(LEFT(NHAPLIEU!E94,3)="111",LEFT(NHAPLIEU!F94,3)="111"),NHAPLIEU!D94,"")</f>
        <v/>
      </c>
      <c r="D94" s="78"/>
      <c r="E94" s="169" t="str">
        <f>IF(LEFT(B94,2)="PT",NHAPLIEU!I94,"")</f>
        <v/>
      </c>
      <c r="F94" s="169" t="str">
        <f>IF(LEFT(B94,2)="PC",NHAPLIEU!I94,"")</f>
        <v/>
      </c>
      <c r="G94" s="78"/>
      <c r="H94" s="78"/>
    </row>
    <row r="95" spans="1:8" ht="21" customHeight="1">
      <c r="A95" s="155" t="str">
        <f>IF(OR(LEFT(NHAPLIEU!E95,3)="111",LEFT(NHAPLIEU!F95,3)="111"),NHAPLIEU!A95,"")</f>
        <v/>
      </c>
      <c r="B95" s="155" t="str">
        <f>IF(OR(LEFT(NHAPLIEU!E95,3)="111",LEFT(NHAPLIEU!F95,3)="111"),NHAPLIEU!B95,"")</f>
        <v/>
      </c>
      <c r="C95" s="155" t="str">
        <f>IF(OR(LEFT(NHAPLIEU!E95,3)="111",LEFT(NHAPLIEU!F95,3)="111"),NHAPLIEU!D95,"")</f>
        <v/>
      </c>
      <c r="D95" s="78"/>
      <c r="E95" s="169" t="str">
        <f>IF(LEFT(B95,2)="PT",NHAPLIEU!I95,"")</f>
        <v/>
      </c>
      <c r="F95" s="169" t="str">
        <f>IF(LEFT(B95,2)="PC",NHAPLIEU!I95,"")</f>
        <v/>
      </c>
      <c r="G95" s="78"/>
      <c r="H95" s="78"/>
    </row>
    <row r="96" spans="1:8" ht="21" customHeight="1">
      <c r="A96" s="155" t="str">
        <f>IF(OR(LEFT(NHAPLIEU!E96,3)="111",LEFT(NHAPLIEU!F96,3)="111"),NHAPLIEU!A96,"")</f>
        <v/>
      </c>
      <c r="B96" s="155" t="str">
        <f>IF(OR(LEFT(NHAPLIEU!E96,3)="111",LEFT(NHAPLIEU!F96,3)="111"),NHAPLIEU!B96,"")</f>
        <v/>
      </c>
      <c r="C96" s="155" t="str">
        <f>IF(OR(LEFT(NHAPLIEU!E96,3)="111",LEFT(NHAPLIEU!F96,3)="111"),NHAPLIEU!D96,"")</f>
        <v/>
      </c>
      <c r="D96" s="78"/>
      <c r="E96" s="169" t="str">
        <f>IF(LEFT(B96,2)="PT",NHAPLIEU!I96,"")</f>
        <v/>
      </c>
      <c r="F96" s="169" t="str">
        <f>IF(LEFT(B96,2)="PC",NHAPLIEU!I96,"")</f>
        <v/>
      </c>
      <c r="G96" s="78"/>
      <c r="H96" s="78"/>
    </row>
    <row r="97" spans="1:8" ht="21" customHeight="1">
      <c r="A97" s="155" t="str">
        <f>IF(OR(LEFT(NHAPLIEU!E97,3)="111",LEFT(NHAPLIEU!F97,3)="111"),NHAPLIEU!A97,"")</f>
        <v/>
      </c>
      <c r="B97" s="155" t="str">
        <f>IF(OR(LEFT(NHAPLIEU!E97,3)="111",LEFT(NHAPLIEU!F97,3)="111"),NHAPLIEU!B97,"")</f>
        <v/>
      </c>
      <c r="C97" s="155" t="str">
        <f>IF(OR(LEFT(NHAPLIEU!E97,3)="111",LEFT(NHAPLIEU!F97,3)="111"),NHAPLIEU!D97,"")</f>
        <v/>
      </c>
      <c r="D97" s="78"/>
      <c r="E97" s="169" t="str">
        <f>IF(LEFT(B97,2)="PT",NHAPLIEU!I97,"")</f>
        <v/>
      </c>
      <c r="F97" s="169" t="str">
        <f>IF(LEFT(B97,2)="PC",NHAPLIEU!I97,"")</f>
        <v/>
      </c>
      <c r="G97" s="78"/>
      <c r="H97" s="78"/>
    </row>
    <row r="98" spans="1:8" ht="21" customHeight="1">
      <c r="A98" s="155" t="str">
        <f>IF(OR(LEFT(NHAPLIEU!E98,3)="111",LEFT(NHAPLIEU!F98,3)="111"),NHAPLIEU!A98,"")</f>
        <v/>
      </c>
      <c r="B98" s="155" t="str">
        <f>IF(OR(LEFT(NHAPLIEU!E98,3)="111",LEFT(NHAPLIEU!F98,3)="111"),NHAPLIEU!B98,"")</f>
        <v/>
      </c>
      <c r="C98" s="155" t="str">
        <f>IF(OR(LEFT(NHAPLIEU!E98,3)="111",LEFT(NHAPLIEU!F98,3)="111"),NHAPLIEU!D98,"")</f>
        <v/>
      </c>
      <c r="D98" s="78"/>
      <c r="E98" s="169" t="str">
        <f>IF(LEFT(B98,2)="PT",NHAPLIEU!I98,"")</f>
        <v/>
      </c>
      <c r="F98" s="169" t="str">
        <f>IF(LEFT(B98,2)="PC",NHAPLIEU!I98,"")</f>
        <v/>
      </c>
      <c r="G98" s="78"/>
      <c r="H98" s="78"/>
    </row>
    <row r="99" spans="1:8" ht="21" customHeight="1">
      <c r="A99" s="155" t="str">
        <f>IF(OR(LEFT(NHAPLIEU!E99,3)="111",LEFT(NHAPLIEU!F99,3)="111"),NHAPLIEU!A99,"")</f>
        <v/>
      </c>
      <c r="B99" s="155" t="str">
        <f>IF(OR(LEFT(NHAPLIEU!E99,3)="111",LEFT(NHAPLIEU!F99,3)="111"),NHAPLIEU!B99,"")</f>
        <v/>
      </c>
      <c r="C99" s="155" t="str">
        <f>IF(OR(LEFT(NHAPLIEU!E99,3)="111",LEFT(NHAPLIEU!F99,3)="111"),NHAPLIEU!D99,"")</f>
        <v/>
      </c>
      <c r="D99" s="78"/>
      <c r="E99" s="169" t="str">
        <f>IF(LEFT(B99,2)="PT",NHAPLIEU!I99,"")</f>
        <v/>
      </c>
      <c r="F99" s="169" t="str">
        <f>IF(LEFT(B99,2)="PC",NHAPLIEU!I99,"")</f>
        <v/>
      </c>
      <c r="G99" s="78"/>
      <c r="H99" s="78"/>
    </row>
    <row r="100" spans="1:8" ht="21" customHeight="1">
      <c r="A100" s="155" t="str">
        <f>IF(OR(LEFT(NHAPLIEU!E100,3)="111",LEFT(NHAPLIEU!F100,3)="111"),NHAPLIEU!A100,"")</f>
        <v/>
      </c>
      <c r="B100" s="155" t="str">
        <f>IF(OR(LEFT(NHAPLIEU!E100,3)="111",LEFT(NHAPLIEU!F100,3)="111"),NHAPLIEU!B100,"")</f>
        <v/>
      </c>
      <c r="C100" s="155" t="str">
        <f>IF(OR(LEFT(NHAPLIEU!E100,3)="111",LEFT(NHAPLIEU!F100,3)="111"),NHAPLIEU!D100,"")</f>
        <v/>
      </c>
      <c r="D100" s="78"/>
      <c r="E100" s="169" t="str">
        <f>IF(LEFT(B100,2)="PT",NHAPLIEU!I100,"")</f>
        <v/>
      </c>
      <c r="F100" s="169" t="str">
        <f>IF(LEFT(B100,2)="PC",NHAPLIEU!I100,"")</f>
        <v/>
      </c>
      <c r="G100" s="78"/>
      <c r="H100" s="78"/>
    </row>
    <row r="101" spans="1:8" ht="21" customHeight="1">
      <c r="A101" s="155" t="str">
        <f>IF(OR(LEFT(NHAPLIEU!E101,3)="111",LEFT(NHAPLIEU!F101,3)="111"),NHAPLIEU!A101,"")</f>
        <v/>
      </c>
      <c r="B101" s="155" t="str">
        <f>IF(OR(LEFT(NHAPLIEU!E101,3)="111",LEFT(NHAPLIEU!F101,3)="111"),NHAPLIEU!B101,"")</f>
        <v/>
      </c>
      <c r="C101" s="155" t="str">
        <f>IF(OR(LEFT(NHAPLIEU!E101,3)="111",LEFT(NHAPLIEU!F101,3)="111"),NHAPLIEU!D101,"")</f>
        <v/>
      </c>
      <c r="D101" s="78"/>
      <c r="E101" s="169" t="str">
        <f>IF(LEFT(B101,2)="PT",NHAPLIEU!I101,"")</f>
        <v/>
      </c>
      <c r="F101" s="169" t="str">
        <f>IF(LEFT(B101,2)="PC",NHAPLIEU!I101,"")</f>
        <v/>
      </c>
      <c r="G101" s="78"/>
      <c r="H101" s="78"/>
    </row>
    <row r="102" spans="1:8" ht="21" customHeight="1">
      <c r="A102" s="155" t="str">
        <f>IF(OR(LEFT(NHAPLIEU!E102,3)="111",LEFT(NHAPLIEU!F102,3)="111"),NHAPLIEU!A102,"")</f>
        <v/>
      </c>
      <c r="B102" s="155" t="str">
        <f>IF(OR(LEFT(NHAPLIEU!E102,3)="111",LEFT(NHAPLIEU!F102,3)="111"),NHAPLIEU!B102,"")</f>
        <v/>
      </c>
      <c r="C102" s="155" t="str">
        <f>IF(OR(LEFT(NHAPLIEU!E102,3)="111",LEFT(NHAPLIEU!F102,3)="111"),NHAPLIEU!D102,"")</f>
        <v/>
      </c>
      <c r="D102" s="78"/>
      <c r="E102" s="169" t="str">
        <f>IF(LEFT(B102,2)="PT",NHAPLIEU!I102,"")</f>
        <v/>
      </c>
      <c r="F102" s="169" t="str">
        <f>IF(LEFT(B102,2)="PC",NHAPLIEU!I102,"")</f>
        <v/>
      </c>
      <c r="G102" s="78"/>
      <c r="H102" s="78"/>
    </row>
    <row r="103" spans="1:8" ht="21" customHeight="1">
      <c r="A103" s="155" t="str">
        <f>IF(OR(LEFT(NHAPLIEU!E103,3)="111",LEFT(NHAPLIEU!F103,3)="111"),NHAPLIEU!A103,"")</f>
        <v/>
      </c>
      <c r="B103" s="155" t="str">
        <f>IF(OR(LEFT(NHAPLIEU!E103,3)="111",LEFT(NHAPLIEU!F103,3)="111"),NHAPLIEU!B103,"")</f>
        <v/>
      </c>
      <c r="C103" s="155" t="str">
        <f>IF(OR(LEFT(NHAPLIEU!E103,3)="111",LEFT(NHAPLIEU!F103,3)="111"),NHAPLIEU!D103,"")</f>
        <v/>
      </c>
      <c r="D103" s="78"/>
      <c r="E103" s="169" t="str">
        <f>IF(LEFT(B103,2)="PT",NHAPLIEU!I103,"")</f>
        <v/>
      </c>
      <c r="F103" s="169" t="str">
        <f>IF(LEFT(B103,2)="PC",NHAPLIEU!I103,"")</f>
        <v/>
      </c>
      <c r="G103" s="78"/>
      <c r="H103" s="78"/>
    </row>
    <row r="104" spans="1:8" ht="21" customHeight="1">
      <c r="A104" s="155" t="str">
        <f>IF(OR(LEFT(NHAPLIEU!E104,3)="111",LEFT(NHAPLIEU!F104,3)="111"),NHAPLIEU!A104,"")</f>
        <v/>
      </c>
      <c r="B104" s="155" t="str">
        <f>IF(OR(LEFT(NHAPLIEU!E104,3)="111",LEFT(NHAPLIEU!F104,3)="111"),NHAPLIEU!B104,"")</f>
        <v/>
      </c>
      <c r="C104" s="155" t="str">
        <f>IF(OR(LEFT(NHAPLIEU!E104,3)="111",LEFT(NHAPLIEU!F104,3)="111"),NHAPLIEU!D104,"")</f>
        <v/>
      </c>
      <c r="D104" s="78"/>
      <c r="E104" s="169" t="str">
        <f>IF(LEFT(B104,2)="PT",NHAPLIEU!I104,"")</f>
        <v/>
      </c>
      <c r="F104" s="169" t="str">
        <f>IF(LEFT(B104,2)="PC",NHAPLIEU!I104,"")</f>
        <v/>
      </c>
      <c r="G104" s="78"/>
      <c r="H104" s="78"/>
    </row>
    <row r="105" spans="1:8" ht="21" customHeight="1">
      <c r="A105" s="155" t="str">
        <f>IF(OR(LEFT(NHAPLIEU!E105,3)="111",LEFT(NHAPLIEU!F105,3)="111"),NHAPLIEU!A105,"")</f>
        <v/>
      </c>
      <c r="B105" s="155" t="str">
        <f>IF(OR(LEFT(NHAPLIEU!E105,3)="111",LEFT(NHAPLIEU!F105,3)="111"),NHAPLIEU!B105,"")</f>
        <v/>
      </c>
      <c r="C105" s="155" t="str">
        <f>IF(OR(LEFT(NHAPLIEU!E105,3)="111",LEFT(NHAPLIEU!F105,3)="111"),NHAPLIEU!D105,"")</f>
        <v/>
      </c>
      <c r="D105" s="78"/>
      <c r="E105" s="169" t="str">
        <f>IF(LEFT(B105,2)="PT",NHAPLIEU!I105,"")</f>
        <v/>
      </c>
      <c r="F105" s="169" t="str">
        <f>IF(LEFT(B105,2)="PC",NHAPLIEU!I105,"")</f>
        <v/>
      </c>
      <c r="G105" s="78"/>
      <c r="H105" s="78"/>
    </row>
    <row r="106" spans="1:8" ht="21" customHeight="1">
      <c r="A106" s="155" t="str">
        <f>IF(OR(LEFT(NHAPLIEU!E106,3)="111",LEFT(NHAPLIEU!F106,3)="111"),NHAPLIEU!A106,"")</f>
        <v/>
      </c>
      <c r="B106" s="155" t="str">
        <f>IF(OR(LEFT(NHAPLIEU!E106,3)="111",LEFT(NHAPLIEU!F106,3)="111"),NHAPLIEU!B106,"")</f>
        <v/>
      </c>
      <c r="C106" s="155" t="str">
        <f>IF(OR(LEFT(NHAPLIEU!E106,3)="111",LEFT(NHAPLIEU!F106,3)="111"),NHAPLIEU!D106,"")</f>
        <v/>
      </c>
      <c r="D106" s="78"/>
      <c r="E106" s="169" t="str">
        <f>IF(LEFT(B106,2)="PT",NHAPLIEU!I106,"")</f>
        <v/>
      </c>
      <c r="F106" s="169" t="str">
        <f>IF(LEFT(B106,2)="PC",NHAPLIEU!I106,"")</f>
        <v/>
      </c>
      <c r="G106" s="78"/>
      <c r="H106" s="78"/>
    </row>
    <row r="107" spans="1:8" ht="21" customHeight="1">
      <c r="A107" s="155" t="str">
        <f>IF(OR(LEFT(NHAPLIEU!E107,3)="111",LEFT(NHAPLIEU!F107,3)="111"),NHAPLIEU!A107,"")</f>
        <v/>
      </c>
      <c r="B107" s="155" t="str">
        <f>IF(OR(LEFT(NHAPLIEU!E107,3)="111",LEFT(NHAPLIEU!F107,3)="111"),NHAPLIEU!B107,"")</f>
        <v/>
      </c>
      <c r="C107" s="155" t="str">
        <f>IF(OR(LEFT(NHAPLIEU!E107,3)="111",LEFT(NHAPLIEU!F107,3)="111"),NHAPLIEU!D107,"")</f>
        <v/>
      </c>
      <c r="D107" s="78"/>
      <c r="E107" s="169" t="str">
        <f>IF(LEFT(B107,2)="PT",NHAPLIEU!I107,"")</f>
        <v/>
      </c>
      <c r="F107" s="169" t="str">
        <f>IF(LEFT(B107,2)="PC",NHAPLIEU!I107,"")</f>
        <v/>
      </c>
      <c r="G107" s="78"/>
      <c r="H107" s="78"/>
    </row>
    <row r="108" spans="1:8" ht="21" customHeight="1">
      <c r="A108" s="155" t="str">
        <f>IF(OR(LEFT(NHAPLIEU!E108,3)="111",LEFT(NHAPLIEU!F108,3)="111"),NHAPLIEU!A108,"")</f>
        <v/>
      </c>
      <c r="B108" s="155" t="str">
        <f>IF(OR(LEFT(NHAPLIEU!E108,3)="111",LEFT(NHAPLIEU!F108,3)="111"),NHAPLIEU!B108,"")</f>
        <v/>
      </c>
      <c r="C108" s="155" t="str">
        <f>IF(OR(LEFT(NHAPLIEU!E108,3)="111",LEFT(NHAPLIEU!F108,3)="111"),NHAPLIEU!D108,"")</f>
        <v/>
      </c>
      <c r="D108" s="78"/>
      <c r="E108" s="169" t="str">
        <f>IF(LEFT(B108,2)="PT",NHAPLIEU!I108,"")</f>
        <v/>
      </c>
      <c r="F108" s="169" t="str">
        <f>IF(LEFT(B108,2)="PC",NHAPLIEU!I108,"")</f>
        <v/>
      </c>
      <c r="G108" s="78"/>
      <c r="H108" s="78"/>
    </row>
    <row r="109" spans="1:8" ht="21" customHeight="1">
      <c r="A109" s="155" t="str">
        <f>IF(OR(LEFT(NHAPLIEU!E109,3)="111",LEFT(NHAPLIEU!F109,3)="111"),NHAPLIEU!A109,"")</f>
        <v/>
      </c>
      <c r="B109" s="155" t="str">
        <f>IF(OR(LEFT(NHAPLIEU!E109,3)="111",LEFT(NHAPLIEU!F109,3)="111"),NHAPLIEU!B109,"")</f>
        <v/>
      </c>
      <c r="C109" s="155" t="str">
        <f>IF(OR(LEFT(NHAPLIEU!E109,3)="111",LEFT(NHAPLIEU!F109,3)="111"),NHAPLIEU!D109,"")</f>
        <v/>
      </c>
      <c r="D109" s="78"/>
      <c r="E109" s="169" t="str">
        <f>IF(LEFT(B109,2)="PT",NHAPLIEU!I109,"")</f>
        <v/>
      </c>
      <c r="F109" s="169" t="str">
        <f>IF(LEFT(B109,2)="PC",NHAPLIEU!I109,"")</f>
        <v/>
      </c>
      <c r="G109" s="78"/>
      <c r="H109" s="78"/>
    </row>
    <row r="110" spans="1:8" ht="21" customHeight="1">
      <c r="A110" s="155" t="str">
        <f>IF(OR(LEFT(NHAPLIEU!E110,3)="111",LEFT(NHAPLIEU!F110,3)="111"),NHAPLIEU!A110,"")</f>
        <v/>
      </c>
      <c r="B110" s="155" t="str">
        <f>IF(OR(LEFT(NHAPLIEU!E110,3)="111",LEFT(NHAPLIEU!F110,3)="111"),NHAPLIEU!B110,"")</f>
        <v/>
      </c>
      <c r="C110" s="155" t="str">
        <f>IF(OR(LEFT(NHAPLIEU!E110,3)="111",LEFT(NHAPLIEU!F110,3)="111"),NHAPLIEU!D110,"")</f>
        <v/>
      </c>
      <c r="D110" s="78"/>
      <c r="E110" s="169" t="str">
        <f>IF(LEFT(B110,2)="PT",NHAPLIEU!I110,"")</f>
        <v/>
      </c>
      <c r="F110" s="169" t="str">
        <f>IF(LEFT(B110,2)="PC",NHAPLIEU!I110,"")</f>
        <v/>
      </c>
      <c r="G110" s="78"/>
      <c r="H110" s="78"/>
    </row>
    <row r="111" spans="1:8" ht="21" hidden="1" customHeight="1">
      <c r="A111" s="155" t="str">
        <f>IF(OR(LEFT(NHAPLIEU!E111,3)="111",LEFT(NHAPLIEU!F111,3)="111"),NHAPLIEU!A111,"")</f>
        <v/>
      </c>
      <c r="B111" s="155" t="str">
        <f>IF(OR(LEFT(NHAPLIEU!E111,3)="111",LEFT(NHAPLIEU!F111,3)="111"),NHAPLIEU!B111,"")</f>
        <v/>
      </c>
      <c r="C111" s="155" t="str">
        <f>IF(OR(LEFT(NHAPLIEU!E111,3)="111",LEFT(NHAPLIEU!F111,3)="111"),NHAPLIEU!D111,"")</f>
        <v/>
      </c>
      <c r="D111" s="78"/>
      <c r="E111" s="169" t="str">
        <f>IF(LEFT(B111,2)="PT",NHAPLIEU!I111,"")</f>
        <v/>
      </c>
      <c r="F111" s="169" t="str">
        <f>IF(LEFT(B111,2)="PC",NHAPLIEU!I111,"")</f>
        <v/>
      </c>
      <c r="G111" s="78"/>
      <c r="H111" s="78"/>
    </row>
    <row r="112" spans="1:8" ht="21" customHeight="1">
      <c r="A112" s="155" t="str">
        <f>IF(OR(LEFT(NHAPLIEU!E112,3)="111",LEFT(NHAPLIEU!F112,3)="111"),NHAPLIEU!A112,"")</f>
        <v/>
      </c>
      <c r="B112" s="155" t="str">
        <f>IF(OR(LEFT(NHAPLIEU!E112,3)="111",LEFT(NHAPLIEU!F112,3)="111"),NHAPLIEU!B112,"")</f>
        <v/>
      </c>
      <c r="C112" s="155" t="str">
        <f>IF(OR(LEFT(NHAPLIEU!E112,3)="111",LEFT(NHAPLIEU!F112,3)="111"),NHAPLIEU!D112,"")</f>
        <v/>
      </c>
      <c r="D112" s="78"/>
      <c r="E112" s="169" t="str">
        <f>IF(LEFT(B112,2)="PT",NHAPLIEU!I112,"")</f>
        <v/>
      </c>
      <c r="F112" s="169" t="str">
        <f>IF(LEFT(B112,2)="PC",NHAPLIEU!I112,"")</f>
        <v/>
      </c>
      <c r="G112" s="78"/>
      <c r="H112" s="78"/>
    </row>
    <row r="113" spans="1:8" ht="21" customHeight="1">
      <c r="A113" s="155" t="str">
        <f>IF(OR(LEFT(NHAPLIEU!E113,3)="111",LEFT(NHAPLIEU!F113,3)="111"),NHAPLIEU!A113,"")</f>
        <v/>
      </c>
      <c r="B113" s="155" t="str">
        <f>IF(OR(LEFT(NHAPLIEU!E113,3)="111",LEFT(NHAPLIEU!F113,3)="111"),NHAPLIEU!B113,"")</f>
        <v/>
      </c>
      <c r="C113" s="155" t="str">
        <f>IF(OR(LEFT(NHAPLIEU!E113,3)="111",LEFT(NHAPLIEU!F113,3)="111"),NHAPLIEU!D113,"")</f>
        <v/>
      </c>
      <c r="D113" s="78"/>
      <c r="E113" s="169" t="str">
        <f>IF(LEFT(B113,2)="PT",NHAPLIEU!I113,"")</f>
        <v/>
      </c>
      <c r="F113" s="169" t="str">
        <f>IF(LEFT(B113,2)="PC",NHAPLIEU!I113,"")</f>
        <v/>
      </c>
      <c r="G113" s="78"/>
      <c r="H113" s="78"/>
    </row>
    <row r="114" spans="1:8" ht="21" customHeight="1">
      <c r="A114" s="155" t="str">
        <f>IF(OR(LEFT(NHAPLIEU!E114,3)="111",LEFT(NHAPLIEU!F114,3)="111"),NHAPLIEU!A114,"")</f>
        <v/>
      </c>
      <c r="B114" s="155" t="str">
        <f>IF(OR(LEFT(NHAPLIEU!E114,3)="111",LEFT(NHAPLIEU!F114,3)="111"),NHAPLIEU!B114,"")</f>
        <v/>
      </c>
      <c r="C114" s="155" t="str">
        <f>IF(OR(LEFT(NHAPLIEU!E114,3)="111",LEFT(NHAPLIEU!F114,3)="111"),NHAPLIEU!D114,"")</f>
        <v/>
      </c>
      <c r="D114" s="78"/>
      <c r="E114" s="169" t="str">
        <f>IF(LEFT(B114,2)="PT",NHAPLIEU!I114,"")</f>
        <v/>
      </c>
      <c r="F114" s="169" t="str">
        <f>IF(LEFT(B114,2)="PC",NHAPLIEU!I114,"")</f>
        <v/>
      </c>
      <c r="G114" s="78"/>
      <c r="H114" s="78"/>
    </row>
    <row r="115" spans="1:8" ht="21" customHeight="1">
      <c r="A115" s="155" t="str">
        <f>IF(OR(LEFT(NHAPLIEU!E115,3)="111",LEFT(NHAPLIEU!F115,3)="111"),NHAPLIEU!A115,"")</f>
        <v/>
      </c>
      <c r="B115" s="155" t="str">
        <f>IF(OR(LEFT(NHAPLIEU!E115,3)="111",LEFT(NHAPLIEU!F115,3)="111"),NHAPLIEU!B115,"")</f>
        <v/>
      </c>
      <c r="C115" s="155" t="str">
        <f>IF(OR(LEFT(NHAPLIEU!E115,3)="111",LEFT(NHAPLIEU!F115,3)="111"),NHAPLIEU!D115,"")</f>
        <v/>
      </c>
      <c r="D115" s="78"/>
      <c r="E115" s="169" t="str">
        <f>IF(LEFT(B115,2)="PT",NHAPLIEU!I115,"")</f>
        <v/>
      </c>
      <c r="F115" s="169" t="str">
        <f>IF(LEFT(B115,2)="PC",NHAPLIEU!I115,"")</f>
        <v/>
      </c>
      <c r="G115" s="78"/>
      <c r="H115" s="78"/>
    </row>
    <row r="116" spans="1:8" ht="21" customHeight="1">
      <c r="A116" s="155" t="str">
        <f>IF(OR(LEFT(NHAPLIEU!E116,3)="111",LEFT(NHAPLIEU!F116,3)="111"),NHAPLIEU!A116,"")</f>
        <v/>
      </c>
      <c r="B116" s="155" t="str">
        <f>IF(OR(LEFT(NHAPLIEU!E116,3)="111",LEFT(NHAPLIEU!F116,3)="111"),NHAPLIEU!B116,"")</f>
        <v/>
      </c>
      <c r="C116" s="155" t="str">
        <f>IF(OR(LEFT(NHAPLIEU!E116,3)="111",LEFT(NHAPLIEU!F116,3)="111"),NHAPLIEU!D116,"")</f>
        <v/>
      </c>
      <c r="D116" s="78"/>
      <c r="E116" s="169" t="str">
        <f>IF(LEFT(B116,2)="PT",NHAPLIEU!I116,"")</f>
        <v/>
      </c>
      <c r="F116" s="169" t="str">
        <f>IF(LEFT(B116,2)="PC",NHAPLIEU!I116,"")</f>
        <v/>
      </c>
      <c r="G116" s="78"/>
      <c r="H116" s="78"/>
    </row>
    <row r="117" spans="1:8" ht="21" customHeight="1">
      <c r="A117" s="155" t="str">
        <f>IF(OR(LEFT(NHAPLIEU!E117,3)="111",LEFT(NHAPLIEU!F117,3)="111"),NHAPLIEU!A117,"")</f>
        <v/>
      </c>
      <c r="B117" s="155" t="str">
        <f>IF(OR(LEFT(NHAPLIEU!E117,3)="111",LEFT(NHAPLIEU!F117,3)="111"),NHAPLIEU!B117,"")</f>
        <v/>
      </c>
      <c r="C117" s="155" t="str">
        <f>IF(OR(LEFT(NHAPLIEU!E117,3)="111",LEFT(NHAPLIEU!F117,3)="111"),NHAPLIEU!D117,"")</f>
        <v/>
      </c>
      <c r="D117" s="78"/>
      <c r="E117" s="169" t="str">
        <f>IF(LEFT(B117,2)="PT",NHAPLIEU!I117,"")</f>
        <v/>
      </c>
      <c r="F117" s="169" t="str">
        <f>IF(LEFT(B117,2)="PC",NHAPLIEU!I117,"")</f>
        <v/>
      </c>
      <c r="G117" s="78"/>
      <c r="H117" s="78"/>
    </row>
    <row r="118" spans="1:8" ht="21" customHeight="1">
      <c r="A118" s="155" t="str">
        <f>IF(OR(LEFT(NHAPLIEU!E118,3)="111",LEFT(NHAPLIEU!F118,3)="111"),NHAPLIEU!A118,"")</f>
        <v/>
      </c>
      <c r="B118" s="155" t="str">
        <f>IF(OR(LEFT(NHAPLIEU!E118,3)="111",LEFT(NHAPLIEU!F118,3)="111"),NHAPLIEU!B118,"")</f>
        <v/>
      </c>
      <c r="C118" s="155" t="str">
        <f>IF(OR(LEFT(NHAPLIEU!E118,3)="111",LEFT(NHAPLIEU!F118,3)="111"),NHAPLIEU!D118,"")</f>
        <v/>
      </c>
      <c r="D118" s="78"/>
      <c r="E118" s="169" t="str">
        <f>IF(LEFT(B118,2)="PT",NHAPLIEU!I118,"")</f>
        <v/>
      </c>
      <c r="F118" s="169" t="str">
        <f>IF(LEFT(B118,2)="PC",NHAPLIEU!I118,"")</f>
        <v/>
      </c>
      <c r="G118" s="78"/>
      <c r="H118" s="78"/>
    </row>
    <row r="119" spans="1:8" ht="21" customHeight="1">
      <c r="A119" s="155" t="str">
        <f>IF(OR(LEFT(NHAPLIEU!E119,3)="111",LEFT(NHAPLIEU!F119,3)="111"),NHAPLIEU!A119,"")</f>
        <v/>
      </c>
      <c r="B119" s="155" t="str">
        <f>IF(OR(LEFT(NHAPLIEU!E119,3)="111",LEFT(NHAPLIEU!F119,3)="111"),NHAPLIEU!B119,"")</f>
        <v/>
      </c>
      <c r="C119" s="155" t="str">
        <f>IF(OR(LEFT(NHAPLIEU!E119,3)="111",LEFT(NHAPLIEU!F119,3)="111"),NHAPLIEU!D119,"")</f>
        <v/>
      </c>
      <c r="D119" s="78"/>
      <c r="E119" s="169" t="str">
        <f>IF(LEFT(B119,2)="PT",NHAPLIEU!I119,"")</f>
        <v/>
      </c>
      <c r="F119" s="169" t="str">
        <f>IF(LEFT(B119,2)="PC",NHAPLIEU!I119,"")</f>
        <v/>
      </c>
      <c r="G119" s="78"/>
      <c r="H119" s="78"/>
    </row>
    <row r="120" spans="1:8" ht="21" customHeight="1">
      <c r="A120" s="155" t="str">
        <f>IF(OR(LEFT(NHAPLIEU!E120,3)="111",LEFT(NHAPLIEU!F120,3)="111"),NHAPLIEU!A120,"")</f>
        <v/>
      </c>
      <c r="B120" s="155" t="str">
        <f>IF(OR(LEFT(NHAPLIEU!E120,3)="111",LEFT(NHAPLIEU!F120,3)="111"),NHAPLIEU!B120,"")</f>
        <v/>
      </c>
      <c r="C120" s="155" t="str">
        <f>IF(OR(LEFT(NHAPLIEU!E120,3)="111",LEFT(NHAPLIEU!F120,3)="111"),NHAPLIEU!D120,"")</f>
        <v/>
      </c>
      <c r="D120" s="78"/>
      <c r="E120" s="169" t="str">
        <f>IF(LEFT(B120,2)="PT",NHAPLIEU!I120,"")</f>
        <v/>
      </c>
      <c r="F120" s="169" t="str">
        <f>IF(LEFT(B120,2)="PC",NHAPLIEU!I120,"")</f>
        <v/>
      </c>
      <c r="G120" s="78"/>
      <c r="H120" s="78"/>
    </row>
    <row r="121" spans="1:8" ht="21" customHeight="1">
      <c r="A121" s="155" t="str">
        <f>IF(OR(LEFT(NHAPLIEU!E121,3)="111",LEFT(NHAPLIEU!F121,3)="111"),NHAPLIEU!A121,"")</f>
        <v/>
      </c>
      <c r="B121" s="155" t="str">
        <f>IF(OR(LEFT(NHAPLIEU!E121,3)="111",LEFT(NHAPLIEU!F121,3)="111"),NHAPLIEU!B121,"")</f>
        <v/>
      </c>
      <c r="C121" s="155" t="str">
        <f>IF(OR(LEFT(NHAPLIEU!E121,3)="111",LEFT(NHAPLIEU!F121,3)="111"),NHAPLIEU!D121,"")</f>
        <v/>
      </c>
      <c r="D121" s="78"/>
      <c r="E121" s="169" t="str">
        <f>IF(LEFT(B121,2)="PT",NHAPLIEU!I121,"")</f>
        <v/>
      </c>
      <c r="F121" s="169" t="str">
        <f>IF(LEFT(B121,2)="PC",NHAPLIEU!I121,"")</f>
        <v/>
      </c>
      <c r="G121" s="78"/>
      <c r="H121" s="78"/>
    </row>
    <row r="122" spans="1:8" ht="21" customHeight="1">
      <c r="A122" s="155" t="str">
        <f>IF(OR(LEFT(NHAPLIEU!E122,3)="111",LEFT(NHAPLIEU!F122,3)="111"),NHAPLIEU!A122,"")</f>
        <v/>
      </c>
      <c r="B122" s="155" t="str">
        <f>IF(OR(LEFT(NHAPLIEU!E122,3)="111",LEFT(NHAPLIEU!F122,3)="111"),NHAPLIEU!B122,"")</f>
        <v/>
      </c>
      <c r="C122" s="155" t="str">
        <f>IF(OR(LEFT(NHAPLIEU!E122,3)="111",LEFT(NHAPLIEU!F122,3)="111"),NHAPLIEU!D122,"")</f>
        <v/>
      </c>
      <c r="D122" s="78"/>
      <c r="E122" s="169" t="str">
        <f>IF(LEFT(B122,2)="PT",NHAPLIEU!I122,"")</f>
        <v/>
      </c>
      <c r="F122" s="169" t="str">
        <f>IF(LEFT(B122,2)="PC",NHAPLIEU!I122,"")</f>
        <v/>
      </c>
      <c r="G122" s="78"/>
      <c r="H122" s="78"/>
    </row>
    <row r="123" spans="1:8" ht="21" customHeight="1">
      <c r="A123" s="155" t="str">
        <f>IF(OR(LEFT(NHAPLIEU!E123,3)="111",LEFT(NHAPLIEU!F123,3)="111"),NHAPLIEU!A123,"")</f>
        <v/>
      </c>
      <c r="B123" s="155" t="str">
        <f>IF(OR(LEFT(NHAPLIEU!E123,3)="111",LEFT(NHAPLIEU!F123,3)="111"),NHAPLIEU!B123,"")</f>
        <v/>
      </c>
      <c r="C123" s="155" t="str">
        <f>IF(OR(LEFT(NHAPLIEU!E123,3)="111",LEFT(NHAPLIEU!F123,3)="111"),NHAPLIEU!D123,"")</f>
        <v/>
      </c>
      <c r="D123" s="78"/>
      <c r="E123" s="169" t="str">
        <f>IF(LEFT(B123,2)="PT",NHAPLIEU!I123,"")</f>
        <v/>
      </c>
      <c r="F123" s="169" t="str">
        <f>IF(LEFT(B123,2)="PC",NHAPLIEU!I123,"")</f>
        <v/>
      </c>
      <c r="G123" s="78"/>
      <c r="H123" s="78"/>
    </row>
    <row r="124" spans="1:8" ht="21" customHeight="1">
      <c r="A124" s="155" t="str">
        <f>IF(OR(LEFT(NHAPLIEU!E124,3)="111",LEFT(NHAPLIEU!F124,3)="111"),NHAPLIEU!A124,"")</f>
        <v/>
      </c>
      <c r="B124" s="155" t="str">
        <f>IF(OR(LEFT(NHAPLIEU!E124,3)="111",LEFT(NHAPLIEU!F124,3)="111"),NHAPLIEU!B124,"")</f>
        <v/>
      </c>
      <c r="C124" s="155" t="str">
        <f>IF(OR(LEFT(NHAPLIEU!E124,3)="111",LEFT(NHAPLIEU!F124,3)="111"),NHAPLIEU!D124,"")</f>
        <v/>
      </c>
      <c r="D124" s="78"/>
      <c r="E124" s="169" t="str">
        <f>IF(LEFT(B124,2)="PT",NHAPLIEU!I124,"")</f>
        <v/>
      </c>
      <c r="F124" s="169" t="str">
        <f>IF(LEFT(B124,2)="PC",NHAPLIEU!I124,"")</f>
        <v/>
      </c>
      <c r="G124" s="78"/>
      <c r="H124" s="78"/>
    </row>
    <row r="125" spans="1:8" ht="21" customHeight="1">
      <c r="A125" s="155" t="str">
        <f>IF(OR(LEFT(NHAPLIEU!E125,3)="111",LEFT(NHAPLIEU!F125,3)="111"),NHAPLIEU!A125,"")</f>
        <v/>
      </c>
      <c r="B125" s="155" t="str">
        <f>IF(OR(LEFT(NHAPLIEU!E125,3)="111",LEFT(NHAPLIEU!F125,3)="111"),NHAPLIEU!B125,"")</f>
        <v/>
      </c>
      <c r="C125" s="155" t="str">
        <f>IF(OR(LEFT(NHAPLIEU!E125,3)="111",LEFT(NHAPLIEU!F125,3)="111"),NHAPLIEU!D125,"")</f>
        <v/>
      </c>
      <c r="D125" s="78"/>
      <c r="E125" s="169" t="str">
        <f>IF(LEFT(B125,2)="PT",NHAPLIEU!I125,"")</f>
        <v/>
      </c>
      <c r="F125" s="169" t="str">
        <f>IF(LEFT(B125,2)="PC",NHAPLIEU!I125,"")</f>
        <v/>
      </c>
      <c r="G125" s="78"/>
      <c r="H125" s="78"/>
    </row>
    <row r="126" spans="1:8" ht="21" customHeight="1">
      <c r="A126" s="155" t="str">
        <f>IF(OR(LEFT(NHAPLIEU!E126,3)="111",LEFT(NHAPLIEU!F126,3)="111"),NHAPLIEU!A126,"")</f>
        <v/>
      </c>
      <c r="B126" s="155" t="str">
        <f>IF(OR(LEFT(NHAPLIEU!E126,3)="111",LEFT(NHAPLIEU!F126,3)="111"),NHAPLIEU!B126,"")</f>
        <v/>
      </c>
      <c r="C126" s="155" t="str">
        <f>IF(OR(LEFT(NHAPLIEU!E126,3)="111",LEFT(NHAPLIEU!F126,3)="111"),NHAPLIEU!D126,"")</f>
        <v/>
      </c>
      <c r="D126" s="78"/>
      <c r="E126" s="169" t="str">
        <f>IF(LEFT(B126,2)="PT",NHAPLIEU!I126,"")</f>
        <v/>
      </c>
      <c r="F126" s="169" t="str">
        <f>IF(LEFT(B126,2)="PC",NHAPLIEU!I126,"")</f>
        <v/>
      </c>
      <c r="G126" s="78"/>
      <c r="H126" s="78"/>
    </row>
    <row r="127" spans="1:8" ht="21" customHeight="1">
      <c r="A127" s="155" t="str">
        <f>IF(OR(LEFT(NHAPLIEU!E127,3)="111",LEFT(NHAPLIEU!F127,3)="111"),NHAPLIEU!A127,"")</f>
        <v/>
      </c>
      <c r="B127" s="155" t="str">
        <f>IF(OR(LEFT(NHAPLIEU!E127,3)="111",LEFT(NHAPLIEU!F127,3)="111"),NHAPLIEU!B127,"")</f>
        <v/>
      </c>
      <c r="C127" s="155" t="str">
        <f>IF(OR(LEFT(NHAPLIEU!E127,3)="111",LEFT(NHAPLIEU!F127,3)="111"),NHAPLIEU!D127,"")</f>
        <v/>
      </c>
      <c r="D127" s="78"/>
      <c r="E127" s="169" t="str">
        <f>IF(LEFT(B127,2)="PT",NHAPLIEU!I127,"")</f>
        <v/>
      </c>
      <c r="F127" s="169" t="str">
        <f>IF(LEFT(B127,2)="PC",NHAPLIEU!I127,"")</f>
        <v/>
      </c>
      <c r="G127" s="78"/>
      <c r="H127" s="78"/>
    </row>
    <row r="128" spans="1:8" ht="21" customHeight="1">
      <c r="A128" s="155" t="str">
        <f>IF(OR(LEFT(NHAPLIEU!E128,3)="111",LEFT(NHAPLIEU!F128,3)="111"),NHAPLIEU!A128,"")</f>
        <v/>
      </c>
      <c r="B128" s="155" t="str">
        <f>IF(OR(LEFT(NHAPLIEU!E128,3)="111",LEFT(NHAPLIEU!F128,3)="111"),NHAPLIEU!B128,"")</f>
        <v/>
      </c>
      <c r="C128" s="155" t="str">
        <f>IF(OR(LEFT(NHAPLIEU!E128,3)="111",LEFT(NHAPLIEU!F128,3)="111"),NHAPLIEU!D128,"")</f>
        <v/>
      </c>
      <c r="D128" s="78"/>
      <c r="E128" s="169" t="str">
        <f>IF(LEFT(B128,2)="PT",NHAPLIEU!I128,"")</f>
        <v/>
      </c>
      <c r="F128" s="169" t="str">
        <f>IF(LEFT(B128,2)="PC",NHAPLIEU!I128,"")</f>
        <v/>
      </c>
      <c r="G128" s="78"/>
      <c r="H128" s="78"/>
    </row>
    <row r="129" spans="1:8" ht="21" customHeight="1">
      <c r="A129" s="155" t="str">
        <f>IF(OR(LEFT(NHAPLIEU!E129,3)="111",LEFT(NHAPLIEU!F129,3)="111"),NHAPLIEU!A129,"")</f>
        <v/>
      </c>
      <c r="B129" s="155" t="str">
        <f>IF(OR(LEFT(NHAPLIEU!E129,3)="111",LEFT(NHAPLIEU!F129,3)="111"),NHAPLIEU!B129,"")</f>
        <v/>
      </c>
      <c r="C129" s="155" t="str">
        <f>IF(OR(LEFT(NHAPLIEU!E129,3)="111",LEFT(NHAPLIEU!F129,3)="111"),NHAPLIEU!D129,"")</f>
        <v/>
      </c>
      <c r="D129" s="78"/>
      <c r="E129" s="169" t="str">
        <f>IF(LEFT(B129,2)="PT",NHAPLIEU!I129,"")</f>
        <v/>
      </c>
      <c r="F129" s="169" t="str">
        <f>IF(LEFT(B129,2)="PC",NHAPLIEU!I129,"")</f>
        <v/>
      </c>
      <c r="G129" s="78"/>
      <c r="H129" s="78"/>
    </row>
    <row r="130" spans="1:8" ht="21" customHeight="1">
      <c r="A130" s="155" t="str">
        <f>IF(OR(LEFT(NHAPLIEU!E130,3)="111",LEFT(NHAPLIEU!F130,3)="111"),NHAPLIEU!A130,"")</f>
        <v/>
      </c>
      <c r="B130" s="155" t="str">
        <f>IF(OR(LEFT(NHAPLIEU!E130,3)="111",LEFT(NHAPLIEU!F130,3)="111"),NHAPLIEU!B130,"")</f>
        <v/>
      </c>
      <c r="C130" s="155" t="str">
        <f>IF(OR(LEFT(NHAPLIEU!E130,3)="111",LEFT(NHAPLIEU!F130,3)="111"),NHAPLIEU!D130,"")</f>
        <v/>
      </c>
      <c r="D130" s="78"/>
      <c r="E130" s="169" t="str">
        <f>IF(LEFT(B130,2)="PT",NHAPLIEU!I130,"")</f>
        <v/>
      </c>
      <c r="F130" s="169" t="str">
        <f>IF(LEFT(B130,2)="PC",NHAPLIEU!I130,"")</f>
        <v/>
      </c>
      <c r="G130" s="78"/>
      <c r="H130" s="78"/>
    </row>
    <row r="131" spans="1:8" ht="21" customHeight="1">
      <c r="A131" s="155" t="str">
        <f>IF(OR(LEFT(NHAPLIEU!E131,3)="111",LEFT(NHAPLIEU!F131,3)="111"),NHAPLIEU!A131,"")</f>
        <v/>
      </c>
      <c r="B131" s="155" t="str">
        <f>IF(OR(LEFT(NHAPLIEU!E131,3)="111",LEFT(NHAPLIEU!F131,3)="111"),NHAPLIEU!B131,"")</f>
        <v/>
      </c>
      <c r="C131" s="155" t="str">
        <f>IF(OR(LEFT(NHAPLIEU!E131,3)="111",LEFT(NHAPLIEU!F131,3)="111"),NHAPLIEU!D131,"")</f>
        <v/>
      </c>
      <c r="D131" s="78"/>
      <c r="E131" s="169" t="str">
        <f>IF(LEFT(B131,2)="PT",NHAPLIEU!I131,"")</f>
        <v/>
      </c>
      <c r="F131" s="169" t="str">
        <f>IF(LEFT(B131,2)="PC",NHAPLIEU!I131,"")</f>
        <v/>
      </c>
      <c r="G131" s="78"/>
      <c r="H131" s="78"/>
    </row>
    <row r="132" spans="1:8" ht="21" customHeight="1">
      <c r="A132" s="155" t="str">
        <f>IF(OR(LEFT(NHAPLIEU!E132,3)="111",LEFT(NHAPLIEU!F132,3)="111"),NHAPLIEU!A132,"")</f>
        <v/>
      </c>
      <c r="B132" s="155" t="str">
        <f>IF(OR(LEFT(NHAPLIEU!E132,3)="111",LEFT(NHAPLIEU!F132,3)="111"),NHAPLIEU!B132,"")</f>
        <v/>
      </c>
      <c r="C132" s="155" t="str">
        <f>IF(OR(LEFT(NHAPLIEU!E132,3)="111",LEFT(NHAPLIEU!F132,3)="111"),NHAPLIEU!D132,"")</f>
        <v/>
      </c>
      <c r="D132" s="78"/>
      <c r="E132" s="169" t="str">
        <f>IF(LEFT(B132,2)="PT",NHAPLIEU!I132,"")</f>
        <v/>
      </c>
      <c r="F132" s="169" t="str">
        <f>IF(LEFT(B132,2)="PC",NHAPLIEU!I132,"")</f>
        <v/>
      </c>
      <c r="G132" s="78"/>
      <c r="H132" s="78"/>
    </row>
    <row r="133" spans="1:8" ht="21" customHeight="1">
      <c r="A133" s="155" t="str">
        <f>IF(OR(LEFT(NHAPLIEU!E133,3)="111",LEFT(NHAPLIEU!F133,3)="111"),NHAPLIEU!A133,"")</f>
        <v/>
      </c>
      <c r="B133" s="155" t="str">
        <f>IF(OR(LEFT(NHAPLIEU!E133,3)="111",LEFT(NHAPLIEU!F133,3)="111"),NHAPLIEU!B133,"")</f>
        <v/>
      </c>
      <c r="C133" s="155" t="str">
        <f>IF(OR(LEFT(NHAPLIEU!E133,3)="111",LEFT(NHAPLIEU!F133,3)="111"),NHAPLIEU!D133,"")</f>
        <v/>
      </c>
      <c r="D133" s="78"/>
      <c r="E133" s="169" t="str">
        <f>IF(LEFT(B133,2)="PT",NHAPLIEU!I133,"")</f>
        <v/>
      </c>
      <c r="F133" s="169" t="str">
        <f>IF(LEFT(B133,2)="PC",NHAPLIEU!I133,"")</f>
        <v/>
      </c>
      <c r="G133" s="78"/>
      <c r="H133" s="78"/>
    </row>
    <row r="134" spans="1:8" ht="21" customHeight="1">
      <c r="A134" s="155" t="str">
        <f>IF(OR(LEFT(NHAPLIEU!E134,3)="111",LEFT(NHAPLIEU!F134,3)="111"),NHAPLIEU!A134,"")</f>
        <v/>
      </c>
      <c r="B134" s="155" t="str">
        <f>IF(OR(LEFT(NHAPLIEU!E134,3)="111",LEFT(NHAPLIEU!F134,3)="111"),NHAPLIEU!B134,"")</f>
        <v/>
      </c>
      <c r="C134" s="155" t="str">
        <f>IF(OR(LEFT(NHAPLIEU!E134,3)="111",LEFT(NHAPLIEU!F134,3)="111"),NHAPLIEU!D134,"")</f>
        <v/>
      </c>
      <c r="D134" s="78"/>
      <c r="E134" s="169" t="str">
        <f>IF(LEFT(B134,2)="PT",NHAPLIEU!I134,"")</f>
        <v/>
      </c>
      <c r="F134" s="169" t="str">
        <f>IF(LEFT(B134,2)="PC",NHAPLIEU!I134,"")</f>
        <v/>
      </c>
      <c r="G134" s="78"/>
      <c r="H134" s="78"/>
    </row>
    <row r="135" spans="1:8" ht="21" customHeight="1">
      <c r="A135" s="155" t="str">
        <f>IF(OR(LEFT(NHAPLIEU!E135,3)="111",LEFT(NHAPLIEU!F135,3)="111"),NHAPLIEU!A135,"")</f>
        <v/>
      </c>
      <c r="B135" s="155" t="str">
        <f>IF(OR(LEFT(NHAPLIEU!E135,3)="111",LEFT(NHAPLIEU!F135,3)="111"),NHAPLIEU!B135,"")</f>
        <v/>
      </c>
      <c r="C135" s="155" t="str">
        <f>IF(OR(LEFT(NHAPLIEU!E135,3)="111",LEFT(NHAPLIEU!F135,3)="111"),NHAPLIEU!D135,"")</f>
        <v/>
      </c>
      <c r="D135" s="78"/>
      <c r="E135" s="169" t="str">
        <f>IF(LEFT(B135,2)="PT",NHAPLIEU!I135,"")</f>
        <v/>
      </c>
      <c r="F135" s="169" t="str">
        <f>IF(LEFT(B135,2)="PC",NHAPLIEU!I135,"")</f>
        <v/>
      </c>
      <c r="G135" s="78"/>
      <c r="H135" s="78"/>
    </row>
    <row r="136" spans="1:8" ht="21" customHeight="1">
      <c r="A136" s="155" t="str">
        <f>IF(OR(LEFT(NHAPLIEU!E136,3)="111",LEFT(NHAPLIEU!F136,3)="111"),NHAPLIEU!A136,"")</f>
        <v/>
      </c>
      <c r="B136" s="155" t="str">
        <f>IF(OR(LEFT(NHAPLIEU!E136,3)="111",LEFT(NHAPLIEU!F136,3)="111"),NHAPLIEU!B136,"")</f>
        <v/>
      </c>
      <c r="C136" s="155" t="str">
        <f>IF(OR(LEFT(NHAPLIEU!E136,3)="111",LEFT(NHAPLIEU!F136,3)="111"),NHAPLIEU!D136,"")</f>
        <v/>
      </c>
      <c r="D136" s="78"/>
      <c r="E136" s="169" t="str">
        <f>IF(LEFT(B136,2)="PT",NHAPLIEU!I136,"")</f>
        <v/>
      </c>
      <c r="F136" s="169" t="str">
        <f>IF(LEFT(B136,2)="PC",NHAPLIEU!I136,"")</f>
        <v/>
      </c>
      <c r="G136" s="78"/>
      <c r="H136" s="78"/>
    </row>
    <row r="137" spans="1:8" ht="21" customHeight="1">
      <c r="A137" s="155" t="str">
        <f>IF(OR(LEFT(NHAPLIEU!E137,3)="111",LEFT(NHAPLIEU!F137,3)="111"),NHAPLIEU!A137,"")</f>
        <v/>
      </c>
      <c r="B137" s="155" t="str">
        <f>IF(OR(LEFT(NHAPLIEU!E137,3)="111",LEFT(NHAPLIEU!F137,3)="111"),NHAPLIEU!B137,"")</f>
        <v/>
      </c>
      <c r="C137" s="155" t="str">
        <f>IF(OR(LEFT(NHAPLIEU!E137,3)="111",LEFT(NHAPLIEU!F137,3)="111"),NHAPLIEU!D137,"")</f>
        <v/>
      </c>
      <c r="D137" s="78"/>
      <c r="E137" s="169" t="str">
        <f>IF(LEFT(B137,2)="PT",NHAPLIEU!I137,"")</f>
        <v/>
      </c>
      <c r="F137" s="169" t="str">
        <f>IF(LEFT(B137,2)="PC",NHAPLIEU!I137,"")</f>
        <v/>
      </c>
      <c r="G137" s="78"/>
      <c r="H137" s="78"/>
    </row>
    <row r="138" spans="1:8" ht="21" customHeight="1">
      <c r="A138" s="155" t="str">
        <f>IF(OR(LEFT(NHAPLIEU!E138,3)="111",LEFT(NHAPLIEU!F138,3)="111"),NHAPLIEU!A138,"")</f>
        <v/>
      </c>
      <c r="B138" s="155" t="str">
        <f>IF(OR(LEFT(NHAPLIEU!E138,3)="111",LEFT(NHAPLIEU!F138,3)="111"),NHAPLIEU!B138,"")</f>
        <v/>
      </c>
      <c r="C138" s="155" t="str">
        <f>IF(OR(LEFT(NHAPLIEU!E138,3)="111",LEFT(NHAPLIEU!F138,3)="111"),NHAPLIEU!D138,"")</f>
        <v/>
      </c>
      <c r="D138" s="78"/>
      <c r="E138" s="169" t="str">
        <f>IF(LEFT(B138,2)="PT",NHAPLIEU!I138,"")</f>
        <v/>
      </c>
      <c r="F138" s="169" t="str">
        <f>IF(LEFT(B138,2)="PC",NHAPLIEU!I138,"")</f>
        <v/>
      </c>
      <c r="G138" s="78"/>
      <c r="H138" s="78"/>
    </row>
    <row r="139" spans="1:8" ht="21" customHeight="1">
      <c r="A139" s="155" t="str">
        <f>IF(OR(LEFT(NHAPLIEU!E139,3)="111",LEFT(NHAPLIEU!F139,3)="111"),NHAPLIEU!A139,"")</f>
        <v/>
      </c>
      <c r="B139" s="155" t="str">
        <f>IF(OR(LEFT(NHAPLIEU!E139,3)="111",LEFT(NHAPLIEU!F139,3)="111"),NHAPLIEU!B139,"")</f>
        <v/>
      </c>
      <c r="C139" s="155" t="str">
        <f>IF(OR(LEFT(NHAPLIEU!E139,3)="111",LEFT(NHAPLIEU!F139,3)="111"),NHAPLIEU!D139,"")</f>
        <v/>
      </c>
      <c r="D139" s="78"/>
      <c r="E139" s="169" t="str">
        <f>IF(LEFT(B139,2)="PT",NHAPLIEU!I139,"")</f>
        <v/>
      </c>
      <c r="F139" s="169" t="str">
        <f>IF(LEFT(B139,2)="PC",NHAPLIEU!I139,"")</f>
        <v/>
      </c>
      <c r="G139" s="78"/>
      <c r="H139" s="78"/>
    </row>
    <row r="140" spans="1:8" ht="21" customHeight="1">
      <c r="A140" s="155" t="str">
        <f>IF(OR(LEFT(NHAPLIEU!E140,3)="111",LEFT(NHAPLIEU!F140,3)="111"),NHAPLIEU!A140,"")</f>
        <v/>
      </c>
      <c r="B140" s="155" t="str">
        <f>IF(OR(LEFT(NHAPLIEU!E140,3)="111",LEFT(NHAPLIEU!F140,3)="111"),NHAPLIEU!B140,"")</f>
        <v/>
      </c>
      <c r="C140" s="155" t="str">
        <f>IF(OR(LEFT(NHAPLIEU!E140,3)="111",LEFT(NHAPLIEU!F140,3)="111"),NHAPLIEU!D140,"")</f>
        <v/>
      </c>
      <c r="D140" s="78"/>
      <c r="E140" s="169" t="str">
        <f>IF(LEFT(B140,2)="PT",NHAPLIEU!I140,"")</f>
        <v/>
      </c>
      <c r="F140" s="169" t="str">
        <f>IF(LEFT(B140,2)="PC",NHAPLIEU!I140,"")</f>
        <v/>
      </c>
      <c r="G140" s="78"/>
      <c r="H140" s="78"/>
    </row>
    <row r="141" spans="1:8" ht="21" customHeight="1">
      <c r="A141" s="155" t="str">
        <f>IF(OR(LEFT(NHAPLIEU!E141,3)="111",LEFT(NHAPLIEU!F141,3)="111"),NHAPLIEU!A141,"")</f>
        <v/>
      </c>
      <c r="B141" s="155" t="str">
        <f>IF(OR(LEFT(NHAPLIEU!E141,3)="111",LEFT(NHAPLIEU!F141,3)="111"),NHAPLIEU!B141,"")</f>
        <v/>
      </c>
      <c r="C141" s="155" t="str">
        <f>IF(OR(LEFT(NHAPLIEU!E141,3)="111",LEFT(NHAPLIEU!F141,3)="111"),NHAPLIEU!D141,"")</f>
        <v/>
      </c>
      <c r="D141" s="78"/>
      <c r="E141" s="169" t="str">
        <f>IF(LEFT(B141,2)="PT",NHAPLIEU!I141,"")</f>
        <v/>
      </c>
      <c r="F141" s="169" t="str">
        <f>IF(LEFT(B141,2)="PC",NHAPLIEU!I141,"")</f>
        <v/>
      </c>
      <c r="G141" s="78"/>
      <c r="H141" s="78"/>
    </row>
    <row r="142" spans="1:8" ht="21" customHeight="1">
      <c r="A142" s="155" t="str">
        <f>IF(OR(LEFT(NHAPLIEU!E142,3)="111",LEFT(NHAPLIEU!F142,3)="111"),NHAPLIEU!A142,"")</f>
        <v/>
      </c>
      <c r="B142" s="155" t="str">
        <f>IF(OR(LEFT(NHAPLIEU!E142,3)="111",LEFT(NHAPLIEU!F142,3)="111"),NHAPLIEU!B142,"")</f>
        <v/>
      </c>
      <c r="C142" s="155" t="str">
        <f>IF(OR(LEFT(NHAPLIEU!E142,3)="111",LEFT(NHAPLIEU!F142,3)="111"),NHAPLIEU!D142,"")</f>
        <v/>
      </c>
      <c r="D142" s="78"/>
      <c r="E142" s="169" t="str">
        <f>IF(LEFT(B142,2)="PT",NHAPLIEU!I142,"")</f>
        <v/>
      </c>
      <c r="F142" s="169" t="str">
        <f>IF(LEFT(B142,2)="PC",NHAPLIEU!I142,"")</f>
        <v/>
      </c>
      <c r="G142" s="78"/>
      <c r="H142" s="78"/>
    </row>
    <row r="143" spans="1:8" ht="21" hidden="1" customHeight="1">
      <c r="A143" s="155" t="str">
        <f>IF(OR(LEFT(NHAPLIEU!E143,3)="111",LEFT(NHAPLIEU!F143,3)="111"),NHAPLIEU!A143,"")</f>
        <v/>
      </c>
      <c r="B143" s="155" t="str">
        <f>IF(OR(LEFT(NHAPLIEU!E143,3)="111",LEFT(NHAPLIEU!F143,3)="111"),NHAPLIEU!B143,"")</f>
        <v/>
      </c>
      <c r="C143" s="155" t="str">
        <f>IF(OR(LEFT(NHAPLIEU!E143,3)="111",LEFT(NHAPLIEU!F143,3)="111"),NHAPLIEU!D143,"")</f>
        <v/>
      </c>
      <c r="D143" s="78"/>
      <c r="E143" s="169" t="str">
        <f>IF(LEFT(B143,2)="PT",NHAPLIEU!I143,"")</f>
        <v/>
      </c>
      <c r="F143" s="169" t="str">
        <f>IF(LEFT(B143,2)="PC",NHAPLIEU!I143,"")</f>
        <v/>
      </c>
      <c r="G143" s="78"/>
      <c r="H143" s="78"/>
    </row>
    <row r="144" spans="1:8" ht="21" customHeight="1">
      <c r="A144" s="155" t="str">
        <f>IF(OR(LEFT(NHAPLIEU!E144,3)="111",LEFT(NHAPLIEU!F144,3)="111"),NHAPLIEU!A144,"")</f>
        <v/>
      </c>
      <c r="B144" s="155" t="str">
        <f>IF(OR(LEFT(NHAPLIEU!E144,3)="111",LEFT(NHAPLIEU!F144,3)="111"),NHAPLIEU!B144,"")</f>
        <v/>
      </c>
      <c r="C144" s="155" t="str">
        <f>IF(OR(LEFT(NHAPLIEU!E144,3)="111",LEFT(NHAPLIEU!F144,3)="111"),NHAPLIEU!D144,"")</f>
        <v/>
      </c>
      <c r="D144" s="78"/>
      <c r="E144" s="169" t="str">
        <f>IF(LEFT(B144,2)="PT",NHAPLIEU!I144,"")</f>
        <v/>
      </c>
      <c r="F144" s="169" t="str">
        <f>IF(LEFT(B144,2)="PC",NHAPLIEU!I144,"")</f>
        <v/>
      </c>
      <c r="G144" s="78"/>
      <c r="H144" s="78"/>
    </row>
    <row r="145" spans="1:8" ht="21" customHeight="1">
      <c r="A145" s="155" t="str">
        <f>IF(OR(LEFT(NHAPLIEU!E145,3)="111",LEFT(NHAPLIEU!F145,3)="111"),NHAPLIEU!A145,"")</f>
        <v/>
      </c>
      <c r="B145" s="155" t="str">
        <f>IF(OR(LEFT(NHAPLIEU!E145,3)="111",LEFT(NHAPLIEU!F145,3)="111"),NHAPLIEU!B145,"")</f>
        <v/>
      </c>
      <c r="C145" s="155" t="str">
        <f>IF(OR(LEFT(NHAPLIEU!E145,3)="111",LEFT(NHAPLIEU!F145,3)="111"),NHAPLIEU!D145,"")</f>
        <v/>
      </c>
      <c r="D145" s="78"/>
      <c r="E145" s="169" t="str">
        <f>IF(LEFT(B145,2)="PT",NHAPLIEU!I145,"")</f>
        <v/>
      </c>
      <c r="F145" s="169" t="str">
        <f>IF(LEFT(B145,2)="PC",NHAPLIEU!I145,"")</f>
        <v/>
      </c>
      <c r="G145" s="78"/>
      <c r="H145" s="78"/>
    </row>
    <row r="146" spans="1:8" ht="21" customHeight="1">
      <c r="A146" s="155" t="str">
        <f>IF(OR(LEFT(NHAPLIEU!E146,3)="111",LEFT(NHAPLIEU!F146,3)="111"),NHAPLIEU!A146,"")</f>
        <v/>
      </c>
      <c r="B146" s="155" t="str">
        <f>IF(OR(LEFT(NHAPLIEU!E146,3)="111",LEFT(NHAPLIEU!F146,3)="111"),NHAPLIEU!B146,"")</f>
        <v/>
      </c>
      <c r="C146" s="155" t="str">
        <f>IF(OR(LEFT(NHAPLIEU!E146,3)="111",LEFT(NHAPLIEU!F146,3)="111"),NHAPLIEU!D146,"")</f>
        <v/>
      </c>
      <c r="D146" s="78"/>
      <c r="E146" s="169" t="str">
        <f>IF(LEFT(B146,2)="PT",NHAPLIEU!I146,"")</f>
        <v/>
      </c>
      <c r="F146" s="169" t="str">
        <f>IF(LEFT(B146,2)="PC",NHAPLIEU!I146,"")</f>
        <v/>
      </c>
      <c r="G146" s="78"/>
      <c r="H146" s="78"/>
    </row>
    <row r="147" spans="1:8" ht="21" customHeight="1">
      <c r="A147" s="155" t="str">
        <f>IF(OR(LEFT(NHAPLIEU!E147,3)="111",LEFT(NHAPLIEU!F147,3)="111"),NHAPLIEU!A147,"")</f>
        <v/>
      </c>
      <c r="B147" s="155" t="str">
        <f>IF(OR(LEFT(NHAPLIEU!E147,3)="111",LEFT(NHAPLIEU!F147,3)="111"),NHAPLIEU!B147,"")</f>
        <v/>
      </c>
      <c r="C147" s="155" t="str">
        <f>IF(OR(LEFT(NHAPLIEU!E147,3)="111",LEFT(NHAPLIEU!F147,3)="111"),NHAPLIEU!D147,"")</f>
        <v/>
      </c>
      <c r="D147" s="78"/>
      <c r="E147" s="169" t="str">
        <f>IF(LEFT(B147,2)="PT",NHAPLIEU!I147,"")</f>
        <v/>
      </c>
      <c r="F147" s="169" t="str">
        <f>IF(LEFT(B147,2)="PC",NHAPLIEU!I147,"")</f>
        <v/>
      </c>
      <c r="G147" s="78"/>
      <c r="H147" s="78"/>
    </row>
    <row r="148" spans="1:8" ht="21" hidden="1" customHeight="1">
      <c r="A148" s="155" t="str">
        <f>IF(OR(LEFT(NHAPLIEU!E148,3)="111",LEFT(NHAPLIEU!F148,3)="111"),NHAPLIEU!A148,"")</f>
        <v/>
      </c>
      <c r="B148" s="155" t="str">
        <f>IF(OR(LEFT(NHAPLIEU!E148,3)="111",LEFT(NHAPLIEU!F148,3)="111"),NHAPLIEU!B148,"")</f>
        <v/>
      </c>
      <c r="C148" s="155" t="str">
        <f>IF(OR(LEFT(NHAPLIEU!E148,3)="111",LEFT(NHAPLIEU!F148,3)="111"),NHAPLIEU!D148,"")</f>
        <v/>
      </c>
      <c r="D148" s="78"/>
      <c r="E148" s="169" t="str">
        <f>IF(LEFT(B148,2)="PT",NHAPLIEU!I148,"")</f>
        <v/>
      </c>
      <c r="F148" s="169" t="str">
        <f>IF(LEFT(B148,2)="PC",NHAPLIEU!I148,"")</f>
        <v/>
      </c>
      <c r="G148" s="78"/>
      <c r="H148" s="78"/>
    </row>
    <row r="149" spans="1:8" ht="21" customHeight="1">
      <c r="A149" s="155" t="str">
        <f>IF(OR(LEFT(NHAPLIEU!E149,3)="111",LEFT(NHAPLIEU!F149,3)="111"),NHAPLIEU!A149,"")</f>
        <v/>
      </c>
      <c r="B149" s="155" t="str">
        <f>IF(OR(LEFT(NHAPLIEU!E149,3)="111",LEFT(NHAPLIEU!F149,3)="111"),NHAPLIEU!B149,"")</f>
        <v/>
      </c>
      <c r="C149" s="155" t="str">
        <f>IF(OR(LEFT(NHAPLIEU!E149,3)="111",LEFT(NHAPLIEU!F149,3)="111"),NHAPLIEU!D149,"")</f>
        <v/>
      </c>
      <c r="D149" s="78"/>
      <c r="E149" s="169" t="str">
        <f>IF(LEFT(B149,2)="PT",NHAPLIEU!I149,"")</f>
        <v/>
      </c>
      <c r="F149" s="169" t="str">
        <f>IF(LEFT(B149,2)="PC",NHAPLIEU!I149,"")</f>
        <v/>
      </c>
      <c r="G149" s="78"/>
      <c r="H149" s="78"/>
    </row>
    <row r="150" spans="1:8" ht="21" customHeight="1">
      <c r="A150" s="155" t="str">
        <f>IF(OR(LEFT(NHAPLIEU!E150,3)="111",LEFT(NHAPLIEU!F150,3)="111"),NHAPLIEU!A150,"")</f>
        <v/>
      </c>
      <c r="B150" s="155" t="str">
        <f>IF(OR(LEFT(NHAPLIEU!E150,3)="111",LEFT(NHAPLIEU!F150,3)="111"),NHAPLIEU!B150,"")</f>
        <v/>
      </c>
      <c r="C150" s="155" t="str">
        <f>IF(OR(LEFT(NHAPLIEU!E150,3)="111",LEFT(NHAPLIEU!F150,3)="111"),NHAPLIEU!D150,"")</f>
        <v/>
      </c>
      <c r="D150" s="78"/>
      <c r="E150" s="169" t="str">
        <f>IF(LEFT(B150,2)="PT",NHAPLIEU!I150,"")</f>
        <v/>
      </c>
      <c r="F150" s="169" t="str">
        <f>IF(LEFT(B150,2)="PC",NHAPLIEU!I150,"")</f>
        <v/>
      </c>
      <c r="G150" s="78"/>
      <c r="H150" s="78"/>
    </row>
    <row r="151" spans="1:8" ht="21" customHeight="1">
      <c r="A151" s="155" t="str">
        <f>IF(OR(LEFT(NHAPLIEU!E151,3)="111",LEFT(NHAPLIEU!F151,3)="111"),NHAPLIEU!A151,"")</f>
        <v/>
      </c>
      <c r="B151" s="155" t="str">
        <f>IF(OR(LEFT(NHAPLIEU!E151,3)="111",LEFT(NHAPLIEU!F151,3)="111"),NHAPLIEU!B151,"")</f>
        <v/>
      </c>
      <c r="C151" s="155" t="str">
        <f>IF(OR(LEFT(NHAPLIEU!E151,3)="111",LEFT(NHAPLIEU!F151,3)="111"),NHAPLIEU!D151,"")</f>
        <v/>
      </c>
      <c r="D151" s="78"/>
      <c r="E151" s="169" t="str">
        <f>IF(LEFT(B151,2)="PT",NHAPLIEU!I151,"")</f>
        <v/>
      </c>
      <c r="F151" s="169" t="str">
        <f>IF(LEFT(B151,2)="PC",NHAPLIEU!I151,"")</f>
        <v/>
      </c>
      <c r="G151" s="78"/>
      <c r="H151" s="78"/>
    </row>
    <row r="152" spans="1:8" ht="21" customHeight="1">
      <c r="A152" s="155" t="str">
        <f>IF(OR(LEFT(NHAPLIEU!E152,3)="111",LEFT(NHAPLIEU!F152,3)="111"),NHAPLIEU!A152,"")</f>
        <v/>
      </c>
      <c r="B152" s="155" t="str">
        <f>IF(OR(LEFT(NHAPLIEU!E152,3)="111",LEFT(NHAPLIEU!F152,3)="111"),NHAPLIEU!B152,"")</f>
        <v/>
      </c>
      <c r="C152" s="155" t="str">
        <f>IF(OR(LEFT(NHAPLIEU!E152,3)="111",LEFT(NHAPLIEU!F152,3)="111"),NHAPLIEU!D152,"")</f>
        <v/>
      </c>
      <c r="D152" s="78"/>
      <c r="E152" s="169" t="str">
        <f>IF(LEFT(B152,2)="PT",NHAPLIEU!I152,"")</f>
        <v/>
      </c>
      <c r="F152" s="169" t="str">
        <f>IF(LEFT(B152,2)="PC",NHAPLIEU!I152,"")</f>
        <v/>
      </c>
      <c r="G152" s="78"/>
      <c r="H152" s="78"/>
    </row>
    <row r="153" spans="1:8" ht="21" customHeight="1">
      <c r="A153" s="155" t="str">
        <f>IF(OR(LEFT(NHAPLIEU!E153,3)="111",LEFT(NHAPLIEU!F153,3)="111"),NHAPLIEU!A153,"")</f>
        <v/>
      </c>
      <c r="B153" s="155" t="str">
        <f>IF(OR(LEFT(NHAPLIEU!E153,3)="111",LEFT(NHAPLIEU!F153,3)="111"),NHAPLIEU!B153,"")</f>
        <v/>
      </c>
      <c r="C153" s="155" t="str">
        <f>IF(OR(LEFT(NHAPLIEU!E153,3)="111",LEFT(NHAPLIEU!F153,3)="111"),NHAPLIEU!D153,"")</f>
        <v/>
      </c>
      <c r="D153" s="78"/>
      <c r="E153" s="169" t="str">
        <f>IF(LEFT(B153,2)="PT",NHAPLIEU!I153,"")</f>
        <v/>
      </c>
      <c r="F153" s="169" t="str">
        <f>IF(LEFT(B153,2)="PC",NHAPLIEU!I153,"")</f>
        <v/>
      </c>
      <c r="G153" s="78"/>
      <c r="H153" s="78"/>
    </row>
    <row r="154" spans="1:8" ht="21" customHeight="1">
      <c r="A154" s="155" t="str">
        <f>IF(OR(LEFT(NHAPLIEU!E154,3)="111",LEFT(NHAPLIEU!F154,3)="111"),NHAPLIEU!A154,"")</f>
        <v/>
      </c>
      <c r="B154" s="155" t="str">
        <f>IF(OR(LEFT(NHAPLIEU!E154,3)="111",LEFT(NHAPLIEU!F154,3)="111"),NHAPLIEU!B154,"")</f>
        <v/>
      </c>
      <c r="C154" s="155" t="str">
        <f>IF(OR(LEFT(NHAPLIEU!E154,3)="111",LEFT(NHAPLIEU!F154,3)="111"),NHAPLIEU!D154,"")</f>
        <v/>
      </c>
      <c r="D154" s="78"/>
      <c r="E154" s="169" t="str">
        <f>IF(LEFT(B154,2)="PT",NHAPLIEU!I154,"")</f>
        <v/>
      </c>
      <c r="F154" s="169" t="str">
        <f>IF(LEFT(B154,2)="PC",NHAPLIEU!I154,"")</f>
        <v/>
      </c>
      <c r="G154" s="78"/>
      <c r="H154" s="78"/>
    </row>
    <row r="155" spans="1:8" ht="21" customHeight="1">
      <c r="A155" s="155" t="str">
        <f>IF(OR(LEFT(NHAPLIEU!E155,3)="111",LEFT(NHAPLIEU!F155,3)="111"),NHAPLIEU!A155,"")</f>
        <v/>
      </c>
      <c r="B155" s="155" t="str">
        <f>IF(OR(LEFT(NHAPLIEU!E155,3)="111",LEFT(NHAPLIEU!F155,3)="111"),NHAPLIEU!B155,"")</f>
        <v/>
      </c>
      <c r="C155" s="155" t="str">
        <f>IF(OR(LEFT(NHAPLIEU!E155,3)="111",LEFT(NHAPLIEU!F155,3)="111"),NHAPLIEU!D155,"")</f>
        <v/>
      </c>
      <c r="D155" s="78"/>
      <c r="E155" s="169" t="str">
        <f>IF(LEFT(B155,2)="PT",NHAPLIEU!I155,"")</f>
        <v/>
      </c>
      <c r="F155" s="169" t="str">
        <f>IF(LEFT(B155,2)="PC",NHAPLIEU!I155,"")</f>
        <v/>
      </c>
      <c r="G155" s="78"/>
      <c r="H155" s="78"/>
    </row>
    <row r="156" spans="1:8" ht="21" customHeight="1">
      <c r="A156" s="155" t="str">
        <f>IF(OR(LEFT(NHAPLIEU!E156,3)="111",LEFT(NHAPLIEU!F156,3)="111"),NHAPLIEU!A156,"")</f>
        <v/>
      </c>
      <c r="B156" s="155" t="str">
        <f>IF(OR(LEFT(NHAPLIEU!E156,3)="111",LEFT(NHAPLIEU!F156,3)="111"),NHAPLIEU!B156,"")</f>
        <v/>
      </c>
      <c r="C156" s="155" t="str">
        <f>IF(OR(LEFT(NHAPLIEU!E156,3)="111",LEFT(NHAPLIEU!F156,3)="111"),NHAPLIEU!D156,"")</f>
        <v/>
      </c>
      <c r="D156" s="78"/>
      <c r="E156" s="169" t="str">
        <f>IF(LEFT(B156,2)="PT",NHAPLIEU!I156,"")</f>
        <v/>
      </c>
      <c r="F156" s="169" t="str">
        <f>IF(LEFT(B156,2)="PC",NHAPLIEU!I156,"")</f>
        <v/>
      </c>
      <c r="G156" s="78"/>
      <c r="H156" s="78"/>
    </row>
    <row r="157" spans="1:8" ht="21" customHeight="1">
      <c r="A157" s="155" t="str">
        <f>IF(OR(LEFT(NHAPLIEU!E157,3)="111",LEFT(NHAPLIEU!F157,3)="111"),NHAPLIEU!A157,"")</f>
        <v/>
      </c>
      <c r="B157" s="155" t="str">
        <f>IF(OR(LEFT(NHAPLIEU!E157,3)="111",LEFT(NHAPLIEU!F157,3)="111"),NHAPLIEU!B157,"")</f>
        <v/>
      </c>
      <c r="C157" s="155" t="str">
        <f>IF(OR(LEFT(NHAPLIEU!E157,3)="111",LEFT(NHAPLIEU!F157,3)="111"),NHAPLIEU!D157,"")</f>
        <v/>
      </c>
      <c r="D157" s="78"/>
      <c r="E157" s="169" t="str">
        <f>IF(LEFT(B157,2)="PT",NHAPLIEU!I157,"")</f>
        <v/>
      </c>
      <c r="F157" s="169" t="str">
        <f>IF(LEFT(B157,2)="PC",NHAPLIEU!I157,"")</f>
        <v/>
      </c>
      <c r="G157" s="78"/>
      <c r="H157" s="78"/>
    </row>
    <row r="158" spans="1:8" ht="21" hidden="1" customHeight="1">
      <c r="A158" s="155" t="str">
        <f>IF(OR(LEFT(NHAPLIEU!E158,3)="111",LEFT(NHAPLIEU!F158,3)="111"),NHAPLIEU!A158,"")</f>
        <v/>
      </c>
      <c r="B158" s="155" t="str">
        <f>IF(OR(LEFT(NHAPLIEU!E158,3)="111",LEFT(NHAPLIEU!F158,3)="111"),NHAPLIEU!B158,"")</f>
        <v/>
      </c>
      <c r="C158" s="155" t="str">
        <f>IF(OR(LEFT(NHAPLIEU!E158,3)="111",LEFT(NHAPLIEU!F158,3)="111"),NHAPLIEU!D158,"")</f>
        <v/>
      </c>
      <c r="D158" s="78"/>
      <c r="E158" s="169" t="str">
        <f>IF(LEFT(B158,2)="PT",NHAPLIEU!I158,"")</f>
        <v/>
      </c>
      <c r="F158" s="169" t="str">
        <f>IF(LEFT(B158,2)="PC",NHAPLIEU!I158,"")</f>
        <v/>
      </c>
      <c r="G158" s="78"/>
      <c r="H158" s="78"/>
    </row>
    <row r="159" spans="1:8" ht="21" customHeight="1">
      <c r="A159" s="155" t="str">
        <f>IF(OR(LEFT(NHAPLIEU!E159,3)="111",LEFT(NHAPLIEU!F159,3)="111"),NHAPLIEU!A159,"")</f>
        <v/>
      </c>
      <c r="B159" s="155" t="str">
        <f>IF(OR(LEFT(NHAPLIEU!E159,3)="111",LEFT(NHAPLIEU!F159,3)="111"),NHAPLIEU!B159,"")</f>
        <v/>
      </c>
      <c r="C159" s="155" t="str">
        <f>IF(OR(LEFT(NHAPLIEU!E159,3)="111",LEFT(NHAPLIEU!F159,3)="111"),NHAPLIEU!D159,"")</f>
        <v/>
      </c>
      <c r="D159" s="78"/>
      <c r="E159" s="169" t="str">
        <f>IF(LEFT(B159,2)="PT",NHAPLIEU!I159,"")</f>
        <v/>
      </c>
      <c r="F159" s="169" t="str">
        <f>IF(LEFT(B159,2)="PC",NHAPLIEU!I159,"")</f>
        <v/>
      </c>
      <c r="G159" s="78"/>
      <c r="H159" s="78"/>
    </row>
    <row r="160" spans="1:8" ht="21" hidden="1" customHeight="1">
      <c r="A160" s="155" t="str">
        <f>IF(OR(LEFT(NHAPLIEU!E160,3)="111",LEFT(NHAPLIEU!F160,3)="111"),NHAPLIEU!A160,"")</f>
        <v/>
      </c>
      <c r="B160" s="155" t="str">
        <f>IF(OR(LEFT(NHAPLIEU!E160,3)="111",LEFT(NHAPLIEU!F160,3)="111"),NHAPLIEU!B160,"")</f>
        <v/>
      </c>
      <c r="C160" s="155" t="str">
        <f>IF(OR(LEFT(NHAPLIEU!E160,3)="111",LEFT(NHAPLIEU!F160,3)="111"),NHAPLIEU!D160,"")</f>
        <v/>
      </c>
      <c r="D160" s="78"/>
      <c r="E160" s="169" t="str">
        <f>IF(LEFT(B160,2)="PT",NHAPLIEU!I160,"")</f>
        <v/>
      </c>
      <c r="F160" s="169" t="str">
        <f>IF(LEFT(B160,2)="PC",NHAPLIEU!I160,"")</f>
        <v/>
      </c>
      <c r="G160" s="78"/>
      <c r="H160" s="78"/>
    </row>
    <row r="161" spans="1:8" ht="21" hidden="1" customHeight="1">
      <c r="A161" s="155" t="str">
        <f>IF(OR(LEFT(NHAPLIEU!E161,3)="111",LEFT(NHAPLIEU!F161,3)="111"),NHAPLIEU!A161,"")</f>
        <v/>
      </c>
      <c r="B161" s="155" t="str">
        <f>IF(OR(LEFT(NHAPLIEU!E161,3)="111",LEFT(NHAPLIEU!F161,3)="111"),NHAPLIEU!B161,"")</f>
        <v/>
      </c>
      <c r="C161" s="155" t="str">
        <f>IF(OR(LEFT(NHAPLIEU!E161,3)="111",LEFT(NHAPLIEU!F161,3)="111"),NHAPLIEU!D161,"")</f>
        <v/>
      </c>
      <c r="D161" s="78"/>
      <c r="E161" s="169" t="str">
        <f>IF(LEFT(B161,2)="PT",NHAPLIEU!I161,"")</f>
        <v/>
      </c>
      <c r="F161" s="169" t="str">
        <f>IF(LEFT(B161,2)="PC",NHAPLIEU!I161,"")</f>
        <v/>
      </c>
      <c r="G161" s="78"/>
      <c r="H161" s="78"/>
    </row>
    <row r="162" spans="1:8" ht="21" hidden="1" customHeight="1">
      <c r="A162" s="155" t="str">
        <f>IF(OR(LEFT(NHAPLIEU!E162,3)="111",LEFT(NHAPLIEU!F162,3)="111"),NHAPLIEU!A162,"")</f>
        <v/>
      </c>
      <c r="B162" s="155" t="str">
        <f>IF(OR(LEFT(NHAPLIEU!E162,3)="111",LEFT(NHAPLIEU!F162,3)="111"),NHAPLIEU!B162,"")</f>
        <v/>
      </c>
      <c r="C162" s="155" t="str">
        <f>IF(OR(LEFT(NHAPLIEU!E162,3)="111",LEFT(NHAPLIEU!F162,3)="111"),NHAPLIEU!D162,"")</f>
        <v/>
      </c>
      <c r="D162" s="78"/>
      <c r="E162" s="169" t="str">
        <f>IF(LEFT(B162,2)="PT",NHAPLIEU!I162,"")</f>
        <v/>
      </c>
      <c r="F162" s="169" t="str">
        <f>IF(LEFT(B162,2)="PC",NHAPLIEU!I162,"")</f>
        <v/>
      </c>
      <c r="G162" s="78"/>
      <c r="H162" s="78"/>
    </row>
    <row r="163" spans="1:8" ht="21" hidden="1" customHeight="1">
      <c r="A163" s="155" t="str">
        <f>IF(OR(LEFT(NHAPLIEU!E163,3)="111",LEFT(NHAPLIEU!F163,3)="111"),NHAPLIEU!A163,"")</f>
        <v/>
      </c>
      <c r="B163" s="155" t="str">
        <f>IF(OR(LEFT(NHAPLIEU!E163,3)="111",LEFT(NHAPLIEU!F163,3)="111"),NHAPLIEU!B163,"")</f>
        <v/>
      </c>
      <c r="C163" s="155" t="str">
        <f>IF(OR(LEFT(NHAPLIEU!E163,3)="111",LEFT(NHAPLIEU!F163,3)="111"),NHAPLIEU!D163,"")</f>
        <v/>
      </c>
      <c r="D163" s="78"/>
      <c r="E163" s="169" t="str">
        <f>IF(LEFT(B163,2)="PT",NHAPLIEU!I163,"")</f>
        <v/>
      </c>
      <c r="F163" s="169" t="str">
        <f>IF(LEFT(B163,2)="PC",NHAPLIEU!I163,"")</f>
        <v/>
      </c>
      <c r="G163" s="78"/>
      <c r="H163" s="78"/>
    </row>
    <row r="164" spans="1:8" ht="21" customHeight="1">
      <c r="A164" s="155" t="str">
        <f>IF(OR(LEFT(NHAPLIEU!E164,3)="111",LEFT(NHAPLIEU!F164,3)="111"),NHAPLIEU!A164,"")</f>
        <v/>
      </c>
      <c r="B164" s="155" t="str">
        <f>IF(OR(LEFT(NHAPLIEU!E164,3)="111",LEFT(NHAPLIEU!F164,3)="111"),NHAPLIEU!B164,"")</f>
        <v/>
      </c>
      <c r="C164" s="155" t="str">
        <f>IF(OR(LEFT(NHAPLIEU!E164,3)="111",LEFT(NHAPLIEU!F164,3)="111"),NHAPLIEU!D164,"")</f>
        <v/>
      </c>
      <c r="D164" s="78"/>
      <c r="E164" s="169" t="str">
        <f>IF(LEFT(B164,2)="PT",NHAPLIEU!I164,"")</f>
        <v/>
      </c>
      <c r="F164" s="169" t="str">
        <f>IF(LEFT(B164,2)="PC",NHAPLIEU!I164,"")</f>
        <v/>
      </c>
      <c r="G164" s="78"/>
      <c r="H164" s="78"/>
    </row>
    <row r="165" spans="1:8" ht="21" customHeight="1">
      <c r="A165" s="155" t="str">
        <f>IF(OR(LEFT(NHAPLIEU!E165,3)="111",LEFT(NHAPLIEU!F165,3)="111"),NHAPLIEU!A165,"")</f>
        <v/>
      </c>
      <c r="B165" s="155" t="str">
        <f>IF(OR(LEFT(NHAPLIEU!E165,3)="111",LEFT(NHAPLIEU!F165,3)="111"),NHAPLIEU!B165,"")</f>
        <v/>
      </c>
      <c r="C165" s="155" t="str">
        <f>IF(OR(LEFT(NHAPLIEU!E165,3)="111",LEFT(NHAPLIEU!F165,3)="111"),NHAPLIEU!D165,"")</f>
        <v/>
      </c>
      <c r="D165" s="78"/>
      <c r="E165" s="169" t="str">
        <f>IF(LEFT(B165,2)="PT",NHAPLIEU!I165,"")</f>
        <v/>
      </c>
      <c r="F165" s="169" t="str">
        <f>IF(LEFT(B165,2)="PC",NHAPLIEU!I165,"")</f>
        <v/>
      </c>
      <c r="G165" s="78"/>
      <c r="H165" s="78"/>
    </row>
    <row r="166" spans="1:8" ht="21" hidden="1" customHeight="1">
      <c r="A166" s="155" t="str">
        <f>IF(OR(LEFT(NHAPLIEU!E166,3)="111",LEFT(NHAPLIEU!F166,3)="111"),NHAPLIEU!A166,"")</f>
        <v/>
      </c>
      <c r="B166" s="155" t="str">
        <f>IF(OR(LEFT(NHAPLIEU!E166,3)="111",LEFT(NHAPLIEU!F166,3)="111"),NHAPLIEU!B166,"")</f>
        <v/>
      </c>
      <c r="C166" s="155" t="str">
        <f>IF(OR(LEFT(NHAPLIEU!E166,3)="111",LEFT(NHAPLIEU!F166,3)="111"),NHAPLIEU!D166,"")</f>
        <v/>
      </c>
      <c r="D166" s="78"/>
      <c r="E166" s="169" t="str">
        <f>IF(LEFT(B166,2)="PT",NHAPLIEU!I166,"")</f>
        <v/>
      </c>
      <c r="F166" s="169" t="str">
        <f>IF(LEFT(B166,2)="PC",NHAPLIEU!I166,"")</f>
        <v/>
      </c>
      <c r="G166" s="78"/>
      <c r="H166" s="78"/>
    </row>
    <row r="167" spans="1:8" ht="21" customHeight="1">
      <c r="A167" s="155" t="str">
        <f>IF(OR(LEFT(NHAPLIEU!E167,3)="111",LEFT(NHAPLIEU!F167,3)="111"),NHAPLIEU!A167,"")</f>
        <v/>
      </c>
      <c r="B167" s="155" t="str">
        <f>IF(OR(LEFT(NHAPLIEU!E167,3)="111",LEFT(NHAPLIEU!F167,3)="111"),NHAPLIEU!B167,"")</f>
        <v/>
      </c>
      <c r="C167" s="155" t="str">
        <f>IF(OR(LEFT(NHAPLIEU!E167,3)="111",LEFT(NHAPLIEU!F167,3)="111"),NHAPLIEU!D167,"")</f>
        <v/>
      </c>
      <c r="D167" s="78"/>
      <c r="E167" s="169" t="str">
        <f>IF(LEFT(B167,2)="PT",NHAPLIEU!I167,"")</f>
        <v/>
      </c>
      <c r="F167" s="169" t="str">
        <f>IF(LEFT(B167,2)="PC",NHAPLIEU!I167,"")</f>
        <v/>
      </c>
      <c r="G167" s="78"/>
      <c r="H167" s="78"/>
    </row>
    <row r="168" spans="1:8" ht="21" customHeight="1">
      <c r="A168" s="155" t="str">
        <f>IF(OR(LEFT(NHAPLIEU!E168,3)="111",LEFT(NHAPLIEU!F168,3)="111"),NHAPLIEU!A168,"")</f>
        <v/>
      </c>
      <c r="B168" s="155" t="str">
        <f>IF(OR(LEFT(NHAPLIEU!E168,3)="111",LEFT(NHAPLIEU!F168,3)="111"),NHAPLIEU!B168,"")</f>
        <v/>
      </c>
      <c r="C168" s="155" t="str">
        <f>IF(OR(LEFT(NHAPLIEU!E168,3)="111",LEFT(NHAPLIEU!F168,3)="111"),NHAPLIEU!D168,"")</f>
        <v/>
      </c>
      <c r="D168" s="78"/>
      <c r="E168" s="169" t="str">
        <f>IF(LEFT(B168,2)="PT",NHAPLIEU!I168,"")</f>
        <v/>
      </c>
      <c r="F168" s="169" t="str">
        <f>IF(LEFT(B168,2)="PC",NHAPLIEU!I168,"")</f>
        <v/>
      </c>
      <c r="G168" s="78"/>
      <c r="H168" s="78"/>
    </row>
    <row r="169" spans="1:8" ht="21" customHeight="1">
      <c r="A169" s="155" t="str">
        <f>IF(OR(LEFT(NHAPLIEU!E169,3)="111",LEFT(NHAPLIEU!F169,3)="111"),NHAPLIEU!A169,"")</f>
        <v/>
      </c>
      <c r="B169" s="155" t="str">
        <f>IF(OR(LEFT(NHAPLIEU!E169,3)="111",LEFT(NHAPLIEU!F169,3)="111"),NHAPLIEU!B169,"")</f>
        <v/>
      </c>
      <c r="C169" s="155" t="str">
        <f>IF(OR(LEFT(NHAPLIEU!E169,3)="111",LEFT(NHAPLIEU!F169,3)="111"),NHAPLIEU!D169,"")</f>
        <v/>
      </c>
      <c r="D169" s="78"/>
      <c r="E169" s="169" t="str">
        <f>IF(LEFT(B169,2)="PT",NHAPLIEU!I169,"")</f>
        <v/>
      </c>
      <c r="F169" s="169" t="str">
        <f>IF(LEFT(B169,2)="PC",NHAPLIEU!I169,"")</f>
        <v/>
      </c>
      <c r="G169" s="78"/>
      <c r="H169" s="78"/>
    </row>
    <row r="170" spans="1:8" ht="21" customHeight="1">
      <c r="A170" s="155" t="str">
        <f>IF(OR(LEFT(NHAPLIEU!E170,3)="111",LEFT(NHAPLIEU!F170,3)="111"),NHAPLIEU!A170,"")</f>
        <v/>
      </c>
      <c r="B170" s="155" t="str">
        <f>IF(OR(LEFT(NHAPLIEU!E170,3)="111",LEFT(NHAPLIEU!F170,3)="111"),NHAPLIEU!B170,"")</f>
        <v/>
      </c>
      <c r="C170" s="155" t="str">
        <f>IF(OR(LEFT(NHAPLIEU!E170,3)="111",LEFT(NHAPLIEU!F170,3)="111"),NHAPLIEU!D170,"")</f>
        <v/>
      </c>
      <c r="D170" s="78"/>
      <c r="E170" s="169" t="str">
        <f>IF(LEFT(B170,2)="PT",NHAPLIEU!I170,"")</f>
        <v/>
      </c>
      <c r="F170" s="169" t="str">
        <f>IF(LEFT(B170,2)="PC",NHAPLIEU!I170,"")</f>
        <v/>
      </c>
      <c r="G170" s="78"/>
      <c r="H170" s="78"/>
    </row>
    <row r="171" spans="1:8" ht="21" customHeight="1">
      <c r="A171" s="155" t="str">
        <f>IF(OR(LEFT(NHAPLIEU!E171,3)="111",LEFT(NHAPLIEU!F171,3)="111"),NHAPLIEU!A171,"")</f>
        <v/>
      </c>
      <c r="B171" s="155" t="str">
        <f>IF(OR(LEFT(NHAPLIEU!E171,3)="111",LEFT(NHAPLIEU!F171,3)="111"),NHAPLIEU!B171,"")</f>
        <v/>
      </c>
      <c r="C171" s="155" t="str">
        <f>IF(OR(LEFT(NHAPLIEU!E171,3)="111",LEFT(NHAPLIEU!F171,3)="111"),NHAPLIEU!D171,"")</f>
        <v/>
      </c>
      <c r="D171" s="78"/>
      <c r="E171" s="169" t="str">
        <f>IF(LEFT(B171,2)="PT",NHAPLIEU!I171,"")</f>
        <v/>
      </c>
      <c r="F171" s="169" t="str">
        <f>IF(LEFT(B171,2)="PC",NHAPLIEU!I171,"")</f>
        <v/>
      </c>
      <c r="G171" s="78"/>
      <c r="H171" s="78"/>
    </row>
    <row r="172" spans="1:8" ht="21" hidden="1" customHeight="1">
      <c r="A172" s="155" t="str">
        <f>IF(OR(LEFT(NHAPLIEU!E172,3)="111",LEFT(NHAPLIEU!F172,3)="111"),NHAPLIEU!A172,"")</f>
        <v/>
      </c>
      <c r="B172" s="155" t="str">
        <f>IF(OR(LEFT(NHAPLIEU!E172,3)="111",LEFT(NHAPLIEU!F172,3)="111"),NHAPLIEU!B172,"")</f>
        <v/>
      </c>
      <c r="C172" s="155" t="str">
        <f>IF(OR(LEFT(NHAPLIEU!E172,3)="111",LEFT(NHAPLIEU!F172,3)="111"),NHAPLIEU!D172,"")</f>
        <v/>
      </c>
      <c r="D172" s="78"/>
      <c r="E172" s="169" t="str">
        <f>IF(LEFT(B172,2)="PT",NHAPLIEU!I172,"")</f>
        <v/>
      </c>
      <c r="F172" s="169" t="str">
        <f>IF(LEFT(B172,2)="PC",NHAPLIEU!I172,"")</f>
        <v/>
      </c>
      <c r="G172" s="78"/>
      <c r="H172" s="78"/>
    </row>
    <row r="173" spans="1:8" ht="21" customHeight="1">
      <c r="A173" s="155" t="str">
        <f>IF(OR(LEFT(NHAPLIEU!E173,3)="111",LEFT(NHAPLIEU!F173,3)="111"),NHAPLIEU!A173,"")</f>
        <v/>
      </c>
      <c r="B173" s="155" t="str">
        <f>IF(OR(LEFT(NHAPLIEU!E173,3)="111",LEFT(NHAPLIEU!F173,3)="111"),NHAPLIEU!B173,"")</f>
        <v/>
      </c>
      <c r="C173" s="155" t="str">
        <f>IF(OR(LEFT(NHAPLIEU!E173,3)="111",LEFT(NHAPLIEU!F173,3)="111"),NHAPLIEU!D173,"")</f>
        <v/>
      </c>
      <c r="D173" s="78"/>
      <c r="E173" s="169" t="str">
        <f>IF(LEFT(B173,2)="PT",NHAPLIEU!I173,"")</f>
        <v/>
      </c>
      <c r="F173" s="169" t="str">
        <f>IF(LEFT(B173,2)="PC",NHAPLIEU!I173,"")</f>
        <v/>
      </c>
      <c r="G173" s="78"/>
      <c r="H173" s="78"/>
    </row>
    <row r="174" spans="1:8" ht="21" customHeight="1">
      <c r="A174" s="155" t="str">
        <f>IF(OR(LEFT(NHAPLIEU!E174,3)="111",LEFT(NHAPLIEU!F174,3)="111"),NHAPLIEU!A174,"")</f>
        <v/>
      </c>
      <c r="B174" s="155" t="str">
        <f>IF(OR(LEFT(NHAPLIEU!E174,3)="111",LEFT(NHAPLIEU!F174,3)="111"),NHAPLIEU!B174,"")</f>
        <v/>
      </c>
      <c r="C174" s="155" t="str">
        <f>IF(OR(LEFT(NHAPLIEU!E174,3)="111",LEFT(NHAPLIEU!F174,3)="111"),NHAPLIEU!D174,"")</f>
        <v/>
      </c>
      <c r="D174" s="78"/>
      <c r="E174" s="169" t="str">
        <f>IF(LEFT(B174,2)="PT",NHAPLIEU!I174,"")</f>
        <v/>
      </c>
      <c r="F174" s="169" t="str">
        <f>IF(LEFT(B174,2)="PC",NHAPLIEU!I174,"")</f>
        <v/>
      </c>
      <c r="G174" s="78"/>
      <c r="H174" s="78"/>
    </row>
    <row r="175" spans="1:8" ht="21" customHeight="1">
      <c r="A175" s="155" t="str">
        <f>IF(OR(LEFT(NHAPLIEU!E175,3)="111",LEFT(NHAPLIEU!F175,3)="111"),NHAPLIEU!A175,"")</f>
        <v/>
      </c>
      <c r="B175" s="155" t="str">
        <f>IF(OR(LEFT(NHAPLIEU!E175,3)="111",LEFT(NHAPLIEU!F175,3)="111"),NHAPLIEU!B175,"")</f>
        <v/>
      </c>
      <c r="C175" s="155" t="str">
        <f>IF(OR(LEFT(NHAPLIEU!E175,3)="111",LEFT(NHAPLIEU!F175,3)="111"),NHAPLIEU!D175,"")</f>
        <v/>
      </c>
      <c r="D175" s="78"/>
      <c r="E175" s="169" t="str">
        <f>IF(LEFT(B175,2)="PT",NHAPLIEU!I175,"")</f>
        <v/>
      </c>
      <c r="F175" s="169" t="str">
        <f>IF(LEFT(B175,2)="PC",NHAPLIEU!I175,"")</f>
        <v/>
      </c>
      <c r="G175" s="78"/>
      <c r="H175" s="78"/>
    </row>
    <row r="176" spans="1:8" ht="21" customHeight="1">
      <c r="A176" s="155" t="str">
        <f>IF(OR(LEFT(NHAPLIEU!E176,3)="111",LEFT(NHAPLIEU!F176,3)="111"),NHAPLIEU!A176,"")</f>
        <v/>
      </c>
      <c r="B176" s="155" t="str">
        <f>IF(OR(LEFT(NHAPLIEU!E176,3)="111",LEFT(NHAPLIEU!F176,3)="111"),NHAPLIEU!B176,"")</f>
        <v/>
      </c>
      <c r="C176" s="155" t="str">
        <f>IF(OR(LEFT(NHAPLIEU!E176,3)="111",LEFT(NHAPLIEU!F176,3)="111"),NHAPLIEU!D176,"")</f>
        <v/>
      </c>
      <c r="D176" s="78"/>
      <c r="E176" s="169" t="str">
        <f>IF(LEFT(B176,2)="PT",NHAPLIEU!I176,"")</f>
        <v/>
      </c>
      <c r="F176" s="169" t="str">
        <f>IF(LEFT(B176,2)="PC",NHAPLIEU!I176,"")</f>
        <v/>
      </c>
      <c r="G176" s="78"/>
      <c r="H176" s="78"/>
    </row>
    <row r="177" spans="1:8" ht="21" customHeight="1">
      <c r="A177" s="155" t="str">
        <f>IF(OR(LEFT(NHAPLIEU!E177,3)="111",LEFT(NHAPLIEU!F177,3)="111"),NHAPLIEU!A177,"")</f>
        <v/>
      </c>
      <c r="B177" s="155" t="str">
        <f>IF(OR(LEFT(NHAPLIEU!E177,3)="111",LEFT(NHAPLIEU!F177,3)="111"),NHAPLIEU!B177,"")</f>
        <v/>
      </c>
      <c r="C177" s="155" t="str">
        <f>IF(OR(LEFT(NHAPLIEU!E177,3)="111",LEFT(NHAPLIEU!F177,3)="111"),NHAPLIEU!D177,"")</f>
        <v/>
      </c>
      <c r="D177" s="78"/>
      <c r="E177" s="169" t="str">
        <f>IF(LEFT(B177,2)="PT",NHAPLIEU!I177,"")</f>
        <v/>
      </c>
      <c r="F177" s="169" t="str">
        <f>IF(LEFT(B177,2)="PC",NHAPLIEU!I177,"")</f>
        <v/>
      </c>
      <c r="G177" s="78"/>
      <c r="H177" s="78"/>
    </row>
    <row r="178" spans="1:8" ht="21" customHeight="1">
      <c r="A178" s="155" t="str">
        <f>IF(OR(LEFT(NHAPLIEU!E178,3)="111",LEFT(NHAPLIEU!F178,3)="111"),NHAPLIEU!A178,"")</f>
        <v/>
      </c>
      <c r="B178" s="155" t="str">
        <f>IF(OR(LEFT(NHAPLIEU!E178,3)="111",LEFT(NHAPLIEU!F178,3)="111"),NHAPLIEU!B178,"")</f>
        <v/>
      </c>
      <c r="C178" s="155" t="str">
        <f>IF(OR(LEFT(NHAPLIEU!E178,3)="111",LEFT(NHAPLIEU!F178,3)="111"),NHAPLIEU!D178,"")</f>
        <v/>
      </c>
      <c r="D178" s="78"/>
      <c r="E178" s="169" t="str">
        <f>IF(LEFT(B178,2)="PT",NHAPLIEU!I178,"")</f>
        <v/>
      </c>
      <c r="F178" s="169" t="str">
        <f>IF(LEFT(B178,2)="PC",NHAPLIEU!I178,"")</f>
        <v/>
      </c>
      <c r="G178" s="78"/>
      <c r="H178" s="78"/>
    </row>
    <row r="179" spans="1:8" ht="21" hidden="1" customHeight="1">
      <c r="A179" s="155" t="str">
        <f>IF(OR(LEFT(NHAPLIEU!E179,3)="111",LEFT(NHAPLIEU!F179,3)="111"),NHAPLIEU!A179,"")</f>
        <v/>
      </c>
      <c r="B179" s="155" t="str">
        <f>IF(OR(LEFT(NHAPLIEU!E179,3)="111",LEFT(NHAPLIEU!F179,3)="111"),NHAPLIEU!B179,"")</f>
        <v/>
      </c>
      <c r="C179" s="155" t="str">
        <f>IF(OR(LEFT(NHAPLIEU!E179,3)="111",LEFT(NHAPLIEU!F179,3)="111"),NHAPLIEU!D179,"")</f>
        <v/>
      </c>
      <c r="D179" s="78"/>
      <c r="E179" s="169" t="str">
        <f>IF(LEFT(B179,2)="PT",NHAPLIEU!I179,"")</f>
        <v/>
      </c>
      <c r="F179" s="169" t="str">
        <f>IF(LEFT(B179,2)="PC",NHAPLIEU!I179,"")</f>
        <v/>
      </c>
      <c r="G179" s="78"/>
      <c r="H179" s="78"/>
    </row>
    <row r="180" spans="1:8" ht="21" customHeight="1">
      <c r="A180" s="155" t="str">
        <f>IF(OR(LEFT(NHAPLIEU!E180,3)="111",LEFT(NHAPLIEU!F180,3)="111"),NHAPLIEU!A180,"")</f>
        <v/>
      </c>
      <c r="B180" s="155" t="str">
        <f>IF(OR(LEFT(NHAPLIEU!E180,3)="111",LEFT(NHAPLIEU!F180,3)="111"),NHAPLIEU!B180,"")</f>
        <v/>
      </c>
      <c r="C180" s="155" t="str">
        <f>IF(OR(LEFT(NHAPLIEU!E180,3)="111",LEFT(NHAPLIEU!F180,3)="111"),NHAPLIEU!D180,"")</f>
        <v/>
      </c>
      <c r="D180" s="78"/>
      <c r="E180" s="169" t="str">
        <f>IF(LEFT(B180,2)="PT",NHAPLIEU!I180,"")</f>
        <v/>
      </c>
      <c r="F180" s="169" t="str">
        <f>IF(LEFT(B180,2)="PC",NHAPLIEU!I180,"")</f>
        <v/>
      </c>
      <c r="G180" s="78"/>
      <c r="H180" s="78"/>
    </row>
    <row r="181" spans="1:8" ht="21" customHeight="1">
      <c r="A181" s="155" t="str">
        <f>IF(OR(LEFT(NHAPLIEU!E181,3)="111",LEFT(NHAPLIEU!F181,3)="111"),NHAPLIEU!A181,"")</f>
        <v/>
      </c>
      <c r="B181" s="155" t="str">
        <f>IF(OR(LEFT(NHAPLIEU!E181,3)="111",LEFT(NHAPLIEU!F181,3)="111"),NHAPLIEU!B181,"")</f>
        <v/>
      </c>
      <c r="C181" s="155" t="str">
        <f>IF(OR(LEFT(NHAPLIEU!E181,3)="111",LEFT(NHAPLIEU!F181,3)="111"),NHAPLIEU!D181,"")</f>
        <v/>
      </c>
      <c r="D181" s="78"/>
      <c r="E181" s="169" t="str">
        <f>IF(LEFT(B181,2)="PT",NHAPLIEU!I181,"")</f>
        <v/>
      </c>
      <c r="F181" s="169" t="str">
        <f>IF(LEFT(B181,2)="PC",NHAPLIEU!I181,"")</f>
        <v/>
      </c>
      <c r="G181" s="78"/>
      <c r="H181" s="78"/>
    </row>
    <row r="182" spans="1:8" ht="21" customHeight="1">
      <c r="A182" s="155" t="str">
        <f>IF(OR(LEFT(NHAPLIEU!E182,3)="111",LEFT(NHAPLIEU!F182,3)="111"),NHAPLIEU!A182,"")</f>
        <v/>
      </c>
      <c r="B182" s="155" t="str">
        <f>IF(OR(LEFT(NHAPLIEU!E182,3)="111",LEFT(NHAPLIEU!F182,3)="111"),NHAPLIEU!B182,"")</f>
        <v/>
      </c>
      <c r="C182" s="155" t="str">
        <f>IF(OR(LEFT(NHAPLIEU!E182,3)="111",LEFT(NHAPLIEU!F182,3)="111"),NHAPLIEU!D182,"")</f>
        <v/>
      </c>
      <c r="D182" s="78"/>
      <c r="E182" s="169" t="str">
        <f>IF(LEFT(B182,2)="PT",NHAPLIEU!I182,"")</f>
        <v/>
      </c>
      <c r="F182" s="169" t="str">
        <f>IF(LEFT(B182,2)="PC",NHAPLIEU!I182,"")</f>
        <v/>
      </c>
      <c r="G182" s="78"/>
      <c r="H182" s="78"/>
    </row>
    <row r="183" spans="1:8" ht="21" customHeight="1">
      <c r="A183" s="155" t="str">
        <f>IF(OR(LEFT(NHAPLIEU!E183,3)="111",LEFT(NHAPLIEU!F183,3)="111"),NHAPLIEU!A183,"")</f>
        <v/>
      </c>
      <c r="B183" s="155" t="str">
        <f>IF(OR(LEFT(NHAPLIEU!E183,3)="111",LEFT(NHAPLIEU!F183,3)="111"),NHAPLIEU!B183,"")</f>
        <v/>
      </c>
      <c r="C183" s="155" t="str">
        <f>IF(OR(LEFT(NHAPLIEU!E183,3)="111",LEFT(NHAPLIEU!F183,3)="111"),NHAPLIEU!D183,"")</f>
        <v/>
      </c>
      <c r="D183" s="78"/>
      <c r="E183" s="169" t="str">
        <f>IF(LEFT(B183,2)="PT",NHAPLIEU!I183,"")</f>
        <v/>
      </c>
      <c r="F183" s="169" t="str">
        <f>IF(LEFT(B183,2)="PC",NHAPLIEU!I183,"")</f>
        <v/>
      </c>
      <c r="G183" s="78"/>
      <c r="H183" s="78"/>
    </row>
    <row r="184" spans="1:8" ht="21" customHeight="1">
      <c r="A184" s="155" t="str">
        <f>IF(OR(LEFT(NHAPLIEU!E184,3)="111",LEFT(NHAPLIEU!F184,3)="111"),NHAPLIEU!A184,"")</f>
        <v/>
      </c>
      <c r="B184" s="155" t="str">
        <f>IF(OR(LEFT(NHAPLIEU!E184,3)="111",LEFT(NHAPLIEU!F184,3)="111"),NHAPLIEU!B184,"")</f>
        <v/>
      </c>
      <c r="C184" s="155" t="str">
        <f>IF(OR(LEFT(NHAPLIEU!E184,3)="111",LEFT(NHAPLIEU!F184,3)="111"),NHAPLIEU!D184,"")</f>
        <v/>
      </c>
      <c r="D184" s="78"/>
      <c r="E184" s="169" t="str">
        <f>IF(LEFT(B184,2)="PT",NHAPLIEU!I184,"")</f>
        <v/>
      </c>
      <c r="F184" s="169" t="str">
        <f>IF(LEFT(B184,2)="PC",NHAPLIEU!I184,"")</f>
        <v/>
      </c>
      <c r="G184" s="78"/>
      <c r="H184" s="78"/>
    </row>
    <row r="185" spans="1:8" ht="21" hidden="1" customHeight="1">
      <c r="A185" s="155" t="str">
        <f>IF(OR(LEFT(NHAPLIEU!E185,3)="111",LEFT(NHAPLIEU!F185,3)="111"),NHAPLIEU!A185,"")</f>
        <v/>
      </c>
      <c r="B185" s="155" t="str">
        <f>IF(OR(LEFT(NHAPLIEU!E185,3)="111",LEFT(NHAPLIEU!F185,3)="111"),NHAPLIEU!B185,"")</f>
        <v/>
      </c>
      <c r="C185" s="155" t="str">
        <f>IF(OR(LEFT(NHAPLIEU!E185,3)="111",LEFT(NHAPLIEU!F185,3)="111"),NHAPLIEU!D185,"")</f>
        <v/>
      </c>
      <c r="D185" s="78"/>
      <c r="E185" s="169" t="str">
        <f>IF(LEFT(B185,2)="PT",NHAPLIEU!I185,"")</f>
        <v/>
      </c>
      <c r="F185" s="169" t="str">
        <f>IF(LEFT(B185,2)="PC",NHAPLIEU!I185,"")</f>
        <v/>
      </c>
      <c r="G185" s="78"/>
      <c r="H185" s="78"/>
    </row>
    <row r="186" spans="1:8" ht="21" customHeight="1">
      <c r="A186" s="155" t="str">
        <f>IF(OR(LEFT(NHAPLIEU!E186,3)="111",LEFT(NHAPLIEU!F186,3)="111"),NHAPLIEU!A186,"")</f>
        <v/>
      </c>
      <c r="B186" s="155" t="str">
        <f>IF(OR(LEFT(NHAPLIEU!E186,3)="111",LEFT(NHAPLIEU!F186,3)="111"),NHAPLIEU!B186,"")</f>
        <v/>
      </c>
      <c r="C186" s="155" t="str">
        <f>IF(OR(LEFT(NHAPLIEU!E186,3)="111",LEFT(NHAPLIEU!F186,3)="111"),NHAPLIEU!D186,"")</f>
        <v/>
      </c>
      <c r="D186" s="78"/>
      <c r="E186" s="169" t="str">
        <f>IF(LEFT(B186,2)="PT",NHAPLIEU!I186,"")</f>
        <v/>
      </c>
      <c r="F186" s="169" t="str">
        <f>IF(LEFT(B186,2)="PC",NHAPLIEU!I186,"")</f>
        <v/>
      </c>
      <c r="G186" s="78"/>
      <c r="H186" s="78"/>
    </row>
    <row r="187" spans="1:8" ht="21" hidden="1" customHeight="1">
      <c r="A187" s="155" t="str">
        <f>IF(OR(LEFT(NHAPLIEU!E187,3)="111",LEFT(NHAPLIEU!F187,3)="111"),NHAPLIEU!A187,"")</f>
        <v/>
      </c>
      <c r="B187" s="155" t="str">
        <f>IF(OR(LEFT(NHAPLIEU!E187,3)="111",LEFT(NHAPLIEU!F187,3)="111"),NHAPLIEU!B187,"")</f>
        <v/>
      </c>
      <c r="C187" s="155" t="str">
        <f>IF(OR(LEFT(NHAPLIEU!E187,3)="111",LEFT(NHAPLIEU!F187,3)="111"),NHAPLIEU!D187,"")</f>
        <v/>
      </c>
      <c r="D187" s="78"/>
      <c r="E187" s="169" t="str">
        <f>IF(LEFT(B187,2)="PT",NHAPLIEU!I187,"")</f>
        <v/>
      </c>
      <c r="F187" s="169" t="str">
        <f>IF(LEFT(B187,2)="PC",NHAPLIEU!I187,"")</f>
        <v/>
      </c>
      <c r="G187" s="78"/>
      <c r="H187" s="78"/>
    </row>
    <row r="188" spans="1:8" ht="21" customHeight="1">
      <c r="A188" s="155" t="str">
        <f>IF(OR(LEFT(NHAPLIEU!E188,3)="111",LEFT(NHAPLIEU!F188,3)="111"),NHAPLIEU!A188,"")</f>
        <v/>
      </c>
      <c r="B188" s="155" t="str">
        <f>IF(OR(LEFT(NHAPLIEU!E188,3)="111",LEFT(NHAPLIEU!F188,3)="111"),NHAPLIEU!B188,"")</f>
        <v/>
      </c>
      <c r="C188" s="155" t="str">
        <f>IF(OR(LEFT(NHAPLIEU!E188,3)="111",LEFT(NHAPLIEU!F188,3)="111"),NHAPLIEU!D188,"")</f>
        <v/>
      </c>
      <c r="D188" s="78"/>
      <c r="E188" s="169" t="str">
        <f>IF(LEFT(B188,2)="PT",NHAPLIEU!I188,"")</f>
        <v/>
      </c>
      <c r="F188" s="169" t="str">
        <f>IF(LEFT(B188,2)="PC",NHAPLIEU!I188,"")</f>
        <v/>
      </c>
      <c r="G188" s="78"/>
      <c r="H188" s="78"/>
    </row>
    <row r="189" spans="1:8" ht="21" hidden="1" customHeight="1">
      <c r="A189" s="155" t="str">
        <f>IF(OR(LEFT(NHAPLIEU!E189,3)="111",LEFT(NHAPLIEU!F189,3)="111"),NHAPLIEU!A189,"")</f>
        <v/>
      </c>
      <c r="B189" s="155" t="str">
        <f>IF(OR(LEFT(NHAPLIEU!E189,3)="111",LEFT(NHAPLIEU!F189,3)="111"),NHAPLIEU!B189,"")</f>
        <v/>
      </c>
      <c r="C189" s="155" t="str">
        <f>IF(OR(LEFT(NHAPLIEU!E189,3)="111",LEFT(NHAPLIEU!F189,3)="111"),NHAPLIEU!D189,"")</f>
        <v/>
      </c>
      <c r="D189" s="78"/>
      <c r="E189" s="169" t="str">
        <f>IF(LEFT(B189,2)="PT",NHAPLIEU!I189,"")</f>
        <v/>
      </c>
      <c r="F189" s="169" t="str">
        <f>IF(LEFT(B189,2)="PC",NHAPLIEU!I189,"")</f>
        <v/>
      </c>
      <c r="G189" s="78"/>
      <c r="H189" s="78"/>
    </row>
    <row r="190" spans="1:8" ht="21" hidden="1" customHeight="1">
      <c r="A190" s="155" t="str">
        <f>IF(OR(LEFT(NHAPLIEU!E190,3)="111",LEFT(NHAPLIEU!F190,3)="111"),NHAPLIEU!A190,"")</f>
        <v/>
      </c>
      <c r="B190" s="155" t="str">
        <f>IF(OR(LEFT(NHAPLIEU!E190,3)="111",LEFT(NHAPLIEU!F190,3)="111"),NHAPLIEU!B190,"")</f>
        <v/>
      </c>
      <c r="C190" s="155" t="str">
        <f>IF(OR(LEFT(NHAPLIEU!E190,3)="111",LEFT(NHAPLIEU!F190,3)="111"),NHAPLIEU!D190,"")</f>
        <v/>
      </c>
      <c r="D190" s="78"/>
      <c r="E190" s="169" t="str">
        <f>IF(LEFT(B190,2)="PT",NHAPLIEU!I190,"")</f>
        <v/>
      </c>
      <c r="F190" s="169" t="str">
        <f>IF(LEFT(B190,2)="PC",NHAPLIEU!I190,"")</f>
        <v/>
      </c>
      <c r="G190" s="78"/>
      <c r="H190" s="78"/>
    </row>
    <row r="191" spans="1:8" ht="21" customHeight="1">
      <c r="A191" s="155" t="str">
        <f>IF(OR(LEFT(NHAPLIEU!E191,3)="111",LEFT(NHAPLIEU!F191,3)="111"),NHAPLIEU!A191,"")</f>
        <v/>
      </c>
      <c r="B191" s="155" t="str">
        <f>IF(OR(LEFT(NHAPLIEU!E191,3)="111",LEFT(NHAPLIEU!F191,3)="111"),NHAPLIEU!B191,"")</f>
        <v/>
      </c>
      <c r="C191" s="155" t="str">
        <f>IF(OR(LEFT(NHAPLIEU!E191,3)="111",LEFT(NHAPLIEU!F191,3)="111"),NHAPLIEU!D191,"")</f>
        <v/>
      </c>
      <c r="D191" s="78"/>
      <c r="E191" s="169" t="str">
        <f>IF(LEFT(B191,2)="PT",NHAPLIEU!I191,"")</f>
        <v/>
      </c>
      <c r="F191" s="169" t="str">
        <f>IF(LEFT(B191,2)="PC",NHAPLIEU!I191,"")</f>
        <v/>
      </c>
      <c r="G191" s="78"/>
      <c r="H191" s="78"/>
    </row>
    <row r="192" spans="1:8" ht="21" customHeight="1">
      <c r="A192" s="155" t="str">
        <f>IF(OR(LEFT(NHAPLIEU!E192,3)="111",LEFT(NHAPLIEU!F192,3)="111"),NHAPLIEU!A192,"")</f>
        <v/>
      </c>
      <c r="B192" s="155" t="str">
        <f>IF(OR(LEFT(NHAPLIEU!E192,3)="111",LEFT(NHAPLIEU!F192,3)="111"),NHAPLIEU!B192,"")</f>
        <v/>
      </c>
      <c r="C192" s="155" t="str">
        <f>IF(OR(LEFT(NHAPLIEU!E192,3)="111",LEFT(NHAPLIEU!F192,3)="111"),NHAPLIEU!D192,"")</f>
        <v/>
      </c>
      <c r="D192" s="78"/>
      <c r="E192" s="169" t="str">
        <f>IF(LEFT(B192,2)="PT",NHAPLIEU!I192,"")</f>
        <v/>
      </c>
      <c r="F192" s="169" t="str">
        <f>IF(LEFT(B192,2)="PC",NHAPLIEU!I192,"")</f>
        <v/>
      </c>
      <c r="G192" s="78"/>
      <c r="H192" s="78"/>
    </row>
    <row r="193" spans="1:8" ht="21" hidden="1" customHeight="1">
      <c r="A193" s="155" t="str">
        <f>IF(OR(LEFT(NHAPLIEU!E193,3)="111",LEFT(NHAPLIEU!F193,3)="111"),NHAPLIEU!A193,"")</f>
        <v/>
      </c>
      <c r="B193" s="155" t="str">
        <f>IF(OR(LEFT(NHAPLIEU!E193,3)="111",LEFT(NHAPLIEU!F193,3)="111"),NHAPLIEU!B193,"")</f>
        <v/>
      </c>
      <c r="C193" s="155" t="str">
        <f>IF(OR(LEFT(NHAPLIEU!E193,3)="111",LEFT(NHAPLIEU!F193,3)="111"),NHAPLIEU!D193,"")</f>
        <v/>
      </c>
      <c r="D193" s="78"/>
      <c r="E193" s="169" t="str">
        <f>IF(LEFT(B193,2)="PT",NHAPLIEU!I193,"")</f>
        <v/>
      </c>
      <c r="F193" s="169" t="str">
        <f>IF(LEFT(B193,2)="PC",NHAPLIEU!I193,"")</f>
        <v/>
      </c>
      <c r="G193" s="78"/>
      <c r="H193" s="78"/>
    </row>
    <row r="194" spans="1:8" ht="21" customHeight="1">
      <c r="A194" s="155" t="str">
        <f>IF(OR(LEFT(NHAPLIEU!E194,3)="111",LEFT(NHAPLIEU!F194,3)="111"),NHAPLIEU!A194,"")</f>
        <v/>
      </c>
      <c r="B194" s="155" t="str">
        <f>IF(OR(LEFT(NHAPLIEU!E194,3)="111",LEFT(NHAPLIEU!F194,3)="111"),NHAPLIEU!B194,"")</f>
        <v/>
      </c>
      <c r="C194" s="155" t="str">
        <f>IF(OR(LEFT(NHAPLIEU!E194,3)="111",LEFT(NHAPLIEU!F194,3)="111"),NHAPLIEU!D194,"")</f>
        <v/>
      </c>
      <c r="D194" s="78"/>
      <c r="E194" s="169" t="str">
        <f>IF(LEFT(B194,2)="PT",NHAPLIEU!I194,"")</f>
        <v/>
      </c>
      <c r="F194" s="169" t="str">
        <f>IF(LEFT(B194,2)="PC",NHAPLIEU!I194,"")</f>
        <v/>
      </c>
      <c r="G194" s="78"/>
      <c r="H194" s="78"/>
    </row>
    <row r="195" spans="1:8" ht="21" customHeight="1">
      <c r="A195" s="155" t="str">
        <f>IF(OR(LEFT(NHAPLIEU!E195,3)="111",LEFT(NHAPLIEU!F195,3)="111"),NHAPLIEU!A195,"")</f>
        <v/>
      </c>
      <c r="B195" s="155" t="str">
        <f>IF(OR(LEFT(NHAPLIEU!E195,3)="111",LEFT(NHAPLIEU!F195,3)="111"),NHAPLIEU!B195,"")</f>
        <v/>
      </c>
      <c r="C195" s="155" t="str">
        <f>IF(OR(LEFT(NHAPLIEU!E195,3)="111",LEFT(NHAPLIEU!F195,3)="111"),NHAPLIEU!D195,"")</f>
        <v/>
      </c>
      <c r="D195" s="78"/>
      <c r="E195" s="169" t="str">
        <f>IF(LEFT(B195,2)="PT",NHAPLIEU!I195,"")</f>
        <v/>
      </c>
      <c r="F195" s="169" t="str">
        <f>IF(LEFT(B195,2)="PC",NHAPLIEU!I195,"")</f>
        <v/>
      </c>
      <c r="G195" s="78"/>
      <c r="H195" s="78"/>
    </row>
    <row r="196" spans="1:8" ht="21" customHeight="1">
      <c r="A196" s="155" t="str">
        <f>IF(OR(LEFT(NHAPLIEU!E196,3)="111",LEFT(NHAPLIEU!F196,3)="111"),NHAPLIEU!A196,"")</f>
        <v/>
      </c>
      <c r="B196" s="155" t="str">
        <f>IF(OR(LEFT(NHAPLIEU!E196,3)="111",LEFT(NHAPLIEU!F196,3)="111"),NHAPLIEU!B196,"")</f>
        <v/>
      </c>
      <c r="C196" s="155" t="str">
        <f>IF(OR(LEFT(NHAPLIEU!E196,3)="111",LEFT(NHAPLIEU!F196,3)="111"),NHAPLIEU!D196,"")</f>
        <v/>
      </c>
      <c r="D196" s="78"/>
      <c r="E196" s="169" t="str">
        <f>IF(LEFT(B196,2)="PT",NHAPLIEU!I196,"")</f>
        <v/>
      </c>
      <c r="F196" s="169" t="str">
        <f>IF(LEFT(B196,2)="PC",NHAPLIEU!I196,"")</f>
        <v/>
      </c>
      <c r="G196" s="78"/>
      <c r="H196" s="78"/>
    </row>
    <row r="197" spans="1:8" ht="21" customHeight="1">
      <c r="A197" s="155" t="str">
        <f>IF(OR(LEFT(NHAPLIEU!E197,3)="111",LEFT(NHAPLIEU!F197,3)="111"),NHAPLIEU!A197,"")</f>
        <v/>
      </c>
      <c r="B197" s="155" t="str">
        <f>IF(OR(LEFT(NHAPLIEU!E197,3)="111",LEFT(NHAPLIEU!F197,3)="111"),NHAPLIEU!B197,"")</f>
        <v/>
      </c>
      <c r="C197" s="155" t="str">
        <f>IF(OR(LEFT(NHAPLIEU!E197,3)="111",LEFT(NHAPLIEU!F197,3)="111"),NHAPLIEU!D197,"")</f>
        <v/>
      </c>
      <c r="D197" s="78"/>
      <c r="E197" s="169" t="str">
        <f>IF(LEFT(B197,2)="PT",NHAPLIEU!I197,"")</f>
        <v/>
      </c>
      <c r="F197" s="169" t="str">
        <f>IF(LEFT(B197,2)="PC",NHAPLIEU!I197,"")</f>
        <v/>
      </c>
      <c r="G197" s="78"/>
      <c r="H197" s="78"/>
    </row>
    <row r="198" spans="1:8" ht="21" customHeight="1">
      <c r="A198" s="155" t="str">
        <f>IF(OR(LEFT(NHAPLIEU!E198,3)="111",LEFT(NHAPLIEU!F198,3)="111"),NHAPLIEU!A198,"")</f>
        <v/>
      </c>
      <c r="B198" s="155" t="str">
        <f>IF(OR(LEFT(NHAPLIEU!E198,3)="111",LEFT(NHAPLIEU!F198,3)="111"),NHAPLIEU!B198,"")</f>
        <v/>
      </c>
      <c r="C198" s="155" t="str">
        <f>IF(OR(LEFT(NHAPLIEU!E198,3)="111",LEFT(NHAPLIEU!F198,3)="111"),NHAPLIEU!D198,"")</f>
        <v/>
      </c>
      <c r="D198" s="78"/>
      <c r="E198" s="169" t="str">
        <f>IF(LEFT(B198,2)="PT",NHAPLIEU!I198,"")</f>
        <v/>
      </c>
      <c r="F198" s="169" t="str">
        <f>IF(LEFT(B198,2)="PC",NHAPLIEU!I198,"")</f>
        <v/>
      </c>
      <c r="G198" s="78"/>
      <c r="H198" s="78"/>
    </row>
    <row r="199" spans="1:8" ht="21" hidden="1" customHeight="1">
      <c r="A199" s="155" t="str">
        <f>IF(OR(LEFT(NHAPLIEU!E199,3)="111",LEFT(NHAPLIEU!F199,3)="111"),NHAPLIEU!A199,"")</f>
        <v/>
      </c>
      <c r="B199" s="155" t="str">
        <f>IF(OR(LEFT(NHAPLIEU!E199,3)="111",LEFT(NHAPLIEU!F199,3)="111"),NHAPLIEU!B199,"")</f>
        <v/>
      </c>
      <c r="C199" s="155" t="str">
        <f>IF(OR(LEFT(NHAPLIEU!E199,3)="111",LEFT(NHAPLIEU!F199,3)="111"),NHAPLIEU!D199,"")</f>
        <v/>
      </c>
      <c r="D199" s="78"/>
      <c r="E199" s="169" t="str">
        <f>IF(LEFT(B199,2)="PT",NHAPLIEU!I199,"")</f>
        <v/>
      </c>
      <c r="F199" s="169" t="str">
        <f>IF(LEFT(B199,2)="PC",NHAPLIEU!I199,"")</f>
        <v/>
      </c>
      <c r="G199" s="78"/>
      <c r="H199" s="78"/>
    </row>
    <row r="200" spans="1:8" ht="21" hidden="1" customHeight="1">
      <c r="A200" s="155" t="str">
        <f>IF(OR(LEFT(NHAPLIEU!E200,3)="111",LEFT(NHAPLIEU!F200,3)="111"),NHAPLIEU!A200,"")</f>
        <v/>
      </c>
      <c r="B200" s="155" t="str">
        <f>IF(OR(LEFT(NHAPLIEU!E200,3)="111",LEFT(NHAPLIEU!F200,3)="111"),NHAPLIEU!B200,"")</f>
        <v/>
      </c>
      <c r="C200" s="155" t="str">
        <f>IF(OR(LEFT(NHAPLIEU!E200,3)="111",LEFT(NHAPLIEU!F200,3)="111"),NHAPLIEU!D200,"")</f>
        <v/>
      </c>
      <c r="D200" s="78"/>
      <c r="E200" s="169" t="str">
        <f>IF(LEFT(B200,2)="PT",NHAPLIEU!I200,"")</f>
        <v/>
      </c>
      <c r="F200" s="169" t="str">
        <f>IF(LEFT(B200,2)="PC",NHAPLIEU!I200,"")</f>
        <v/>
      </c>
      <c r="G200" s="78"/>
      <c r="H200" s="78"/>
    </row>
    <row r="201" spans="1:8" ht="21" hidden="1" customHeight="1">
      <c r="A201" s="155" t="str">
        <f>IF(OR(LEFT(NHAPLIEU!E201,3)="111",LEFT(NHAPLIEU!F201,3)="111"),NHAPLIEU!A201,"")</f>
        <v/>
      </c>
      <c r="B201" s="155" t="str">
        <f>IF(OR(LEFT(NHAPLIEU!E201,3)="111",LEFT(NHAPLIEU!F201,3)="111"),NHAPLIEU!B201,"")</f>
        <v/>
      </c>
      <c r="C201" s="155" t="str">
        <f>IF(OR(LEFT(NHAPLIEU!E201,3)="111",LEFT(NHAPLIEU!F201,3)="111"),NHAPLIEU!D201,"")</f>
        <v/>
      </c>
      <c r="D201" s="78"/>
      <c r="E201" s="169" t="str">
        <f>IF(LEFT(B201,2)="PT",NHAPLIEU!I201,"")</f>
        <v/>
      </c>
      <c r="F201" s="169" t="str">
        <f>IF(LEFT(B201,2)="PC",NHAPLIEU!I201,"")</f>
        <v/>
      </c>
      <c r="G201" s="78"/>
      <c r="H201" s="78"/>
    </row>
    <row r="202" spans="1:8" ht="21" hidden="1" customHeight="1">
      <c r="A202" s="155" t="str">
        <f>IF(OR(LEFT(NHAPLIEU!E202,3)="111",LEFT(NHAPLIEU!F202,3)="111"),NHAPLIEU!A202,"")</f>
        <v/>
      </c>
      <c r="B202" s="155" t="str">
        <f>IF(OR(LEFT(NHAPLIEU!E202,3)="111",LEFT(NHAPLIEU!F202,3)="111"),NHAPLIEU!B202,"")</f>
        <v/>
      </c>
      <c r="C202" s="155" t="str">
        <f>IF(OR(LEFT(NHAPLIEU!E202,3)="111",LEFT(NHAPLIEU!F202,3)="111"),NHAPLIEU!D202,"")</f>
        <v/>
      </c>
      <c r="D202" s="78"/>
      <c r="E202" s="169" t="str">
        <f>IF(LEFT(B202,2)="PT",NHAPLIEU!I202,"")</f>
        <v/>
      </c>
      <c r="F202" s="169" t="str">
        <f>IF(LEFT(B202,2)="PC",NHAPLIEU!I202,"")</f>
        <v/>
      </c>
      <c r="G202" s="78"/>
      <c r="H202" s="78"/>
    </row>
    <row r="203" spans="1:8" ht="21" hidden="1" customHeight="1">
      <c r="A203" s="155" t="str">
        <f>IF(OR(LEFT(NHAPLIEU!E203,3)="111",LEFT(NHAPLIEU!F203,3)="111"),NHAPLIEU!A203,"")</f>
        <v/>
      </c>
      <c r="B203" s="155" t="str">
        <f>IF(OR(LEFT(NHAPLIEU!E203,3)="111",LEFT(NHAPLIEU!F203,3)="111"),NHAPLIEU!B203,"")</f>
        <v/>
      </c>
      <c r="C203" s="155" t="str">
        <f>IF(OR(LEFT(NHAPLIEU!E203,3)="111",LEFT(NHAPLIEU!F203,3)="111"),NHAPLIEU!D203,"")</f>
        <v/>
      </c>
      <c r="D203" s="78"/>
      <c r="E203" s="169" t="str">
        <f>IF(LEFT(B203,2)="PT",NHAPLIEU!I203,"")</f>
        <v/>
      </c>
      <c r="F203" s="169" t="str">
        <f>IF(LEFT(B203,2)="PC",NHAPLIEU!I203,"")</f>
        <v/>
      </c>
      <c r="G203" s="78"/>
      <c r="H203" s="78"/>
    </row>
    <row r="204" spans="1:8" ht="21" customHeight="1">
      <c r="A204" s="155" t="str">
        <f>IF(OR(LEFT(NHAPLIEU!E204,3)="111",LEFT(NHAPLIEU!F204,3)="111"),NHAPLIEU!A204,"")</f>
        <v/>
      </c>
      <c r="B204" s="155" t="str">
        <f>IF(OR(LEFT(NHAPLIEU!E204,3)="111",LEFT(NHAPLIEU!F204,3)="111"),NHAPLIEU!B204,"")</f>
        <v/>
      </c>
      <c r="C204" s="155" t="str">
        <f>IF(OR(LEFT(NHAPLIEU!E204,3)="111",LEFT(NHAPLIEU!F204,3)="111"),NHAPLIEU!D204,"")</f>
        <v/>
      </c>
      <c r="D204" s="78"/>
      <c r="E204" s="169" t="str">
        <f>IF(LEFT(B204,2)="PT",NHAPLIEU!I204,"")</f>
        <v/>
      </c>
      <c r="F204" s="169" t="str">
        <f>IF(LEFT(B204,2)="PC",NHAPLIEU!I204,"")</f>
        <v/>
      </c>
      <c r="G204" s="78"/>
      <c r="H204" s="78"/>
    </row>
    <row r="205" spans="1:8" ht="21" customHeight="1">
      <c r="A205" s="155" t="str">
        <f>IF(OR(LEFT(NHAPLIEU!E205,3)="111",LEFT(NHAPLIEU!F205,3)="111"),NHAPLIEU!A205,"")</f>
        <v/>
      </c>
      <c r="B205" s="155" t="str">
        <f>IF(OR(LEFT(NHAPLIEU!E205,3)="111",LEFT(NHAPLIEU!F205,3)="111"),NHAPLIEU!B205,"")</f>
        <v/>
      </c>
      <c r="C205" s="155" t="str">
        <f>IF(OR(LEFT(NHAPLIEU!E205,3)="111",LEFT(NHAPLIEU!F205,3)="111"),NHAPLIEU!D205,"")</f>
        <v/>
      </c>
      <c r="D205" s="78"/>
      <c r="E205" s="169" t="str">
        <f>IF(LEFT(B205,2)="PT",NHAPLIEU!I205,"")</f>
        <v/>
      </c>
      <c r="F205" s="169" t="str">
        <f>IF(LEFT(B205,2)="PC",NHAPLIEU!I205,"")</f>
        <v/>
      </c>
      <c r="G205" s="78"/>
      <c r="H205" s="78"/>
    </row>
    <row r="206" spans="1:8" ht="21" customHeight="1">
      <c r="A206" s="155" t="str">
        <f>IF(OR(LEFT(NHAPLIEU!E206,3)="111",LEFT(NHAPLIEU!F206,3)="111"),NHAPLIEU!A206,"")</f>
        <v/>
      </c>
      <c r="B206" s="155" t="str">
        <f>IF(OR(LEFT(NHAPLIEU!E206,3)="111",LEFT(NHAPLIEU!F206,3)="111"),NHAPLIEU!B206,"")</f>
        <v/>
      </c>
      <c r="C206" s="155" t="str">
        <f>IF(OR(LEFT(NHAPLIEU!E206,3)="111",LEFT(NHAPLIEU!F206,3)="111"),NHAPLIEU!D206,"")</f>
        <v/>
      </c>
      <c r="D206" s="78"/>
      <c r="E206" s="169" t="str">
        <f>IF(LEFT(B206,2)="PT",NHAPLIEU!I206,"")</f>
        <v/>
      </c>
      <c r="F206" s="169" t="str">
        <f>IF(LEFT(B206,2)="PC",NHAPLIEU!I206,"")</f>
        <v/>
      </c>
      <c r="G206" s="78"/>
      <c r="H206" s="78"/>
    </row>
    <row r="207" spans="1:8" ht="21" customHeight="1">
      <c r="A207" s="155" t="str">
        <f>IF(OR(LEFT(NHAPLIEU!E207,3)="111",LEFT(NHAPLIEU!F207,3)="111"),NHAPLIEU!A207,"")</f>
        <v/>
      </c>
      <c r="B207" s="155" t="str">
        <f>IF(OR(LEFT(NHAPLIEU!E207,3)="111",LEFT(NHAPLIEU!F207,3)="111"),NHAPLIEU!B207,"")</f>
        <v/>
      </c>
      <c r="C207" s="155" t="str">
        <f>IF(OR(LEFT(NHAPLIEU!E207,3)="111",LEFT(NHAPLIEU!F207,3)="111"),NHAPLIEU!D207,"")</f>
        <v/>
      </c>
      <c r="D207" s="78"/>
      <c r="E207" s="169" t="str">
        <f>IF(LEFT(B207,2)="PT",NHAPLIEU!I207,"")</f>
        <v/>
      </c>
      <c r="F207" s="169" t="str">
        <f>IF(LEFT(B207,2)="PC",NHAPLIEU!I207,"")</f>
        <v/>
      </c>
      <c r="G207" s="78"/>
      <c r="H207" s="78"/>
    </row>
    <row r="208" spans="1:8" ht="21" hidden="1" customHeight="1">
      <c r="A208" s="155" t="str">
        <f>IF(OR(LEFT(NHAPLIEU!E208,3)="111",LEFT(NHAPLIEU!F208,3)="111"),NHAPLIEU!A208,"")</f>
        <v/>
      </c>
      <c r="B208" s="155" t="str">
        <f>IF(OR(LEFT(NHAPLIEU!E208,3)="111",LEFT(NHAPLIEU!F208,3)="111"),NHAPLIEU!B208,"")</f>
        <v/>
      </c>
      <c r="C208" s="155" t="str">
        <f>IF(OR(LEFT(NHAPLIEU!E208,3)="111",LEFT(NHAPLIEU!F208,3)="111"),NHAPLIEU!D208,"")</f>
        <v/>
      </c>
      <c r="D208" s="78"/>
      <c r="E208" s="169" t="str">
        <f>IF(LEFT(B208,2)="PT",NHAPLIEU!I208,"")</f>
        <v/>
      </c>
      <c r="F208" s="169" t="str">
        <f>IF(LEFT(B208,2)="PC",NHAPLIEU!I208,"")</f>
        <v/>
      </c>
      <c r="G208" s="78"/>
      <c r="H208" s="78"/>
    </row>
    <row r="209" spans="1:8" ht="21" customHeight="1">
      <c r="A209" s="155" t="str">
        <f>IF(OR(LEFT(NHAPLIEU!E209,3)="111",LEFT(NHAPLIEU!F209,3)="111"),NHAPLIEU!A209,"")</f>
        <v/>
      </c>
      <c r="B209" s="155" t="str">
        <f>IF(OR(LEFT(NHAPLIEU!E209,3)="111",LEFT(NHAPLIEU!F209,3)="111"),NHAPLIEU!B209,"")</f>
        <v/>
      </c>
      <c r="C209" s="155" t="str">
        <f>IF(OR(LEFT(NHAPLIEU!E209,3)="111",LEFT(NHAPLIEU!F209,3)="111"),NHAPLIEU!D209,"")</f>
        <v/>
      </c>
      <c r="D209" s="78"/>
      <c r="E209" s="169" t="str">
        <f>IF(LEFT(B209,2)="PT",NHAPLIEU!I209,"")</f>
        <v/>
      </c>
      <c r="F209" s="169" t="str">
        <f>IF(LEFT(B209,2)="PC",NHAPLIEU!I209,"")</f>
        <v/>
      </c>
      <c r="G209" s="78"/>
      <c r="H209" s="78"/>
    </row>
    <row r="210" spans="1:8" ht="21" hidden="1" customHeight="1">
      <c r="A210" s="155" t="str">
        <f>IF(OR(LEFT(NHAPLIEU!E210,3)="111",LEFT(NHAPLIEU!F210,3)="111"),NHAPLIEU!A210,"")</f>
        <v/>
      </c>
      <c r="B210" s="155" t="str">
        <f>IF(OR(LEFT(NHAPLIEU!E210,3)="111",LEFT(NHAPLIEU!F210,3)="111"),NHAPLIEU!B210,"")</f>
        <v/>
      </c>
      <c r="C210" s="155" t="str">
        <f>IF(OR(LEFT(NHAPLIEU!E210,3)="111",LEFT(NHAPLIEU!F210,3)="111"),NHAPLIEU!D210,"")</f>
        <v/>
      </c>
      <c r="D210" s="78"/>
      <c r="E210" s="169" t="str">
        <f>IF(LEFT(B210,2)="PT",NHAPLIEU!I210,"")</f>
        <v/>
      </c>
      <c r="F210" s="169" t="str">
        <f>IF(LEFT(B210,2)="PC",NHAPLIEU!I210,"")</f>
        <v/>
      </c>
      <c r="G210" s="78"/>
      <c r="H210" s="78"/>
    </row>
    <row r="211" spans="1:8" ht="21" hidden="1" customHeight="1">
      <c r="A211" s="155" t="str">
        <f>IF(OR(LEFT(NHAPLIEU!E211,3)="111",LEFT(NHAPLIEU!F211,3)="111"),NHAPLIEU!A211,"")</f>
        <v/>
      </c>
      <c r="B211" s="155" t="str">
        <f>IF(OR(LEFT(NHAPLIEU!E211,3)="111",LEFT(NHAPLIEU!F211,3)="111"),NHAPLIEU!B211,"")</f>
        <v/>
      </c>
      <c r="C211" s="155" t="str">
        <f>IF(OR(LEFT(NHAPLIEU!E211,3)="111",LEFT(NHAPLIEU!F211,3)="111"),NHAPLIEU!D211,"")</f>
        <v/>
      </c>
      <c r="D211" s="78"/>
      <c r="E211" s="169" t="str">
        <f>IF(LEFT(B211,2)="PT",NHAPLIEU!I211,"")</f>
        <v/>
      </c>
      <c r="F211" s="169" t="str">
        <f>IF(LEFT(B211,2)="PC",NHAPLIEU!I211,"")</f>
        <v/>
      </c>
      <c r="G211" s="78"/>
      <c r="H211" s="78"/>
    </row>
    <row r="212" spans="1:8" ht="21" hidden="1" customHeight="1">
      <c r="A212" s="155" t="str">
        <f>IF(OR(LEFT(NHAPLIEU!E212,3)="111",LEFT(NHAPLIEU!F212,3)="111"),NHAPLIEU!A212,"")</f>
        <v/>
      </c>
      <c r="B212" s="155" t="str">
        <f>IF(OR(LEFT(NHAPLIEU!E212,3)="111",LEFT(NHAPLIEU!F212,3)="111"),NHAPLIEU!B212,"")</f>
        <v/>
      </c>
      <c r="C212" s="155" t="str">
        <f>IF(OR(LEFT(NHAPLIEU!E212,3)="111",LEFT(NHAPLIEU!F212,3)="111"),NHAPLIEU!D212,"")</f>
        <v/>
      </c>
      <c r="D212" s="78"/>
      <c r="E212" s="169" t="str">
        <f>IF(LEFT(B212,2)="PT",NHAPLIEU!I212,"")</f>
        <v/>
      </c>
      <c r="F212" s="169" t="str">
        <f>IF(LEFT(B212,2)="PC",NHAPLIEU!I212,"")</f>
        <v/>
      </c>
      <c r="G212" s="78"/>
      <c r="H212" s="78"/>
    </row>
    <row r="213" spans="1:8" ht="21" hidden="1" customHeight="1">
      <c r="A213" s="155" t="str">
        <f>IF(OR(LEFT(NHAPLIEU!E213,3)="111",LEFT(NHAPLIEU!F213,3)="111"),NHAPLIEU!A213,"")</f>
        <v/>
      </c>
      <c r="B213" s="155" t="str">
        <f>IF(OR(LEFT(NHAPLIEU!E213,3)="111",LEFT(NHAPLIEU!F213,3)="111"),NHAPLIEU!B213,"")</f>
        <v/>
      </c>
      <c r="C213" s="155" t="str">
        <f>IF(OR(LEFT(NHAPLIEU!E213,3)="111",LEFT(NHAPLIEU!F213,3)="111"),NHAPLIEU!D213,"")</f>
        <v/>
      </c>
      <c r="D213" s="78"/>
      <c r="E213" s="169" t="str">
        <f>IF(LEFT(B213,2)="PT",NHAPLIEU!I213,"")</f>
        <v/>
      </c>
      <c r="F213" s="169" t="str">
        <f>IF(LEFT(B213,2)="PC",NHAPLIEU!I213,"")</f>
        <v/>
      </c>
      <c r="G213" s="78"/>
      <c r="H213" s="78"/>
    </row>
    <row r="214" spans="1:8" ht="21" hidden="1" customHeight="1">
      <c r="A214" s="155" t="str">
        <f>IF(OR(LEFT(NHAPLIEU!E214,3)="111",LEFT(NHAPLIEU!F214,3)="111"),NHAPLIEU!A214,"")</f>
        <v/>
      </c>
      <c r="B214" s="155" t="str">
        <f>IF(OR(LEFT(NHAPLIEU!E214,3)="111",LEFT(NHAPLIEU!F214,3)="111"),NHAPLIEU!B214,"")</f>
        <v/>
      </c>
      <c r="C214" s="155" t="str">
        <f>IF(OR(LEFT(NHAPLIEU!E214,3)="111",LEFT(NHAPLIEU!F214,3)="111"),NHAPLIEU!D214,"")</f>
        <v/>
      </c>
      <c r="D214" s="78"/>
      <c r="E214" s="169" t="str">
        <f>IF(LEFT(B214,2)="PT",NHAPLIEU!I214,"")</f>
        <v/>
      </c>
      <c r="F214" s="169" t="str">
        <f>IF(LEFT(B214,2)="PC",NHAPLIEU!I214,"")</f>
        <v/>
      </c>
      <c r="G214" s="78"/>
      <c r="H214" s="78"/>
    </row>
    <row r="215" spans="1:8" ht="21" hidden="1" customHeight="1">
      <c r="A215" s="155" t="str">
        <f>IF(OR(LEFT(NHAPLIEU!E215,3)="111",LEFT(NHAPLIEU!F215,3)="111"),NHAPLIEU!A215,"")</f>
        <v/>
      </c>
      <c r="B215" s="155" t="str">
        <f>IF(OR(LEFT(NHAPLIEU!E215,3)="111",LEFT(NHAPLIEU!F215,3)="111"),NHAPLIEU!B215,"")</f>
        <v/>
      </c>
      <c r="C215" s="155" t="str">
        <f>IF(OR(LEFT(NHAPLIEU!E215,3)="111",LEFT(NHAPLIEU!F215,3)="111"),NHAPLIEU!D215,"")</f>
        <v/>
      </c>
      <c r="D215" s="78"/>
      <c r="E215" s="169" t="str">
        <f>IF(LEFT(B215,2)="PT",NHAPLIEU!I215,"")</f>
        <v/>
      </c>
      <c r="F215" s="169" t="str">
        <f>IF(LEFT(B215,2)="PC",NHAPLIEU!I215,"")</f>
        <v/>
      </c>
      <c r="G215" s="78"/>
      <c r="H215" s="78"/>
    </row>
    <row r="216" spans="1:8" ht="21" hidden="1" customHeight="1">
      <c r="A216" s="155" t="str">
        <f>IF(OR(LEFT(NHAPLIEU!E216,3)="111",LEFT(NHAPLIEU!F216,3)="111"),NHAPLIEU!A216,"")</f>
        <v/>
      </c>
      <c r="B216" s="155" t="str">
        <f>IF(OR(LEFT(NHAPLIEU!E216,3)="111",LEFT(NHAPLIEU!F216,3)="111"),NHAPLIEU!B216,"")</f>
        <v/>
      </c>
      <c r="C216" s="155" t="str">
        <f>IF(OR(LEFT(NHAPLIEU!E216,3)="111",LEFT(NHAPLIEU!F216,3)="111"),NHAPLIEU!D216,"")</f>
        <v/>
      </c>
      <c r="D216" s="78"/>
      <c r="E216" s="169" t="str">
        <f>IF(LEFT(B216,2)="PT",NHAPLIEU!I216,"")</f>
        <v/>
      </c>
      <c r="F216" s="169" t="str">
        <f>IF(LEFT(B216,2)="PC",NHAPLIEU!I216,"")</f>
        <v/>
      </c>
      <c r="G216" s="78"/>
      <c r="H216" s="78"/>
    </row>
    <row r="217" spans="1:8" ht="21" hidden="1" customHeight="1">
      <c r="A217" s="155" t="str">
        <f>IF(OR(LEFT(NHAPLIEU!E217,3)="111",LEFT(NHAPLIEU!F217,3)="111"),NHAPLIEU!A217,"")</f>
        <v/>
      </c>
      <c r="B217" s="155" t="str">
        <f>IF(OR(LEFT(NHAPLIEU!E217,3)="111",LEFT(NHAPLIEU!F217,3)="111"),NHAPLIEU!B217,"")</f>
        <v/>
      </c>
      <c r="C217" s="155" t="str">
        <f>IF(OR(LEFT(NHAPLIEU!E217,3)="111",LEFT(NHAPLIEU!F217,3)="111"),NHAPLIEU!D217,"")</f>
        <v/>
      </c>
      <c r="D217" s="78"/>
      <c r="E217" s="169" t="str">
        <f>IF(LEFT(B217,2)="PT",NHAPLIEU!I217,"")</f>
        <v/>
      </c>
      <c r="F217" s="169" t="str">
        <f>IF(LEFT(B217,2)="PC",NHAPLIEU!I217,"")</f>
        <v/>
      </c>
      <c r="G217" s="78"/>
      <c r="H217" s="78"/>
    </row>
    <row r="218" spans="1:8" ht="21" customHeight="1">
      <c r="A218" s="155" t="str">
        <f>IF(OR(LEFT(NHAPLIEU!E218,3)="111",LEFT(NHAPLIEU!F218,3)="111"),NHAPLIEU!A218,"")</f>
        <v/>
      </c>
      <c r="B218" s="155" t="str">
        <f>IF(OR(LEFT(NHAPLIEU!E218,3)="111",LEFT(NHAPLIEU!F218,3)="111"),NHAPLIEU!B218,"")</f>
        <v/>
      </c>
      <c r="C218" s="155" t="str">
        <f>IF(OR(LEFT(NHAPLIEU!E218,3)="111",LEFT(NHAPLIEU!F218,3)="111"),NHAPLIEU!D218,"")</f>
        <v/>
      </c>
      <c r="D218" s="78"/>
      <c r="E218" s="169" t="str">
        <f>IF(LEFT(B218,2)="PT",NHAPLIEU!I218,"")</f>
        <v/>
      </c>
      <c r="F218" s="169" t="str">
        <f>IF(LEFT(B218,2)="PC",NHAPLIEU!I218,"")</f>
        <v/>
      </c>
      <c r="G218" s="78"/>
      <c r="H218" s="78"/>
    </row>
    <row r="219" spans="1:8" ht="21" customHeight="1">
      <c r="A219" s="155" t="str">
        <f>IF(OR(LEFT(NHAPLIEU!E219,3)="111",LEFT(NHAPLIEU!F219,3)="111"),NHAPLIEU!A219,"")</f>
        <v/>
      </c>
      <c r="B219" s="155" t="str">
        <f>IF(OR(LEFT(NHAPLIEU!E219,3)="111",LEFT(NHAPLIEU!F219,3)="111"),NHAPLIEU!B219,"")</f>
        <v/>
      </c>
      <c r="C219" s="155" t="str">
        <f>IF(OR(LEFT(NHAPLIEU!E219,3)="111",LEFT(NHAPLIEU!F219,3)="111"),NHAPLIEU!D219,"")</f>
        <v/>
      </c>
      <c r="D219" s="78"/>
      <c r="E219" s="169" t="str">
        <f>IF(LEFT(B219,2)="PT",NHAPLIEU!I219,"")</f>
        <v/>
      </c>
      <c r="F219" s="169" t="str">
        <f>IF(LEFT(B219,2)="PC",NHAPLIEU!I219,"")</f>
        <v/>
      </c>
      <c r="G219" s="78"/>
      <c r="H219" s="78"/>
    </row>
    <row r="220" spans="1:8" ht="21" customHeight="1">
      <c r="A220" s="155" t="str">
        <f>IF(OR(LEFT(NHAPLIEU!E220,3)="111",LEFT(NHAPLIEU!F220,3)="111"),NHAPLIEU!A220,"")</f>
        <v/>
      </c>
      <c r="B220" s="155" t="str">
        <f>IF(OR(LEFT(NHAPLIEU!E220,3)="111",LEFT(NHAPLIEU!F220,3)="111"),NHAPLIEU!B220,"")</f>
        <v/>
      </c>
      <c r="C220" s="155" t="str">
        <f>IF(OR(LEFT(NHAPLIEU!E220,3)="111",LEFT(NHAPLIEU!F220,3)="111"),NHAPLIEU!D220,"")</f>
        <v/>
      </c>
      <c r="D220" s="78"/>
      <c r="E220" s="169" t="str">
        <f>IF(LEFT(B220,2)="PT",NHAPLIEU!I220,"")</f>
        <v/>
      </c>
      <c r="F220" s="169" t="str">
        <f>IF(LEFT(B220,2)="PC",NHAPLIEU!I220,"")</f>
        <v/>
      </c>
      <c r="G220" s="78"/>
      <c r="H220" s="78"/>
    </row>
    <row r="221" spans="1:8" ht="21" hidden="1" customHeight="1">
      <c r="A221" s="155" t="str">
        <f>IF(OR(LEFT(NHAPLIEU!E221,3)="111",LEFT(NHAPLIEU!F221,3)="111"),NHAPLIEU!A221,"")</f>
        <v/>
      </c>
      <c r="B221" s="155" t="str">
        <f>IF(OR(LEFT(NHAPLIEU!E221,3)="111",LEFT(NHAPLIEU!F221,3)="111"),NHAPLIEU!B221,"")</f>
        <v/>
      </c>
      <c r="C221" s="155" t="str">
        <f>IF(OR(LEFT(NHAPLIEU!E221,3)="111",LEFT(NHAPLIEU!F221,3)="111"),NHAPLIEU!D221,"")</f>
        <v/>
      </c>
      <c r="D221" s="78"/>
      <c r="E221" s="169" t="str">
        <f>IF(LEFT(B221,2)="PT",NHAPLIEU!I221,"")</f>
        <v/>
      </c>
      <c r="F221" s="169" t="str">
        <f>IF(LEFT(B221,2)="PC",NHAPLIEU!I221,"")</f>
        <v/>
      </c>
      <c r="G221" s="78"/>
      <c r="H221" s="78"/>
    </row>
    <row r="222" spans="1:8" ht="21" customHeight="1">
      <c r="A222" s="155" t="str">
        <f>IF(OR(LEFT(NHAPLIEU!E222,3)="111",LEFT(NHAPLIEU!F222,3)="111"),NHAPLIEU!A222,"")</f>
        <v/>
      </c>
      <c r="B222" s="155" t="str">
        <f>IF(OR(LEFT(NHAPLIEU!E222,3)="111",LEFT(NHAPLIEU!F222,3)="111"),NHAPLIEU!B222,"")</f>
        <v/>
      </c>
      <c r="C222" s="155" t="str">
        <f>IF(OR(LEFT(NHAPLIEU!E222,3)="111",LEFT(NHAPLIEU!F222,3)="111"),NHAPLIEU!D222,"")</f>
        <v/>
      </c>
      <c r="D222" s="78"/>
      <c r="E222" s="169" t="str">
        <f>IF(LEFT(B222,2)="PT",NHAPLIEU!I222,"")</f>
        <v/>
      </c>
      <c r="F222" s="169" t="str">
        <f>IF(LEFT(B222,2)="PC",NHAPLIEU!I222,"")</f>
        <v/>
      </c>
      <c r="G222" s="78"/>
      <c r="H222" s="78"/>
    </row>
    <row r="223" spans="1:8" ht="21" hidden="1" customHeight="1">
      <c r="A223" s="155" t="str">
        <f>IF(OR(LEFT(NHAPLIEU!E223,3)="111",LEFT(NHAPLIEU!F223,3)="111"),NHAPLIEU!A223,"")</f>
        <v/>
      </c>
      <c r="B223" s="155" t="str">
        <f>IF(OR(LEFT(NHAPLIEU!E223,3)="111",LEFT(NHAPLIEU!F223,3)="111"),NHAPLIEU!B223,"")</f>
        <v/>
      </c>
      <c r="C223" s="155" t="str">
        <f>IF(OR(LEFT(NHAPLIEU!E223,3)="111",LEFT(NHAPLIEU!F223,3)="111"),NHAPLIEU!D223,"")</f>
        <v/>
      </c>
      <c r="D223" s="78"/>
      <c r="E223" s="169" t="str">
        <f>IF(LEFT(B223,2)="PT",NHAPLIEU!I223,"")</f>
        <v/>
      </c>
      <c r="F223" s="169" t="str">
        <f>IF(LEFT(B223,2)="PC",NHAPLIEU!I223,"")</f>
        <v/>
      </c>
      <c r="G223" s="78"/>
      <c r="H223" s="78"/>
    </row>
    <row r="224" spans="1:8" ht="21" customHeight="1">
      <c r="A224" s="155" t="str">
        <f>IF(OR(LEFT(NHAPLIEU!E224,3)="111",LEFT(NHAPLIEU!F224,3)="111"),NHAPLIEU!A224,"")</f>
        <v/>
      </c>
      <c r="B224" s="155" t="str">
        <f>IF(OR(LEFT(NHAPLIEU!E224,3)="111",LEFT(NHAPLIEU!F224,3)="111"),NHAPLIEU!B224,"")</f>
        <v/>
      </c>
      <c r="C224" s="155" t="str">
        <f>IF(OR(LEFT(NHAPLIEU!E224,3)="111",LEFT(NHAPLIEU!F224,3)="111"),NHAPLIEU!D224,"")</f>
        <v/>
      </c>
      <c r="D224" s="78"/>
      <c r="E224" s="169" t="str">
        <f>IF(LEFT(B224,2)="PT",NHAPLIEU!I224,"")</f>
        <v/>
      </c>
      <c r="F224" s="169" t="str">
        <f>IF(LEFT(B224,2)="PC",NHAPLIEU!I224,"")</f>
        <v/>
      </c>
      <c r="G224" s="78"/>
      <c r="H224" s="78"/>
    </row>
    <row r="225" spans="1:8" ht="21" hidden="1" customHeight="1">
      <c r="A225" s="155" t="str">
        <f>IF(OR(LEFT(NHAPLIEU!E225,3)="111",LEFT(NHAPLIEU!F225,3)="111"),NHAPLIEU!A225,"")</f>
        <v/>
      </c>
      <c r="B225" s="155" t="str">
        <f>IF(OR(LEFT(NHAPLIEU!E225,3)="111",LEFT(NHAPLIEU!F225,3)="111"),NHAPLIEU!B225,"")</f>
        <v/>
      </c>
      <c r="C225" s="155" t="str">
        <f>IF(OR(LEFT(NHAPLIEU!E225,3)="111",LEFT(NHAPLIEU!F225,3)="111"),NHAPLIEU!D225,"")</f>
        <v/>
      </c>
      <c r="D225" s="78"/>
      <c r="E225" s="169" t="str">
        <f>IF(LEFT(B225,2)="PT",NHAPLIEU!I225,"")</f>
        <v/>
      </c>
      <c r="F225" s="169" t="str">
        <f>IF(LEFT(B225,2)="PC",NHAPLIEU!I225,"")</f>
        <v/>
      </c>
      <c r="G225" s="78"/>
      <c r="H225" s="78"/>
    </row>
    <row r="226" spans="1:8" ht="21" customHeight="1">
      <c r="A226" s="155" t="str">
        <f>IF(OR(LEFT(NHAPLIEU!E226,3)="111",LEFT(NHAPLIEU!F226,3)="111"),NHAPLIEU!A226,"")</f>
        <v/>
      </c>
      <c r="B226" s="155" t="str">
        <f>IF(OR(LEFT(NHAPLIEU!E226,3)="111",LEFT(NHAPLIEU!F226,3)="111"),NHAPLIEU!B226,"")</f>
        <v/>
      </c>
      <c r="C226" s="155" t="str">
        <f>IF(OR(LEFT(NHAPLIEU!E226,3)="111",LEFT(NHAPLIEU!F226,3)="111"),NHAPLIEU!D226,"")</f>
        <v/>
      </c>
      <c r="D226" s="78"/>
      <c r="E226" s="169" t="str">
        <f>IF(LEFT(B226,2)="PT",NHAPLIEU!I226,"")</f>
        <v/>
      </c>
      <c r="F226" s="169" t="str">
        <f>IF(LEFT(B226,2)="PC",NHAPLIEU!I226,"")</f>
        <v/>
      </c>
      <c r="G226" s="78"/>
      <c r="H226" s="78"/>
    </row>
    <row r="227" spans="1:8" ht="21" customHeight="1">
      <c r="A227" s="155" t="str">
        <f>IF(OR(LEFT(NHAPLIEU!E227,3)="111",LEFT(NHAPLIEU!F227,3)="111"),NHAPLIEU!A227,"")</f>
        <v/>
      </c>
      <c r="B227" s="155" t="str">
        <f>IF(OR(LEFT(NHAPLIEU!E227,3)="111",LEFT(NHAPLIEU!F227,3)="111"),NHAPLIEU!B227,"")</f>
        <v/>
      </c>
      <c r="C227" s="155" t="str">
        <f>IF(OR(LEFT(NHAPLIEU!E227,3)="111",LEFT(NHAPLIEU!F227,3)="111"),NHAPLIEU!D227,"")</f>
        <v/>
      </c>
      <c r="D227" s="78"/>
      <c r="E227" s="169" t="str">
        <f>IF(LEFT(B227,2)="PT",NHAPLIEU!I227,"")</f>
        <v/>
      </c>
      <c r="F227" s="169" t="str">
        <f>IF(LEFT(B227,2)="PC",NHAPLIEU!I227,"")</f>
        <v/>
      </c>
      <c r="G227" s="78"/>
      <c r="H227" s="78"/>
    </row>
    <row r="228" spans="1:8" ht="21" customHeight="1">
      <c r="A228" s="155" t="str">
        <f>IF(OR(LEFT(NHAPLIEU!E228,3)="111",LEFT(NHAPLIEU!F228,3)="111"),NHAPLIEU!A228,"")</f>
        <v/>
      </c>
      <c r="B228" s="155" t="str">
        <f>IF(OR(LEFT(NHAPLIEU!E228,3)="111",LEFT(NHAPLIEU!F228,3)="111"),NHAPLIEU!B228,"")</f>
        <v/>
      </c>
      <c r="C228" s="155" t="str">
        <f>IF(OR(LEFT(NHAPLIEU!E228,3)="111",LEFT(NHAPLIEU!F228,3)="111"),NHAPLIEU!D228,"")</f>
        <v/>
      </c>
      <c r="D228" s="78"/>
      <c r="E228" s="169" t="str">
        <f>IF(LEFT(B228,2)="PT",NHAPLIEU!I228,"")</f>
        <v/>
      </c>
      <c r="F228" s="169" t="str">
        <f>IF(LEFT(B228,2)="PC",NHAPLIEU!I228,"")</f>
        <v/>
      </c>
      <c r="G228" s="78"/>
      <c r="H228" s="78"/>
    </row>
    <row r="229" spans="1:8" ht="21" customHeight="1">
      <c r="A229" s="155" t="str">
        <f>IF(OR(LEFT(NHAPLIEU!E229,3)="111",LEFT(NHAPLIEU!F229,3)="111"),NHAPLIEU!A229,"")</f>
        <v/>
      </c>
      <c r="B229" s="155" t="str">
        <f>IF(OR(LEFT(NHAPLIEU!E229,3)="111",LEFT(NHAPLIEU!F229,3)="111"),NHAPLIEU!B229,"")</f>
        <v/>
      </c>
      <c r="C229" s="155" t="str">
        <f>IF(OR(LEFT(NHAPLIEU!E229,3)="111",LEFT(NHAPLIEU!F229,3)="111"),NHAPLIEU!D229,"")</f>
        <v/>
      </c>
      <c r="D229" s="78"/>
      <c r="E229" s="169" t="str">
        <f>IF(LEFT(B229,2)="PT",NHAPLIEU!I229,"")</f>
        <v/>
      </c>
      <c r="F229" s="169" t="str">
        <f>IF(LEFT(B229,2)="PC",NHAPLIEU!I229,"")</f>
        <v/>
      </c>
      <c r="G229" s="78"/>
      <c r="H229" s="78"/>
    </row>
    <row r="230" spans="1:8" ht="21" hidden="1" customHeight="1">
      <c r="A230" s="155" t="str">
        <f>IF(OR(LEFT(NHAPLIEU!E230,3)="111",LEFT(NHAPLIEU!F230,3)="111"),NHAPLIEU!A230,"")</f>
        <v/>
      </c>
      <c r="B230" s="155" t="str">
        <f>IF(OR(LEFT(NHAPLIEU!E230,3)="111",LEFT(NHAPLIEU!F230,3)="111"),NHAPLIEU!B230,"")</f>
        <v/>
      </c>
      <c r="C230" s="155" t="str">
        <f>IF(OR(LEFT(NHAPLIEU!E230,3)="111",LEFT(NHAPLIEU!F230,3)="111"),NHAPLIEU!D230,"")</f>
        <v/>
      </c>
      <c r="D230" s="78"/>
      <c r="E230" s="169" t="str">
        <f>IF(LEFT(B230,2)="PT",NHAPLIEU!I230,"")</f>
        <v/>
      </c>
      <c r="F230" s="169" t="str">
        <f>IF(LEFT(B230,2)="PC",NHAPLIEU!I230,"")</f>
        <v/>
      </c>
      <c r="G230" s="78"/>
      <c r="H230" s="78"/>
    </row>
    <row r="231" spans="1:8" ht="21" customHeight="1">
      <c r="A231" s="155" t="str">
        <f>IF(OR(LEFT(NHAPLIEU!E231,3)="111",LEFT(NHAPLIEU!F231,3)="111"),NHAPLIEU!A231,"")</f>
        <v/>
      </c>
      <c r="B231" s="155" t="str">
        <f>IF(OR(LEFT(NHAPLIEU!E231,3)="111",LEFT(NHAPLIEU!F231,3)="111"),NHAPLIEU!B231,"")</f>
        <v/>
      </c>
      <c r="C231" s="155" t="str">
        <f>IF(OR(LEFT(NHAPLIEU!E231,3)="111",LEFT(NHAPLIEU!F231,3)="111"),NHAPLIEU!D231,"")</f>
        <v/>
      </c>
      <c r="D231" s="78"/>
      <c r="E231" s="169" t="str">
        <f>IF(LEFT(B231,2)="PT",NHAPLIEU!I231,"")</f>
        <v/>
      </c>
      <c r="F231" s="169" t="str">
        <f>IF(LEFT(B231,2)="PC",NHAPLIEU!I231,"")</f>
        <v/>
      </c>
      <c r="G231" s="78"/>
      <c r="H231" s="78"/>
    </row>
    <row r="232" spans="1:8" ht="21" hidden="1" customHeight="1">
      <c r="A232" s="155" t="str">
        <f>IF(OR(LEFT(NHAPLIEU!E232,3)="111",LEFT(NHAPLIEU!F232,3)="111"),NHAPLIEU!A232,"")</f>
        <v/>
      </c>
      <c r="B232" s="155" t="str">
        <f>IF(OR(LEFT(NHAPLIEU!E232,3)="111",LEFT(NHAPLIEU!F232,3)="111"),NHAPLIEU!B232,"")</f>
        <v/>
      </c>
      <c r="C232" s="155" t="str">
        <f>IF(OR(LEFT(NHAPLIEU!E232,3)="111",LEFT(NHAPLIEU!F232,3)="111"),NHAPLIEU!D232,"")</f>
        <v/>
      </c>
      <c r="D232" s="78"/>
      <c r="E232" s="169" t="str">
        <f>IF(LEFT(B232,2)="PT",NHAPLIEU!I232,"")</f>
        <v/>
      </c>
      <c r="F232" s="169" t="str">
        <f>IF(LEFT(B232,2)="PC",NHAPLIEU!I232,"")</f>
        <v/>
      </c>
      <c r="G232" s="78"/>
      <c r="H232" s="78"/>
    </row>
    <row r="233" spans="1:8" ht="21" hidden="1" customHeight="1">
      <c r="A233" s="155" t="str">
        <f>IF(OR(LEFT(NHAPLIEU!E233,3)="111",LEFT(NHAPLIEU!F233,3)="111"),NHAPLIEU!A233,"")</f>
        <v/>
      </c>
      <c r="B233" s="155" t="str">
        <f>IF(OR(LEFT(NHAPLIEU!E233,3)="111",LEFT(NHAPLIEU!F233,3)="111"),NHAPLIEU!B233,"")</f>
        <v/>
      </c>
      <c r="C233" s="155" t="str">
        <f>IF(OR(LEFT(NHAPLIEU!E233,3)="111",LEFT(NHAPLIEU!F233,3)="111"),NHAPLIEU!D233,"")</f>
        <v/>
      </c>
      <c r="D233" s="78"/>
      <c r="E233" s="169" t="str">
        <f>IF(LEFT(B233,2)="PT",NHAPLIEU!I233,"")</f>
        <v/>
      </c>
      <c r="F233" s="169" t="str">
        <f>IF(LEFT(B233,2)="PC",NHAPLIEU!I233,"")</f>
        <v/>
      </c>
      <c r="G233" s="78"/>
      <c r="H233" s="78"/>
    </row>
    <row r="234" spans="1:8" ht="21" customHeight="1">
      <c r="A234" s="155" t="str">
        <f>IF(OR(LEFT(NHAPLIEU!E234,3)="111",LEFT(NHAPLIEU!F234,3)="111"),NHAPLIEU!A234,"")</f>
        <v/>
      </c>
      <c r="B234" s="155" t="str">
        <f>IF(OR(LEFT(NHAPLIEU!E234,3)="111",LEFT(NHAPLIEU!F234,3)="111"),NHAPLIEU!B234,"")</f>
        <v/>
      </c>
      <c r="C234" s="155" t="str">
        <f>IF(OR(LEFT(NHAPLIEU!E234,3)="111",LEFT(NHAPLIEU!F234,3)="111"),NHAPLIEU!D234,"")</f>
        <v/>
      </c>
      <c r="D234" s="78"/>
      <c r="E234" s="169" t="str">
        <f>IF(LEFT(B234,2)="PT",NHAPLIEU!I234,"")</f>
        <v/>
      </c>
      <c r="F234" s="169" t="str">
        <f>IF(LEFT(B234,2)="PC",NHAPLIEU!I234,"")</f>
        <v/>
      </c>
      <c r="G234" s="78"/>
      <c r="H234" s="78"/>
    </row>
    <row r="235" spans="1:8" ht="21" customHeight="1">
      <c r="A235" s="155" t="str">
        <f>IF(OR(LEFT(NHAPLIEU!E235,3)="111",LEFT(NHAPLIEU!F235,3)="111"),NHAPLIEU!A235,"")</f>
        <v/>
      </c>
      <c r="B235" s="155" t="str">
        <f>IF(OR(LEFT(NHAPLIEU!E235,3)="111",LEFT(NHAPLIEU!F235,3)="111"),NHAPLIEU!B235,"")</f>
        <v/>
      </c>
      <c r="C235" s="155" t="str">
        <f>IF(OR(LEFT(NHAPLIEU!E235,3)="111",LEFT(NHAPLIEU!F235,3)="111"),NHAPLIEU!D235,"")</f>
        <v/>
      </c>
      <c r="D235" s="78"/>
      <c r="E235" s="169" t="str">
        <f>IF(LEFT(B235,2)="PT",NHAPLIEU!I235,"")</f>
        <v/>
      </c>
      <c r="F235" s="169" t="str">
        <f>IF(LEFT(B235,2)="PC",NHAPLIEU!I235,"")</f>
        <v/>
      </c>
      <c r="G235" s="78"/>
      <c r="H235" s="78"/>
    </row>
    <row r="236" spans="1:8" ht="21" hidden="1" customHeight="1">
      <c r="A236" s="155" t="str">
        <f>IF(OR(LEFT(NHAPLIEU!E236,3)="111",LEFT(NHAPLIEU!F236,3)="111"),NHAPLIEU!A236,"")</f>
        <v/>
      </c>
      <c r="B236" s="155" t="str">
        <f>IF(OR(LEFT(NHAPLIEU!E236,3)="111",LEFT(NHAPLIEU!F236,3)="111"),NHAPLIEU!B236,"")</f>
        <v/>
      </c>
      <c r="C236" s="155" t="str">
        <f>IF(OR(LEFT(NHAPLIEU!E236,3)="111",LEFT(NHAPLIEU!F236,3)="111"),NHAPLIEU!D236,"")</f>
        <v/>
      </c>
      <c r="D236" s="78"/>
      <c r="E236" s="169" t="str">
        <f>IF(LEFT(B236,2)="PT",NHAPLIEU!I236,"")</f>
        <v/>
      </c>
      <c r="F236" s="169" t="str">
        <f>IF(LEFT(B236,2)="PC",NHAPLIEU!I236,"")</f>
        <v/>
      </c>
      <c r="G236" s="78"/>
      <c r="H236" s="78"/>
    </row>
    <row r="237" spans="1:8" ht="21" hidden="1" customHeight="1">
      <c r="A237" s="155" t="str">
        <f>IF(OR(LEFT(NHAPLIEU!E237,3)="111",LEFT(NHAPLIEU!F237,3)="111"),NHAPLIEU!A237,"")</f>
        <v/>
      </c>
      <c r="B237" s="155" t="str">
        <f>IF(OR(LEFT(NHAPLIEU!E237,3)="111",LEFT(NHAPLIEU!F237,3)="111"),NHAPLIEU!B237,"")</f>
        <v/>
      </c>
      <c r="C237" s="155" t="str">
        <f>IF(OR(LEFT(NHAPLIEU!E237,3)="111",LEFT(NHAPLIEU!F237,3)="111"),NHAPLIEU!D237,"")</f>
        <v/>
      </c>
      <c r="D237" s="78"/>
      <c r="E237" s="169" t="str">
        <f>IF(LEFT(B237,2)="PT",NHAPLIEU!I237,"")</f>
        <v/>
      </c>
      <c r="F237" s="169" t="str">
        <f>IF(LEFT(B237,2)="PC",NHAPLIEU!I237,"")</f>
        <v/>
      </c>
      <c r="G237" s="78"/>
      <c r="H237" s="78"/>
    </row>
    <row r="238" spans="1:8" ht="21" hidden="1" customHeight="1">
      <c r="A238" s="155" t="str">
        <f>IF(OR(LEFT(NHAPLIEU!E238,3)="111",LEFT(NHAPLIEU!F238,3)="111"),NHAPLIEU!A238,"")</f>
        <v/>
      </c>
      <c r="B238" s="155" t="str">
        <f>IF(OR(LEFT(NHAPLIEU!E238,3)="111",LEFT(NHAPLIEU!F238,3)="111"),NHAPLIEU!B238,"")</f>
        <v/>
      </c>
      <c r="C238" s="155" t="str">
        <f>IF(OR(LEFT(NHAPLIEU!E238,3)="111",LEFT(NHAPLIEU!F238,3)="111"),NHAPLIEU!D238,"")</f>
        <v/>
      </c>
      <c r="D238" s="78"/>
      <c r="E238" s="169" t="str">
        <f>IF(LEFT(B238,2)="PT",NHAPLIEU!I238,"")</f>
        <v/>
      </c>
      <c r="F238" s="169" t="str">
        <f>IF(LEFT(B238,2)="PC",NHAPLIEU!I238,"")</f>
        <v/>
      </c>
      <c r="G238" s="78"/>
      <c r="H238" s="78"/>
    </row>
    <row r="239" spans="1:8" ht="21" customHeight="1">
      <c r="A239" s="155" t="str">
        <f>IF(OR(LEFT(NHAPLIEU!E239,3)="111",LEFT(NHAPLIEU!F239,3)="111"),NHAPLIEU!A239,"")</f>
        <v/>
      </c>
      <c r="B239" s="155" t="str">
        <f>IF(OR(LEFT(NHAPLIEU!E239,3)="111",LEFT(NHAPLIEU!F239,3)="111"),NHAPLIEU!B239,"")</f>
        <v/>
      </c>
      <c r="C239" s="155" t="str">
        <f>IF(OR(LEFT(NHAPLIEU!E239,3)="111",LEFT(NHAPLIEU!F239,3)="111"),NHAPLIEU!D239,"")</f>
        <v/>
      </c>
      <c r="D239" s="78"/>
      <c r="E239" s="169" t="str">
        <f>IF(LEFT(B239,2)="PT",NHAPLIEU!I239,"")</f>
        <v/>
      </c>
      <c r="F239" s="169" t="str">
        <f>IF(LEFT(B239,2)="PC",NHAPLIEU!I239,"")</f>
        <v/>
      </c>
      <c r="G239" s="78"/>
      <c r="H239" s="78"/>
    </row>
    <row r="240" spans="1:8" ht="21" hidden="1" customHeight="1">
      <c r="A240" s="155" t="str">
        <f>IF(OR(LEFT(NHAPLIEU!E240,3)="111",LEFT(NHAPLIEU!F240,3)="111"),NHAPLIEU!A240,"")</f>
        <v/>
      </c>
      <c r="B240" s="155" t="str">
        <f>IF(OR(LEFT(NHAPLIEU!E240,3)="111",LEFT(NHAPLIEU!F240,3)="111"),NHAPLIEU!B240,"")</f>
        <v/>
      </c>
      <c r="C240" s="155" t="str">
        <f>IF(OR(LEFT(NHAPLIEU!E240,3)="111",LEFT(NHAPLIEU!F240,3)="111"),NHAPLIEU!D240,"")</f>
        <v/>
      </c>
      <c r="D240" s="78"/>
      <c r="E240" s="169" t="str">
        <f>IF(LEFT(B240,2)="PT",NHAPLIEU!I240,"")</f>
        <v/>
      </c>
      <c r="F240" s="169" t="str">
        <f>IF(LEFT(B240,2)="PC",NHAPLIEU!I240,"")</f>
        <v/>
      </c>
      <c r="G240" s="78"/>
      <c r="H240" s="78"/>
    </row>
    <row r="241" spans="1:8" ht="21" customHeight="1">
      <c r="A241" s="155" t="str">
        <f>IF(OR(LEFT(NHAPLIEU!E241,3)="111",LEFT(NHAPLIEU!F241,3)="111"),NHAPLIEU!A241,"")</f>
        <v/>
      </c>
      <c r="B241" s="155" t="str">
        <f>IF(OR(LEFT(NHAPLIEU!E241,3)="111",LEFT(NHAPLIEU!F241,3)="111"),NHAPLIEU!B241,"")</f>
        <v/>
      </c>
      <c r="C241" s="155" t="str">
        <f>IF(OR(LEFT(NHAPLIEU!E241,3)="111",LEFT(NHAPLIEU!F241,3)="111"),NHAPLIEU!D241,"")</f>
        <v/>
      </c>
      <c r="D241" s="78"/>
      <c r="E241" s="169" t="str">
        <f>IF(LEFT(B241,2)="PT",NHAPLIEU!I241,"")</f>
        <v/>
      </c>
      <c r="F241" s="169" t="str">
        <f>IF(LEFT(B241,2)="PC",NHAPLIEU!I241,"")</f>
        <v/>
      </c>
      <c r="G241" s="78"/>
      <c r="H241" s="78"/>
    </row>
    <row r="242" spans="1:8" ht="21" hidden="1" customHeight="1">
      <c r="A242" s="155" t="str">
        <f>IF(OR(LEFT(NHAPLIEU!E242,3)="111",LEFT(NHAPLIEU!F242,3)="111"),NHAPLIEU!A242,"")</f>
        <v/>
      </c>
      <c r="B242" s="155" t="str">
        <f>IF(OR(LEFT(NHAPLIEU!E242,3)="111",LEFT(NHAPLIEU!F242,3)="111"),NHAPLIEU!B242,"")</f>
        <v/>
      </c>
      <c r="C242" s="155" t="str">
        <f>IF(OR(LEFT(NHAPLIEU!E242,3)="111",LEFT(NHAPLIEU!F242,3)="111"),NHAPLIEU!D242,"")</f>
        <v/>
      </c>
      <c r="D242" s="78"/>
      <c r="E242" s="169" t="str">
        <f>IF(LEFT(B242,2)="PT",NHAPLIEU!I242,"")</f>
        <v/>
      </c>
      <c r="F242" s="169" t="str">
        <f>IF(LEFT(B242,2)="PC",NHAPLIEU!I242,"")</f>
        <v/>
      </c>
      <c r="G242" s="78"/>
      <c r="H242" s="78"/>
    </row>
    <row r="243" spans="1:8" ht="21" hidden="1" customHeight="1">
      <c r="A243" s="155" t="str">
        <f>IF(OR(LEFT(NHAPLIEU!E243,3)="111",LEFT(NHAPLIEU!F243,3)="111"),NHAPLIEU!A243,"")</f>
        <v/>
      </c>
      <c r="B243" s="155" t="str">
        <f>IF(OR(LEFT(NHAPLIEU!E243,3)="111",LEFT(NHAPLIEU!F243,3)="111"),NHAPLIEU!B243,"")</f>
        <v/>
      </c>
      <c r="C243" s="155" t="str">
        <f>IF(OR(LEFT(NHAPLIEU!E243,3)="111",LEFT(NHAPLIEU!F243,3)="111"),NHAPLIEU!D243,"")</f>
        <v/>
      </c>
      <c r="D243" s="78"/>
      <c r="E243" s="169" t="str">
        <f>IF(LEFT(B243,2)="PT",NHAPLIEU!I243,"")</f>
        <v/>
      </c>
      <c r="F243" s="169" t="str">
        <f>IF(LEFT(B243,2)="PC",NHAPLIEU!I243,"")</f>
        <v/>
      </c>
      <c r="G243" s="78"/>
      <c r="H243" s="78"/>
    </row>
    <row r="244" spans="1:8" ht="21" customHeight="1">
      <c r="A244" s="155" t="str">
        <f>IF(OR(LEFT(NHAPLIEU!E244,3)="111",LEFT(NHAPLIEU!F244,3)="111"),NHAPLIEU!A244,"")</f>
        <v/>
      </c>
      <c r="B244" s="155" t="str">
        <f>IF(OR(LEFT(NHAPLIEU!E244,3)="111",LEFT(NHAPLIEU!F244,3)="111"),NHAPLIEU!B244,"")</f>
        <v/>
      </c>
      <c r="C244" s="155" t="str">
        <f>IF(OR(LEFT(NHAPLIEU!E244,3)="111",LEFT(NHAPLIEU!F244,3)="111"),NHAPLIEU!D244,"")</f>
        <v/>
      </c>
      <c r="D244" s="78"/>
      <c r="E244" s="169" t="str">
        <f>IF(LEFT(B244,2)="PT",NHAPLIEU!I244,"")</f>
        <v/>
      </c>
      <c r="F244" s="169" t="str">
        <f>IF(LEFT(B244,2)="PC",NHAPLIEU!I244,"")</f>
        <v/>
      </c>
      <c r="G244" s="78"/>
      <c r="H244" s="78"/>
    </row>
    <row r="245" spans="1:8" ht="21" hidden="1" customHeight="1">
      <c r="A245" s="155" t="str">
        <f>IF(OR(LEFT(NHAPLIEU!E245,3)="111",LEFT(NHAPLIEU!F245,3)="111"),NHAPLIEU!A245,"")</f>
        <v/>
      </c>
      <c r="B245" s="155" t="str">
        <f>IF(OR(LEFT(NHAPLIEU!E245,3)="111",LEFT(NHAPLIEU!F245,3)="111"),NHAPLIEU!B245,"")</f>
        <v/>
      </c>
      <c r="C245" s="155" t="str">
        <f>IF(OR(LEFT(NHAPLIEU!E245,3)="111",LEFT(NHAPLIEU!F245,3)="111"),NHAPLIEU!D245,"")</f>
        <v/>
      </c>
      <c r="D245" s="78"/>
      <c r="E245" s="169" t="str">
        <f>IF(LEFT(B245,2)="PT",NHAPLIEU!I245,"")</f>
        <v/>
      </c>
      <c r="F245" s="169" t="str">
        <f>IF(LEFT(B245,2)="PC",NHAPLIEU!I245,"")</f>
        <v/>
      </c>
      <c r="G245" s="78"/>
      <c r="H245" s="78"/>
    </row>
    <row r="246" spans="1:8" ht="21" customHeight="1">
      <c r="A246" s="155" t="str">
        <f>IF(OR(LEFT(NHAPLIEU!E246,3)="111",LEFT(NHAPLIEU!F246,3)="111"),NHAPLIEU!A246,"")</f>
        <v/>
      </c>
      <c r="B246" s="155" t="str">
        <f>IF(OR(LEFT(NHAPLIEU!E246,3)="111",LEFT(NHAPLIEU!F246,3)="111"),NHAPLIEU!B246,"")</f>
        <v/>
      </c>
      <c r="C246" s="155" t="str">
        <f>IF(OR(LEFT(NHAPLIEU!E246,3)="111",LEFT(NHAPLIEU!F246,3)="111"),NHAPLIEU!D246,"")</f>
        <v/>
      </c>
      <c r="D246" s="78"/>
      <c r="E246" s="169" t="str">
        <f>IF(LEFT(B246,2)="PT",NHAPLIEU!I246,"")</f>
        <v/>
      </c>
      <c r="F246" s="169" t="str">
        <f>IF(LEFT(B246,2)="PC",NHAPLIEU!I246,"")</f>
        <v/>
      </c>
      <c r="G246" s="78"/>
      <c r="H246" s="78"/>
    </row>
    <row r="247" spans="1:8" ht="21" hidden="1" customHeight="1">
      <c r="A247" s="155" t="str">
        <f>IF(OR(LEFT(NHAPLIEU!E247,3)="111",LEFT(NHAPLIEU!F247,3)="111"),NHAPLIEU!A247,"")</f>
        <v/>
      </c>
      <c r="B247" s="155" t="str">
        <f>IF(OR(LEFT(NHAPLIEU!E247,3)="111",LEFT(NHAPLIEU!F247,3)="111"),NHAPLIEU!B247,"")</f>
        <v/>
      </c>
      <c r="C247" s="155" t="str">
        <f>IF(OR(LEFT(NHAPLIEU!E247,3)="111",LEFT(NHAPLIEU!F247,3)="111"),NHAPLIEU!D247,"")</f>
        <v/>
      </c>
      <c r="D247" s="78"/>
      <c r="E247" s="169" t="str">
        <f>IF(LEFT(B247,2)="PT",NHAPLIEU!I247,"")</f>
        <v/>
      </c>
      <c r="F247" s="169" t="str">
        <f>IF(LEFT(B247,2)="PC",NHAPLIEU!I247,"")</f>
        <v/>
      </c>
      <c r="G247" s="78"/>
      <c r="H247" s="78"/>
    </row>
    <row r="248" spans="1:8" ht="21" customHeight="1">
      <c r="A248" s="155" t="str">
        <f>IF(OR(LEFT(NHAPLIEU!E248,3)="111",LEFT(NHAPLIEU!F248,3)="111"),NHAPLIEU!A248,"")</f>
        <v/>
      </c>
      <c r="B248" s="155" t="str">
        <f>IF(OR(LEFT(NHAPLIEU!E248,3)="111",LEFT(NHAPLIEU!F248,3)="111"),NHAPLIEU!B248,"")</f>
        <v/>
      </c>
      <c r="C248" s="155" t="str">
        <f>IF(OR(LEFT(NHAPLIEU!E248,3)="111",LEFT(NHAPLIEU!F248,3)="111"),NHAPLIEU!D248,"")</f>
        <v/>
      </c>
      <c r="D248" s="78"/>
      <c r="E248" s="169" t="str">
        <f>IF(LEFT(B248,2)="PT",NHAPLIEU!I248,"")</f>
        <v/>
      </c>
      <c r="F248" s="169" t="str">
        <f>IF(LEFT(B248,2)="PC",NHAPLIEU!I248,"")</f>
        <v/>
      </c>
      <c r="G248" s="78"/>
      <c r="H248" s="78"/>
    </row>
    <row r="249" spans="1:8" ht="21" customHeight="1">
      <c r="A249" s="155" t="str">
        <f>IF(OR(LEFT(NHAPLIEU!E249,3)="111",LEFT(NHAPLIEU!F249,3)="111"),NHAPLIEU!A249,"")</f>
        <v/>
      </c>
      <c r="B249" s="155" t="str">
        <f>IF(OR(LEFT(NHAPLIEU!E249,3)="111",LEFT(NHAPLIEU!F249,3)="111"),NHAPLIEU!B249,"")</f>
        <v/>
      </c>
      <c r="C249" s="155" t="str">
        <f>IF(OR(LEFT(NHAPLIEU!E249,3)="111",LEFT(NHAPLIEU!F249,3)="111"),NHAPLIEU!D249,"")</f>
        <v/>
      </c>
      <c r="D249" s="78"/>
      <c r="E249" s="169" t="str">
        <f>IF(LEFT(B249,2)="PT",NHAPLIEU!I249,"")</f>
        <v/>
      </c>
      <c r="F249" s="169" t="str">
        <f>IF(LEFT(B249,2)="PC",NHAPLIEU!I249,"")</f>
        <v/>
      </c>
      <c r="G249" s="78"/>
      <c r="H249" s="78"/>
    </row>
    <row r="250" spans="1:8" ht="21" customHeight="1">
      <c r="A250" s="155" t="str">
        <f>IF(OR(LEFT(NHAPLIEU!E250,3)="111",LEFT(NHAPLIEU!F250,3)="111"),NHAPLIEU!A250,"")</f>
        <v/>
      </c>
      <c r="B250" s="155" t="str">
        <f>IF(OR(LEFT(NHAPLIEU!E250,3)="111",LEFT(NHAPLIEU!F250,3)="111"),NHAPLIEU!B250,"")</f>
        <v/>
      </c>
      <c r="C250" s="155" t="str">
        <f>IF(OR(LEFT(NHAPLIEU!E250,3)="111",LEFT(NHAPLIEU!F250,3)="111"),NHAPLIEU!D250,"")</f>
        <v/>
      </c>
      <c r="D250" s="78"/>
      <c r="E250" s="169" t="str">
        <f>IF(LEFT(B250,2)="PT",NHAPLIEU!I250,"")</f>
        <v/>
      </c>
      <c r="F250" s="169" t="str">
        <f>IF(LEFT(B250,2)="PC",NHAPLIEU!I250,"")</f>
        <v/>
      </c>
      <c r="G250" s="78"/>
      <c r="H250" s="78"/>
    </row>
    <row r="251" spans="1:8" ht="21" hidden="1" customHeight="1">
      <c r="A251" s="155" t="str">
        <f>IF(OR(LEFT(NHAPLIEU!E251,3)="111",LEFT(NHAPLIEU!F251,3)="111"),NHAPLIEU!A251,"")</f>
        <v/>
      </c>
      <c r="B251" s="155" t="str">
        <f>IF(OR(LEFT(NHAPLIEU!E251,3)="111",LEFT(NHAPLIEU!F251,3)="111"),NHAPLIEU!B251,"")</f>
        <v/>
      </c>
      <c r="C251" s="155" t="str">
        <f>IF(OR(LEFT(NHAPLIEU!E251,3)="111",LEFT(NHAPLIEU!F251,3)="111"),NHAPLIEU!D251,"")</f>
        <v/>
      </c>
      <c r="D251" s="78"/>
      <c r="E251" s="169" t="str">
        <f>IF(LEFT(B251,2)="PT",NHAPLIEU!I251,"")</f>
        <v/>
      </c>
      <c r="F251" s="169" t="str">
        <f>IF(LEFT(B251,2)="PC",NHAPLIEU!I251,"")</f>
        <v/>
      </c>
      <c r="G251" s="78"/>
      <c r="H251" s="78"/>
    </row>
    <row r="252" spans="1:8" ht="21" customHeight="1">
      <c r="A252" s="155" t="str">
        <f>IF(OR(LEFT(NHAPLIEU!E252,3)="111",LEFT(NHAPLIEU!F252,3)="111"),NHAPLIEU!A252,"")</f>
        <v/>
      </c>
      <c r="B252" s="155" t="str">
        <f>IF(OR(LEFT(NHAPLIEU!E252,3)="111",LEFT(NHAPLIEU!F252,3)="111"),NHAPLIEU!B252,"")</f>
        <v/>
      </c>
      <c r="C252" s="155" t="str">
        <f>IF(OR(LEFT(NHAPLIEU!E252,3)="111",LEFT(NHAPLIEU!F252,3)="111"),NHAPLIEU!D252,"")</f>
        <v/>
      </c>
      <c r="D252" s="78"/>
      <c r="E252" s="169" t="str">
        <f>IF(LEFT(B252,2)="PT",NHAPLIEU!I252,"")</f>
        <v/>
      </c>
      <c r="F252" s="169" t="str">
        <f>IF(LEFT(B252,2)="PC",NHAPLIEU!I252,"")</f>
        <v/>
      </c>
      <c r="G252" s="78"/>
      <c r="H252" s="78"/>
    </row>
    <row r="253" spans="1:8" ht="21" hidden="1" customHeight="1">
      <c r="A253" s="155" t="str">
        <f>IF(OR(LEFT(NHAPLIEU!E253,3)="111",LEFT(NHAPLIEU!F253,3)="111"),NHAPLIEU!A253,"")</f>
        <v/>
      </c>
      <c r="B253" s="155" t="str">
        <f>IF(OR(LEFT(NHAPLIEU!E253,3)="111",LEFT(NHAPLIEU!F253,3)="111"),NHAPLIEU!B253,"")</f>
        <v/>
      </c>
      <c r="C253" s="155" t="str">
        <f>IF(OR(LEFT(NHAPLIEU!E253,3)="111",LEFT(NHAPLIEU!F253,3)="111"),NHAPLIEU!D253,"")</f>
        <v/>
      </c>
      <c r="D253" s="78"/>
      <c r="E253" s="169" t="str">
        <f>IF(LEFT(B253,2)="PT",NHAPLIEU!I253,"")</f>
        <v/>
      </c>
      <c r="F253" s="169" t="str">
        <f>IF(LEFT(B253,2)="PC",NHAPLIEU!I253,"")</f>
        <v/>
      </c>
      <c r="G253" s="78"/>
      <c r="H253" s="78"/>
    </row>
    <row r="254" spans="1:8" ht="21" hidden="1" customHeight="1">
      <c r="A254" s="155" t="str">
        <f>IF(OR(LEFT(NHAPLIEU!E254,3)="111",LEFT(NHAPLIEU!F254,3)="111"),NHAPLIEU!A254,"")</f>
        <v/>
      </c>
      <c r="B254" s="155" t="str">
        <f>IF(OR(LEFT(NHAPLIEU!E254,3)="111",LEFT(NHAPLIEU!F254,3)="111"),NHAPLIEU!B254,"")</f>
        <v/>
      </c>
      <c r="C254" s="155" t="str">
        <f>IF(OR(LEFT(NHAPLIEU!E254,3)="111",LEFT(NHAPLIEU!F254,3)="111"),NHAPLIEU!D254,"")</f>
        <v/>
      </c>
      <c r="D254" s="78"/>
      <c r="E254" s="169" t="str">
        <f>IF(LEFT(B254,2)="PT",NHAPLIEU!I254,"")</f>
        <v/>
      </c>
      <c r="F254" s="169" t="str">
        <f>IF(LEFT(B254,2)="PC",NHAPLIEU!I254,"")</f>
        <v/>
      </c>
      <c r="G254" s="78"/>
      <c r="H254" s="78"/>
    </row>
    <row r="255" spans="1:8" ht="21" customHeight="1">
      <c r="A255" s="155" t="str">
        <f>IF(OR(LEFT(NHAPLIEU!E255,3)="111",LEFT(NHAPLIEU!F255,3)="111"),NHAPLIEU!A255,"")</f>
        <v/>
      </c>
      <c r="B255" s="155" t="str">
        <f>IF(OR(LEFT(NHAPLIEU!E255,3)="111",LEFT(NHAPLIEU!F255,3)="111"),NHAPLIEU!B255,"")</f>
        <v/>
      </c>
      <c r="C255" s="155" t="str">
        <f>IF(OR(LEFT(NHAPLIEU!E255,3)="111",LEFT(NHAPLIEU!F255,3)="111"),NHAPLIEU!D255,"")</f>
        <v/>
      </c>
      <c r="D255" s="78"/>
      <c r="E255" s="169" t="str">
        <f>IF(LEFT(B255,2)="PT",NHAPLIEU!I255,"")</f>
        <v/>
      </c>
      <c r="F255" s="169" t="str">
        <f>IF(LEFT(B255,2)="PC",NHAPLIEU!I255,"")</f>
        <v/>
      </c>
      <c r="G255" s="78"/>
      <c r="H255" s="78"/>
    </row>
    <row r="256" spans="1:8" ht="21" hidden="1" customHeight="1">
      <c r="A256" s="155" t="str">
        <f>IF(OR(LEFT(NHAPLIEU!E256,3)="111",LEFT(NHAPLIEU!F256,3)="111"),NHAPLIEU!A256,"")</f>
        <v/>
      </c>
      <c r="B256" s="155" t="str">
        <f>IF(OR(LEFT(NHAPLIEU!E256,3)="111",LEFT(NHAPLIEU!F256,3)="111"),NHAPLIEU!B256,"")</f>
        <v/>
      </c>
      <c r="C256" s="155" t="str">
        <f>IF(OR(LEFT(NHAPLIEU!E256,3)="111",LEFT(NHAPLIEU!F256,3)="111"),NHAPLIEU!D256,"")</f>
        <v/>
      </c>
      <c r="D256" s="78"/>
      <c r="E256" s="169" t="str">
        <f>IF(LEFT(B256,2)="PT",NHAPLIEU!I256,"")</f>
        <v/>
      </c>
      <c r="F256" s="169" t="str">
        <f>IF(LEFT(B256,2)="PC",NHAPLIEU!I256,"")</f>
        <v/>
      </c>
      <c r="G256" s="78"/>
      <c r="H256" s="78"/>
    </row>
    <row r="257" spans="1:8" ht="21" customHeight="1">
      <c r="A257" s="155" t="str">
        <f>IF(OR(LEFT(NHAPLIEU!E257,3)="111",LEFT(NHAPLIEU!F257,3)="111"),NHAPLIEU!A257,"")</f>
        <v/>
      </c>
      <c r="B257" s="155" t="str">
        <f>IF(OR(LEFT(NHAPLIEU!E257,3)="111",LEFT(NHAPLIEU!F257,3)="111"),NHAPLIEU!B257,"")</f>
        <v/>
      </c>
      <c r="C257" s="155" t="str">
        <f>IF(OR(LEFT(NHAPLIEU!E257,3)="111",LEFT(NHAPLIEU!F257,3)="111"),NHAPLIEU!D257,"")</f>
        <v/>
      </c>
      <c r="D257" s="78"/>
      <c r="E257" s="169" t="str">
        <f>IF(LEFT(B257,2)="PT",NHAPLIEU!I257,"")</f>
        <v/>
      </c>
      <c r="F257" s="169" t="str">
        <f>IF(LEFT(B257,2)="PC",NHAPLIEU!I257,"")</f>
        <v/>
      </c>
      <c r="G257" s="78"/>
      <c r="H257" s="78"/>
    </row>
    <row r="258" spans="1:8" ht="21" hidden="1" customHeight="1">
      <c r="A258" s="155" t="str">
        <f>IF(OR(LEFT(NHAPLIEU!E258,3)="111",LEFT(NHAPLIEU!F258,3)="111"),NHAPLIEU!A258,"")</f>
        <v/>
      </c>
      <c r="B258" s="155" t="str">
        <f>IF(OR(LEFT(NHAPLIEU!E258,3)="111",LEFT(NHAPLIEU!F258,3)="111"),NHAPLIEU!B258,"")</f>
        <v/>
      </c>
      <c r="C258" s="155" t="str">
        <f>IF(OR(LEFT(NHAPLIEU!E258,3)="111",LEFT(NHAPLIEU!F258,3)="111"),NHAPLIEU!D258,"")</f>
        <v/>
      </c>
      <c r="D258" s="78"/>
      <c r="E258" s="169" t="str">
        <f>IF(LEFT(B258,2)="PT",NHAPLIEU!I258,"")</f>
        <v/>
      </c>
      <c r="F258" s="169" t="str">
        <f>IF(LEFT(B258,2)="PC",NHAPLIEU!I258,"")</f>
        <v/>
      </c>
      <c r="G258" s="78"/>
      <c r="H258" s="78"/>
    </row>
    <row r="259" spans="1:8" ht="21" customHeight="1">
      <c r="A259" s="155" t="str">
        <f>IF(OR(LEFT(NHAPLIEU!E259,3)="111",LEFT(NHAPLIEU!F259,3)="111"),NHAPLIEU!A259,"")</f>
        <v/>
      </c>
      <c r="B259" s="155" t="str">
        <f>IF(OR(LEFT(NHAPLIEU!E259,3)="111",LEFT(NHAPLIEU!F259,3)="111"),NHAPLIEU!B259,"")</f>
        <v/>
      </c>
      <c r="C259" s="155" t="str">
        <f>IF(OR(LEFT(NHAPLIEU!E259,3)="111",LEFT(NHAPLIEU!F259,3)="111"),NHAPLIEU!D259,"")</f>
        <v/>
      </c>
      <c r="D259" s="78"/>
      <c r="E259" s="169" t="str">
        <f>IF(LEFT(B259,2)="PT",NHAPLIEU!I259,"")</f>
        <v/>
      </c>
      <c r="F259" s="169" t="str">
        <f>IF(LEFT(B259,2)="PC",NHAPLIEU!I259,"")</f>
        <v/>
      </c>
      <c r="G259" s="78"/>
      <c r="H259" s="78"/>
    </row>
    <row r="260" spans="1:8" ht="21" hidden="1" customHeight="1">
      <c r="A260" s="155" t="str">
        <f>IF(OR(LEFT(NHAPLIEU!E260,3)="111",LEFT(NHAPLIEU!F260,3)="111"),NHAPLIEU!A260,"")</f>
        <v/>
      </c>
      <c r="B260" s="155" t="str">
        <f>IF(OR(LEFT(NHAPLIEU!E260,3)="111",LEFT(NHAPLIEU!F260,3)="111"),NHAPLIEU!B260,"")</f>
        <v/>
      </c>
      <c r="C260" s="155" t="str">
        <f>IF(OR(LEFT(NHAPLIEU!E260,3)="111",LEFT(NHAPLIEU!F260,3)="111"),NHAPLIEU!D260,"")</f>
        <v/>
      </c>
      <c r="D260" s="78"/>
      <c r="E260" s="169" t="str">
        <f>IF(LEFT(B260,2)="PT",NHAPLIEU!I260,"")</f>
        <v/>
      </c>
      <c r="F260" s="169" t="str">
        <f>IF(LEFT(B260,2)="PC",NHAPLIEU!I260,"")</f>
        <v/>
      </c>
      <c r="G260" s="78"/>
      <c r="H260" s="78"/>
    </row>
    <row r="261" spans="1:8" ht="21" hidden="1" customHeight="1">
      <c r="A261" s="155" t="str">
        <f>IF(OR(LEFT(NHAPLIEU!E261,3)="111",LEFT(NHAPLIEU!F261,3)="111"),NHAPLIEU!A261,"")</f>
        <v/>
      </c>
      <c r="B261" s="155" t="str">
        <f>IF(OR(LEFT(NHAPLIEU!E261,3)="111",LEFT(NHAPLIEU!F261,3)="111"),NHAPLIEU!B261,"")</f>
        <v/>
      </c>
      <c r="C261" s="155" t="str">
        <f>IF(OR(LEFT(NHAPLIEU!E261,3)="111",LEFT(NHAPLIEU!F261,3)="111"),NHAPLIEU!D261,"")</f>
        <v/>
      </c>
      <c r="D261" s="78"/>
      <c r="E261" s="169" t="str">
        <f>IF(LEFT(B261,2)="PT",NHAPLIEU!I261,"")</f>
        <v/>
      </c>
      <c r="F261" s="169" t="str">
        <f>IF(LEFT(B261,2)="PC",NHAPLIEU!I261,"")</f>
        <v/>
      </c>
      <c r="G261" s="78"/>
      <c r="H261" s="78"/>
    </row>
    <row r="262" spans="1:8" ht="21" hidden="1" customHeight="1">
      <c r="A262" s="155" t="str">
        <f>IF(OR(LEFT(NHAPLIEU!E262,3)="111",LEFT(NHAPLIEU!F262,3)="111"),NHAPLIEU!A262,"")</f>
        <v/>
      </c>
      <c r="B262" s="155" t="str">
        <f>IF(OR(LEFT(NHAPLIEU!E262,3)="111",LEFT(NHAPLIEU!F262,3)="111"),NHAPLIEU!B262,"")</f>
        <v/>
      </c>
      <c r="C262" s="155" t="str">
        <f>IF(OR(LEFT(NHAPLIEU!E262,3)="111",LEFT(NHAPLIEU!F262,3)="111"),NHAPLIEU!D262,"")</f>
        <v/>
      </c>
      <c r="D262" s="78"/>
      <c r="E262" s="169" t="str">
        <f>IF(LEFT(B262,2)="PT",NHAPLIEU!I262,"")</f>
        <v/>
      </c>
      <c r="F262" s="169" t="str">
        <f>IF(LEFT(B262,2)="PC",NHAPLIEU!I262,"")</f>
        <v/>
      </c>
      <c r="G262" s="78"/>
      <c r="H262" s="78"/>
    </row>
    <row r="263" spans="1:8" ht="21" hidden="1" customHeight="1">
      <c r="A263" s="155" t="str">
        <f>IF(OR(LEFT(NHAPLIEU!E263,3)="111",LEFT(NHAPLIEU!F263,3)="111"),NHAPLIEU!A263,"")</f>
        <v/>
      </c>
      <c r="B263" s="155" t="str">
        <f>IF(OR(LEFT(NHAPLIEU!E263,3)="111",LEFT(NHAPLIEU!F263,3)="111"),NHAPLIEU!B263,"")</f>
        <v/>
      </c>
      <c r="C263" s="155" t="str">
        <f>IF(OR(LEFT(NHAPLIEU!E263,3)="111",LEFT(NHAPLIEU!F263,3)="111"),NHAPLIEU!D263,"")</f>
        <v/>
      </c>
      <c r="D263" s="78"/>
      <c r="E263" s="169" t="str">
        <f>IF(LEFT(B263,2)="PT",NHAPLIEU!I263,"")</f>
        <v/>
      </c>
      <c r="F263" s="169" t="str">
        <f>IF(LEFT(B263,2)="PC",NHAPLIEU!I263,"")</f>
        <v/>
      </c>
      <c r="G263" s="78"/>
      <c r="H263" s="78"/>
    </row>
    <row r="264" spans="1:8" ht="21" customHeight="1">
      <c r="A264" s="155" t="str">
        <f>IF(OR(LEFT(NHAPLIEU!E264,3)="111",LEFT(NHAPLIEU!F264,3)="111"),NHAPLIEU!A264,"")</f>
        <v/>
      </c>
      <c r="B264" s="155" t="str">
        <f>IF(OR(LEFT(NHAPLIEU!E264,3)="111",LEFT(NHAPLIEU!F264,3)="111"),NHAPLIEU!B264,"")</f>
        <v/>
      </c>
      <c r="C264" s="155" t="str">
        <f>IF(OR(LEFT(NHAPLIEU!E264,3)="111",LEFT(NHAPLIEU!F264,3)="111"),NHAPLIEU!D264,"")</f>
        <v/>
      </c>
      <c r="D264" s="78"/>
      <c r="E264" s="169" t="str">
        <f>IF(LEFT(B264,2)="PT",NHAPLIEU!I264,"")</f>
        <v/>
      </c>
      <c r="F264" s="169" t="str">
        <f>IF(LEFT(B264,2)="PC",NHAPLIEU!I264,"")</f>
        <v/>
      </c>
      <c r="G264" s="78"/>
      <c r="H264" s="78"/>
    </row>
    <row r="265" spans="1:8" ht="21" customHeight="1">
      <c r="A265" s="155" t="str">
        <f>IF(OR(LEFT(NHAPLIEU!E265,3)="111",LEFT(NHAPLIEU!F265,3)="111"),NHAPLIEU!A265,"")</f>
        <v/>
      </c>
      <c r="B265" s="155" t="str">
        <f>IF(OR(LEFT(NHAPLIEU!E265,3)="111",LEFT(NHAPLIEU!F265,3)="111"),NHAPLIEU!B265,"")</f>
        <v/>
      </c>
      <c r="C265" s="155" t="str">
        <f>IF(OR(LEFT(NHAPLIEU!E265,3)="111",LEFT(NHAPLIEU!F265,3)="111"),NHAPLIEU!D265,"")</f>
        <v/>
      </c>
      <c r="D265" s="78"/>
      <c r="E265" s="169" t="str">
        <f>IF(LEFT(B265,2)="PT",NHAPLIEU!I265,"")</f>
        <v/>
      </c>
      <c r="F265" s="169" t="str">
        <f>IF(LEFT(B265,2)="PC",NHAPLIEU!I265,"")</f>
        <v/>
      </c>
      <c r="G265" s="78"/>
      <c r="H265" s="78"/>
    </row>
    <row r="266" spans="1:8" ht="21" customHeight="1">
      <c r="A266" s="155" t="str">
        <f>IF(OR(LEFT(NHAPLIEU!E266,3)="111",LEFT(NHAPLIEU!F266,3)="111"),NHAPLIEU!A266,"")</f>
        <v/>
      </c>
      <c r="B266" s="155" t="str">
        <f>IF(OR(LEFT(NHAPLIEU!E266,3)="111",LEFT(NHAPLIEU!F266,3)="111"),NHAPLIEU!B266,"")</f>
        <v/>
      </c>
      <c r="C266" s="155" t="str">
        <f>IF(OR(LEFT(NHAPLIEU!E266,3)="111",LEFT(NHAPLIEU!F266,3)="111"),NHAPLIEU!D266,"")</f>
        <v/>
      </c>
      <c r="D266" s="78"/>
      <c r="E266" s="169" t="str">
        <f>IF(LEFT(B266,2)="PT",NHAPLIEU!I266,"")</f>
        <v/>
      </c>
      <c r="F266" s="169" t="str">
        <f>IF(LEFT(B266,2)="PC",NHAPLIEU!I266,"")</f>
        <v/>
      </c>
      <c r="G266" s="78"/>
      <c r="H266" s="78"/>
    </row>
    <row r="267" spans="1:8" ht="21" hidden="1" customHeight="1">
      <c r="A267" s="155" t="str">
        <f>IF(OR(LEFT(NHAPLIEU!E267,3)="111",LEFT(NHAPLIEU!F267,3)="111"),NHAPLIEU!A267,"")</f>
        <v/>
      </c>
      <c r="B267" s="155" t="str">
        <f>IF(OR(LEFT(NHAPLIEU!E267,3)="111",LEFT(NHAPLIEU!F267,3)="111"),NHAPLIEU!B267,"")</f>
        <v/>
      </c>
      <c r="C267" s="155" t="str">
        <f>IF(OR(LEFT(NHAPLIEU!E267,3)="111",LEFT(NHAPLIEU!F267,3)="111"),NHAPLIEU!D267,"")</f>
        <v/>
      </c>
      <c r="D267" s="78"/>
      <c r="E267" s="169" t="str">
        <f>IF(LEFT(B267,2)="PT",NHAPLIEU!I267,"")</f>
        <v/>
      </c>
      <c r="F267" s="169" t="str">
        <f>IF(LEFT(B267,2)="PC",NHAPLIEU!I267,"")</f>
        <v/>
      </c>
      <c r="G267" s="78"/>
      <c r="H267" s="78"/>
    </row>
    <row r="268" spans="1:8" ht="21" hidden="1" customHeight="1">
      <c r="A268" s="155" t="str">
        <f>IF(OR(LEFT(NHAPLIEU!E268,3)="111",LEFT(NHAPLIEU!F268,3)="111"),NHAPLIEU!A268,"")</f>
        <v/>
      </c>
      <c r="B268" s="155" t="str">
        <f>IF(OR(LEFT(NHAPLIEU!E268,3)="111",LEFT(NHAPLIEU!F268,3)="111"),NHAPLIEU!B268,"")</f>
        <v/>
      </c>
      <c r="C268" s="155" t="str">
        <f>IF(OR(LEFT(NHAPLIEU!E268,3)="111",LEFT(NHAPLIEU!F268,3)="111"),NHAPLIEU!D268,"")</f>
        <v/>
      </c>
      <c r="D268" s="78"/>
      <c r="E268" s="169" t="str">
        <f>IF(LEFT(B268,2)="PT",NHAPLIEU!I268,"")</f>
        <v/>
      </c>
      <c r="F268" s="169" t="str">
        <f>IF(LEFT(B268,2)="PC",NHAPLIEU!I268,"")</f>
        <v/>
      </c>
      <c r="G268" s="78"/>
      <c r="H268" s="78"/>
    </row>
    <row r="269" spans="1:8" ht="21" hidden="1" customHeight="1">
      <c r="A269" s="155" t="str">
        <f>IF(OR(LEFT(NHAPLIEU!E269,3)="111",LEFT(NHAPLIEU!F269,3)="111"),NHAPLIEU!A269,"")</f>
        <v/>
      </c>
      <c r="B269" s="155" t="str">
        <f>IF(OR(LEFT(NHAPLIEU!E269,3)="111",LEFT(NHAPLIEU!F269,3)="111"),NHAPLIEU!B269,"")</f>
        <v/>
      </c>
      <c r="C269" s="155" t="str">
        <f>IF(OR(LEFT(NHAPLIEU!E269,3)="111",LEFT(NHAPLIEU!F269,3)="111"),NHAPLIEU!D269,"")</f>
        <v/>
      </c>
      <c r="D269" s="78"/>
      <c r="E269" s="169" t="str">
        <f>IF(LEFT(B269,2)="PT",NHAPLIEU!I269,"")</f>
        <v/>
      </c>
      <c r="F269" s="169" t="str">
        <f>IF(LEFT(B269,2)="PC",NHAPLIEU!I269,"")</f>
        <v/>
      </c>
      <c r="G269" s="78"/>
      <c r="H269" s="78"/>
    </row>
    <row r="270" spans="1:8" ht="21" customHeight="1">
      <c r="A270" s="155" t="str">
        <f>IF(OR(LEFT(NHAPLIEU!E270,3)="111",LEFT(NHAPLIEU!F270,3)="111"),NHAPLIEU!A270,"")</f>
        <v/>
      </c>
      <c r="B270" s="155" t="str">
        <f>IF(OR(LEFT(NHAPLIEU!E270,3)="111",LEFT(NHAPLIEU!F270,3)="111"),NHAPLIEU!B270,"")</f>
        <v/>
      </c>
      <c r="C270" s="155" t="str">
        <f>IF(OR(LEFT(NHAPLIEU!E270,3)="111",LEFT(NHAPLIEU!F270,3)="111"),NHAPLIEU!D270,"")</f>
        <v/>
      </c>
      <c r="D270" s="78"/>
      <c r="E270" s="169" t="str">
        <f>IF(LEFT(B270,2)="PT",NHAPLIEU!I270,"")</f>
        <v/>
      </c>
      <c r="F270" s="169" t="str">
        <f>IF(LEFT(B270,2)="PC",NHAPLIEU!I270,"")</f>
        <v/>
      </c>
      <c r="G270" s="78"/>
      <c r="H270" s="78"/>
    </row>
    <row r="271" spans="1:8" ht="21" customHeight="1">
      <c r="A271" s="155" t="str">
        <f>IF(OR(LEFT(NHAPLIEU!E271,3)="111",LEFT(NHAPLIEU!F271,3)="111"),NHAPLIEU!A271,"")</f>
        <v/>
      </c>
      <c r="B271" s="155" t="str">
        <f>IF(OR(LEFT(NHAPLIEU!E271,3)="111",LEFT(NHAPLIEU!F271,3)="111"),NHAPLIEU!B271,"")</f>
        <v/>
      </c>
      <c r="C271" s="155" t="str">
        <f>IF(OR(LEFT(NHAPLIEU!E271,3)="111",LEFT(NHAPLIEU!F271,3)="111"),NHAPLIEU!D271,"")</f>
        <v/>
      </c>
      <c r="D271" s="78"/>
      <c r="E271" s="169" t="str">
        <f>IF(LEFT(B271,2)="PT",NHAPLIEU!I271,"")</f>
        <v/>
      </c>
      <c r="F271" s="169" t="str">
        <f>IF(LEFT(B271,2)="PC",NHAPLIEU!I271,"")</f>
        <v/>
      </c>
      <c r="G271" s="78"/>
      <c r="H271" s="78"/>
    </row>
    <row r="272" spans="1:8" ht="21" customHeight="1">
      <c r="A272" s="155" t="str">
        <f>IF(OR(LEFT(NHAPLIEU!E272,3)="111",LEFT(NHAPLIEU!F272,3)="111"),NHAPLIEU!A272,"")</f>
        <v/>
      </c>
      <c r="B272" s="155" t="str">
        <f>IF(OR(LEFT(NHAPLIEU!E272,3)="111",LEFT(NHAPLIEU!F272,3)="111"),NHAPLIEU!B272,"")</f>
        <v/>
      </c>
      <c r="C272" s="155" t="str">
        <f>IF(OR(LEFT(NHAPLIEU!E272,3)="111",LEFT(NHAPLIEU!F272,3)="111"),NHAPLIEU!D272,"")</f>
        <v/>
      </c>
      <c r="D272" s="78"/>
      <c r="E272" s="169" t="str">
        <f>IF(LEFT(B272,2)="PT",NHAPLIEU!I272,"")</f>
        <v/>
      </c>
      <c r="F272" s="169" t="str">
        <f>IF(LEFT(B272,2)="PC",NHAPLIEU!I272,"")</f>
        <v/>
      </c>
      <c r="G272" s="78"/>
      <c r="H272" s="78"/>
    </row>
    <row r="273" spans="1:8" ht="21" customHeight="1">
      <c r="A273" s="155" t="str">
        <f>IF(OR(LEFT(NHAPLIEU!E273,3)="111",LEFT(NHAPLIEU!F273,3)="111"),NHAPLIEU!A273,"")</f>
        <v/>
      </c>
      <c r="B273" s="155" t="str">
        <f>IF(OR(LEFT(NHAPLIEU!E273,3)="111",LEFT(NHAPLIEU!F273,3)="111"),NHAPLIEU!B273,"")</f>
        <v/>
      </c>
      <c r="C273" s="155" t="str">
        <f>IF(OR(LEFT(NHAPLIEU!E273,3)="111",LEFT(NHAPLIEU!F273,3)="111"),NHAPLIEU!D273,"")</f>
        <v/>
      </c>
      <c r="D273" s="78"/>
      <c r="E273" s="169" t="str">
        <f>IF(LEFT(B273,2)="PT",NHAPLIEU!I273,"")</f>
        <v/>
      </c>
      <c r="F273" s="169" t="str">
        <f>IF(LEFT(B273,2)="PC",NHAPLIEU!I273,"")</f>
        <v/>
      </c>
      <c r="G273" s="78"/>
      <c r="H273" s="78"/>
    </row>
    <row r="274" spans="1:8" ht="21" customHeight="1">
      <c r="A274" s="155" t="str">
        <f>IF(OR(LEFT(NHAPLIEU!E274,3)="111",LEFT(NHAPLIEU!F274,3)="111"),NHAPLIEU!A274,"")</f>
        <v/>
      </c>
      <c r="B274" s="155" t="str">
        <f>IF(OR(LEFT(NHAPLIEU!E274,3)="111",LEFT(NHAPLIEU!F274,3)="111"),NHAPLIEU!B274,"")</f>
        <v/>
      </c>
      <c r="C274" s="155" t="str">
        <f>IF(OR(LEFT(NHAPLIEU!E274,3)="111",LEFT(NHAPLIEU!F274,3)="111"),NHAPLIEU!D274,"")</f>
        <v/>
      </c>
      <c r="D274" s="78"/>
      <c r="E274" s="169" t="str">
        <f>IF(LEFT(B274,2)="PT",NHAPLIEU!I274,"")</f>
        <v/>
      </c>
      <c r="F274" s="169" t="str">
        <f>IF(LEFT(B274,2)="PC",NHAPLIEU!I274,"")</f>
        <v/>
      </c>
      <c r="G274" s="78"/>
      <c r="H274" s="78"/>
    </row>
    <row r="275" spans="1:8" ht="21" customHeight="1">
      <c r="A275" s="155" t="str">
        <f>IF(OR(LEFT(NHAPLIEU!E275,3)="111",LEFT(NHAPLIEU!F275,3)="111"),NHAPLIEU!A275,"")</f>
        <v/>
      </c>
      <c r="B275" s="155" t="str">
        <f>IF(OR(LEFT(NHAPLIEU!E275,3)="111",LEFT(NHAPLIEU!F275,3)="111"),NHAPLIEU!B275,"")</f>
        <v/>
      </c>
      <c r="C275" s="155" t="str">
        <f>IF(OR(LEFT(NHAPLIEU!E275,3)="111",LEFT(NHAPLIEU!F275,3)="111"),NHAPLIEU!D275,"")</f>
        <v/>
      </c>
      <c r="D275" s="78"/>
      <c r="E275" s="169" t="str">
        <f>IF(LEFT(B275,2)="PT",NHAPLIEU!I275,"")</f>
        <v/>
      </c>
      <c r="F275" s="169" t="str">
        <f>IF(LEFT(B275,2)="PC",NHAPLIEU!I275,"")</f>
        <v/>
      </c>
      <c r="G275" s="78"/>
      <c r="H275" s="78"/>
    </row>
    <row r="276" spans="1:8" ht="21" hidden="1" customHeight="1">
      <c r="A276" s="155" t="str">
        <f>IF(OR(LEFT(NHAPLIEU!E276,3)="111",LEFT(NHAPLIEU!F276,3)="111"),NHAPLIEU!A276,"")</f>
        <v/>
      </c>
      <c r="B276" s="155" t="str">
        <f>IF(OR(LEFT(NHAPLIEU!E276,3)="111",LEFT(NHAPLIEU!F276,3)="111"),NHAPLIEU!B276,"")</f>
        <v/>
      </c>
      <c r="C276" s="155" t="str">
        <f>IF(OR(LEFT(NHAPLIEU!E276,3)="111",LEFT(NHAPLIEU!F276,3)="111"),NHAPLIEU!D276,"")</f>
        <v/>
      </c>
      <c r="D276" s="78"/>
      <c r="E276" s="169" t="str">
        <f>IF(LEFT(B276,2)="PT",NHAPLIEU!I276,"")</f>
        <v/>
      </c>
      <c r="F276" s="169" t="str">
        <f>IF(LEFT(B276,2)="PC",NHAPLIEU!I276,"")</f>
        <v/>
      </c>
      <c r="G276" s="78"/>
      <c r="H276" s="78"/>
    </row>
    <row r="277" spans="1:8" ht="21" customHeight="1">
      <c r="A277" s="155" t="str">
        <f>IF(OR(LEFT(NHAPLIEU!E277,3)="111",LEFT(NHAPLIEU!F277,3)="111"),NHAPLIEU!A277,"")</f>
        <v/>
      </c>
      <c r="B277" s="155" t="str">
        <f>IF(OR(LEFT(NHAPLIEU!E277,3)="111",LEFT(NHAPLIEU!F277,3)="111"),NHAPLIEU!B277,"")</f>
        <v/>
      </c>
      <c r="C277" s="155" t="str">
        <f>IF(OR(LEFT(NHAPLIEU!E277,3)="111",LEFT(NHAPLIEU!F277,3)="111"),NHAPLIEU!D277,"")</f>
        <v/>
      </c>
      <c r="D277" s="78"/>
      <c r="E277" s="169" t="str">
        <f>IF(LEFT(B277,2)="PT",NHAPLIEU!I277,"")</f>
        <v/>
      </c>
      <c r="F277" s="169" t="str">
        <f>IF(LEFT(B277,2)="PC",NHAPLIEU!I277,"")</f>
        <v/>
      </c>
      <c r="G277" s="78"/>
      <c r="H277" s="78"/>
    </row>
    <row r="278" spans="1:8" ht="21" customHeight="1">
      <c r="A278" s="155" t="str">
        <f>IF(OR(LEFT(NHAPLIEU!E278,3)="111",LEFT(NHAPLIEU!F278,3)="111"),NHAPLIEU!A278,"")</f>
        <v/>
      </c>
      <c r="B278" s="155" t="str">
        <f>IF(OR(LEFT(NHAPLIEU!E278,3)="111",LEFT(NHAPLIEU!F278,3)="111"),NHAPLIEU!B278,"")</f>
        <v/>
      </c>
      <c r="C278" s="155" t="str">
        <f>IF(OR(LEFT(NHAPLIEU!E278,3)="111",LEFT(NHAPLIEU!F278,3)="111"),NHAPLIEU!D278,"")</f>
        <v/>
      </c>
      <c r="D278" s="78"/>
      <c r="E278" s="169" t="str">
        <f>IF(LEFT(B278,2)="PT",NHAPLIEU!I278,"")</f>
        <v/>
      </c>
      <c r="F278" s="169" t="str">
        <f>IF(LEFT(B278,2)="PC",NHAPLIEU!I278,"")</f>
        <v/>
      </c>
      <c r="G278" s="78"/>
      <c r="H278" s="78"/>
    </row>
    <row r="279" spans="1:8" ht="21" customHeight="1">
      <c r="A279" s="155" t="str">
        <f>IF(OR(LEFT(NHAPLIEU!E279,3)="111",LEFT(NHAPLIEU!F279,3)="111"),NHAPLIEU!A279,"")</f>
        <v/>
      </c>
      <c r="B279" s="155" t="str">
        <f>IF(OR(LEFT(NHAPLIEU!E279,3)="111",LEFT(NHAPLIEU!F279,3)="111"),NHAPLIEU!B279,"")</f>
        <v/>
      </c>
      <c r="C279" s="155" t="str">
        <f>IF(OR(LEFT(NHAPLIEU!E279,3)="111",LEFT(NHAPLIEU!F279,3)="111"),NHAPLIEU!D279,"")</f>
        <v/>
      </c>
      <c r="D279" s="78"/>
      <c r="E279" s="169" t="str">
        <f>IF(LEFT(B279,2)="PT",NHAPLIEU!I279,"")</f>
        <v/>
      </c>
      <c r="F279" s="169" t="str">
        <f>IF(LEFT(B279,2)="PC",NHAPLIEU!I279,"")</f>
        <v/>
      </c>
      <c r="G279" s="78"/>
      <c r="H279" s="78"/>
    </row>
    <row r="280" spans="1:8" ht="21" customHeight="1">
      <c r="A280" s="155" t="str">
        <f>IF(OR(LEFT(NHAPLIEU!E280,3)="111",LEFT(NHAPLIEU!F280,3)="111"),NHAPLIEU!A280,"")</f>
        <v/>
      </c>
      <c r="B280" s="155" t="str">
        <f>IF(OR(LEFT(NHAPLIEU!E280,3)="111",LEFT(NHAPLIEU!F280,3)="111"),NHAPLIEU!B280,"")</f>
        <v/>
      </c>
      <c r="C280" s="155" t="str">
        <f>IF(OR(LEFT(NHAPLIEU!E280,3)="111",LEFT(NHAPLIEU!F280,3)="111"),NHAPLIEU!D280,"")</f>
        <v/>
      </c>
      <c r="D280" s="78"/>
      <c r="E280" s="169" t="str">
        <f>IF(LEFT(B280,2)="PT",NHAPLIEU!I280,"")</f>
        <v/>
      </c>
      <c r="F280" s="169" t="str">
        <f>IF(LEFT(B280,2)="PC",NHAPLIEU!I280,"")</f>
        <v/>
      </c>
      <c r="G280" s="78"/>
      <c r="H280" s="78"/>
    </row>
    <row r="281" spans="1:8" ht="21" hidden="1" customHeight="1">
      <c r="A281" s="155" t="str">
        <f>IF(OR(LEFT(NHAPLIEU!E281,3)="111",LEFT(NHAPLIEU!F281,3)="111"),NHAPLIEU!A281,"")</f>
        <v/>
      </c>
      <c r="B281" s="155" t="str">
        <f>IF(OR(LEFT(NHAPLIEU!E281,3)="111",LEFT(NHAPLIEU!F281,3)="111"),NHAPLIEU!B281,"")</f>
        <v/>
      </c>
      <c r="C281" s="155" t="str">
        <f>IF(OR(LEFT(NHAPLIEU!E281,3)="111",LEFT(NHAPLIEU!F281,3)="111"),NHAPLIEU!D281,"")</f>
        <v/>
      </c>
      <c r="D281" s="78"/>
      <c r="E281" s="169" t="str">
        <f>IF(LEFT(B281,2)="PT",NHAPLIEU!I281,"")</f>
        <v/>
      </c>
      <c r="F281" s="169" t="str">
        <f>IF(LEFT(B281,2)="PC",NHAPLIEU!I281,"")</f>
        <v/>
      </c>
      <c r="G281" s="78"/>
      <c r="H281" s="78"/>
    </row>
    <row r="282" spans="1:8" ht="21" hidden="1" customHeight="1">
      <c r="A282" s="155" t="str">
        <f>IF(OR(LEFT(NHAPLIEU!E282,3)="111",LEFT(NHAPLIEU!F282,3)="111"),NHAPLIEU!A282,"")</f>
        <v/>
      </c>
      <c r="B282" s="155" t="str">
        <f>IF(OR(LEFT(NHAPLIEU!E282,3)="111",LEFT(NHAPLIEU!F282,3)="111"),NHAPLIEU!B282,"")</f>
        <v/>
      </c>
      <c r="C282" s="155" t="str">
        <f>IF(OR(LEFT(NHAPLIEU!E282,3)="111",LEFT(NHAPLIEU!F282,3)="111"),NHAPLIEU!D282,"")</f>
        <v/>
      </c>
      <c r="D282" s="78"/>
      <c r="E282" s="169" t="str">
        <f>IF(LEFT(B282,2)="PT",NHAPLIEU!I282,"")</f>
        <v/>
      </c>
      <c r="F282" s="169" t="str">
        <f>IF(LEFT(B282,2)="PC",NHAPLIEU!I282,"")</f>
        <v/>
      </c>
      <c r="G282" s="78"/>
      <c r="H282" s="78"/>
    </row>
    <row r="283" spans="1:8" ht="21" customHeight="1">
      <c r="A283" s="155" t="str">
        <f>IF(OR(LEFT(NHAPLIEU!E283,3)="111",LEFT(NHAPLIEU!F283,3)="111"),NHAPLIEU!A283,"")</f>
        <v/>
      </c>
      <c r="B283" s="155" t="str">
        <f>IF(OR(LEFT(NHAPLIEU!E283,3)="111",LEFT(NHAPLIEU!F283,3)="111"),NHAPLIEU!B283,"")</f>
        <v/>
      </c>
      <c r="C283" s="155" t="str">
        <f>IF(OR(LEFT(NHAPLIEU!E283,3)="111",LEFT(NHAPLIEU!F283,3)="111"),NHAPLIEU!D283,"")</f>
        <v/>
      </c>
      <c r="D283" s="78"/>
      <c r="E283" s="169" t="str">
        <f>IF(LEFT(B283,2)="PT",NHAPLIEU!I283,"")</f>
        <v/>
      </c>
      <c r="F283" s="169" t="str">
        <f>IF(LEFT(B283,2)="PC",NHAPLIEU!I283,"")</f>
        <v/>
      </c>
      <c r="G283" s="78"/>
      <c r="H283" s="78"/>
    </row>
    <row r="284" spans="1:8" ht="21" customHeight="1">
      <c r="A284" s="155" t="str">
        <f>IF(OR(LEFT(NHAPLIEU!E284,3)="111",LEFT(NHAPLIEU!F284,3)="111"),NHAPLIEU!A284,"")</f>
        <v/>
      </c>
      <c r="B284" s="155" t="str">
        <f>IF(OR(LEFT(NHAPLIEU!E284,3)="111",LEFT(NHAPLIEU!F284,3)="111"),NHAPLIEU!B284,"")</f>
        <v/>
      </c>
      <c r="C284" s="155" t="str">
        <f>IF(OR(LEFT(NHAPLIEU!E284,3)="111",LEFT(NHAPLIEU!F284,3)="111"),NHAPLIEU!D284,"")</f>
        <v/>
      </c>
      <c r="D284" s="78"/>
      <c r="E284" s="169" t="str">
        <f>IF(LEFT(B284,2)="PT",NHAPLIEU!I284,"")</f>
        <v/>
      </c>
      <c r="F284" s="169" t="str">
        <f>IF(LEFT(B284,2)="PC",NHAPLIEU!I284,"")</f>
        <v/>
      </c>
      <c r="G284" s="78"/>
      <c r="H284" s="78"/>
    </row>
    <row r="285" spans="1:8" ht="21" customHeight="1">
      <c r="A285" s="155" t="str">
        <f>IF(OR(LEFT(NHAPLIEU!E285,3)="111",LEFT(NHAPLIEU!F285,3)="111"),NHAPLIEU!A285,"")</f>
        <v/>
      </c>
      <c r="B285" s="155" t="str">
        <f>IF(OR(LEFT(NHAPLIEU!E285,3)="111",LEFT(NHAPLIEU!F285,3)="111"),NHAPLIEU!B285,"")</f>
        <v/>
      </c>
      <c r="C285" s="155" t="str">
        <f>IF(OR(LEFT(NHAPLIEU!E285,3)="111",LEFT(NHAPLIEU!F285,3)="111"),NHAPLIEU!D285,"")</f>
        <v/>
      </c>
      <c r="D285" s="78"/>
      <c r="E285" s="169" t="str">
        <f>IF(LEFT(B285,2)="PT",NHAPLIEU!I285,"")</f>
        <v/>
      </c>
      <c r="F285" s="169" t="str">
        <f>IF(LEFT(B285,2)="PC",NHAPLIEU!I285,"")</f>
        <v/>
      </c>
      <c r="G285" s="78"/>
      <c r="H285" s="78"/>
    </row>
    <row r="286" spans="1:8" ht="21" customHeight="1">
      <c r="A286" s="155" t="str">
        <f>IF(OR(LEFT(NHAPLIEU!E286,3)="111",LEFT(NHAPLIEU!F286,3)="111"),NHAPLIEU!A286,"")</f>
        <v/>
      </c>
      <c r="B286" s="155" t="str">
        <f>IF(OR(LEFT(NHAPLIEU!E286,3)="111",LEFT(NHAPLIEU!F286,3)="111"),NHAPLIEU!B286,"")</f>
        <v/>
      </c>
      <c r="C286" s="155" t="str">
        <f>IF(OR(LEFT(NHAPLIEU!E286,3)="111",LEFT(NHAPLIEU!F286,3)="111"),NHAPLIEU!D286,"")</f>
        <v/>
      </c>
      <c r="D286" s="78"/>
      <c r="E286" s="169" t="str">
        <f>IF(LEFT(B286,2)="PT",NHAPLIEU!I286,"")</f>
        <v/>
      </c>
      <c r="F286" s="169" t="str">
        <f>IF(LEFT(B286,2)="PC",NHAPLIEU!I286,"")</f>
        <v/>
      </c>
      <c r="G286" s="78"/>
      <c r="H286" s="78"/>
    </row>
    <row r="287" spans="1:8" ht="21" customHeight="1">
      <c r="A287" s="155" t="str">
        <f>IF(OR(LEFT(NHAPLIEU!E287,3)="111",LEFT(NHAPLIEU!F287,3)="111"),NHAPLIEU!A287,"")</f>
        <v/>
      </c>
      <c r="B287" s="155" t="str">
        <f>IF(OR(LEFT(NHAPLIEU!E287,3)="111",LEFT(NHAPLIEU!F287,3)="111"),NHAPLIEU!B287,"")</f>
        <v/>
      </c>
      <c r="C287" s="155" t="str">
        <f>IF(OR(LEFT(NHAPLIEU!E287,3)="111",LEFT(NHAPLIEU!F287,3)="111"),NHAPLIEU!D287,"")</f>
        <v/>
      </c>
      <c r="D287" s="78"/>
      <c r="E287" s="169" t="str">
        <f>IF(LEFT(B287,2)="PT",NHAPLIEU!I287,"")</f>
        <v/>
      </c>
      <c r="F287" s="169" t="str">
        <f>IF(LEFT(B287,2)="PC",NHAPLIEU!I287,"")</f>
        <v/>
      </c>
      <c r="G287" s="78"/>
      <c r="H287" s="78"/>
    </row>
    <row r="288" spans="1:8" ht="21" hidden="1" customHeight="1">
      <c r="A288" s="155" t="str">
        <f>IF(OR(LEFT(NHAPLIEU!E288,3)="111",LEFT(NHAPLIEU!F288,3)="111"),NHAPLIEU!A288,"")</f>
        <v/>
      </c>
      <c r="B288" s="155" t="str">
        <f>IF(OR(LEFT(NHAPLIEU!E288,3)="111",LEFT(NHAPLIEU!F288,3)="111"),NHAPLIEU!B288,"")</f>
        <v/>
      </c>
      <c r="C288" s="155" t="str">
        <f>IF(OR(LEFT(NHAPLIEU!E288,3)="111",LEFT(NHAPLIEU!F288,3)="111"),NHAPLIEU!D288,"")</f>
        <v/>
      </c>
      <c r="D288" s="78"/>
      <c r="E288" s="169" t="str">
        <f>IF(LEFT(B288,2)="PT",NHAPLIEU!I288,"")</f>
        <v/>
      </c>
      <c r="F288" s="169" t="str">
        <f>IF(LEFT(B288,2)="PC",NHAPLIEU!I288,"")</f>
        <v/>
      </c>
      <c r="G288" s="78"/>
      <c r="H288" s="78"/>
    </row>
    <row r="289" spans="1:8" ht="21" customHeight="1">
      <c r="A289" s="155" t="str">
        <f>IF(OR(LEFT(NHAPLIEU!E289,3)="111",LEFT(NHAPLIEU!F289,3)="111"),NHAPLIEU!A289,"")</f>
        <v/>
      </c>
      <c r="B289" s="155" t="str">
        <f>IF(OR(LEFT(NHAPLIEU!E289,3)="111",LEFT(NHAPLIEU!F289,3)="111"),NHAPLIEU!B289,"")</f>
        <v/>
      </c>
      <c r="C289" s="155" t="str">
        <f>IF(OR(LEFT(NHAPLIEU!E289,3)="111",LEFT(NHAPLIEU!F289,3)="111"),NHAPLIEU!D289,"")</f>
        <v/>
      </c>
      <c r="D289" s="78"/>
      <c r="E289" s="169" t="str">
        <f>IF(LEFT(B289,2)="PT",NHAPLIEU!I289,"")</f>
        <v/>
      </c>
      <c r="F289" s="169" t="str">
        <f>IF(LEFT(B289,2)="PC",NHAPLIEU!I289,"")</f>
        <v/>
      </c>
      <c r="G289" s="78"/>
      <c r="H289" s="78"/>
    </row>
    <row r="290" spans="1:8" ht="21" hidden="1" customHeight="1">
      <c r="A290" s="155" t="str">
        <f>IF(OR(LEFT(NHAPLIEU!E290,3)="111",LEFT(NHAPLIEU!F290,3)="111"),NHAPLIEU!A290,"")</f>
        <v/>
      </c>
      <c r="B290" s="155" t="str">
        <f>IF(OR(LEFT(NHAPLIEU!E290,3)="111",LEFT(NHAPLIEU!F290,3)="111"),NHAPLIEU!B290,"")</f>
        <v/>
      </c>
      <c r="C290" s="155" t="str">
        <f>IF(OR(LEFT(NHAPLIEU!E290,3)="111",LEFT(NHAPLIEU!F290,3)="111"),NHAPLIEU!D290,"")</f>
        <v/>
      </c>
      <c r="D290" s="78"/>
      <c r="E290" s="169" t="str">
        <f>IF(LEFT(B290,2)="PT",NHAPLIEU!I290,"")</f>
        <v/>
      </c>
      <c r="F290" s="169" t="str">
        <f>IF(LEFT(B290,2)="PC",NHAPLIEU!I290,"")</f>
        <v/>
      </c>
      <c r="G290" s="78"/>
      <c r="H290" s="78"/>
    </row>
    <row r="291" spans="1:8" ht="21" hidden="1" customHeight="1">
      <c r="A291" s="155" t="str">
        <f>IF(OR(LEFT(NHAPLIEU!E291,3)="111",LEFT(NHAPLIEU!F291,3)="111"),NHAPLIEU!A291,"")</f>
        <v/>
      </c>
      <c r="B291" s="155" t="str">
        <f>IF(OR(LEFT(NHAPLIEU!E291,3)="111",LEFT(NHAPLIEU!F291,3)="111"),NHAPLIEU!B291,"")</f>
        <v/>
      </c>
      <c r="C291" s="155" t="str">
        <f>IF(OR(LEFT(NHAPLIEU!E291,3)="111",LEFT(NHAPLIEU!F291,3)="111"),NHAPLIEU!D291,"")</f>
        <v/>
      </c>
      <c r="D291" s="78"/>
      <c r="E291" s="169" t="str">
        <f>IF(LEFT(B291,2)="PT",NHAPLIEU!I291,"")</f>
        <v/>
      </c>
      <c r="F291" s="169" t="str">
        <f>IF(LEFT(B291,2)="PC",NHAPLIEU!I291,"")</f>
        <v/>
      </c>
      <c r="G291" s="78"/>
      <c r="H291" s="78"/>
    </row>
    <row r="292" spans="1:8" ht="21" hidden="1" customHeight="1">
      <c r="A292" s="155" t="str">
        <f>IF(OR(LEFT(NHAPLIEU!E292,3)="111",LEFT(NHAPLIEU!F292,3)="111"),NHAPLIEU!A292,"")</f>
        <v/>
      </c>
      <c r="B292" s="155" t="str">
        <f>IF(OR(LEFT(NHAPLIEU!E292,3)="111",LEFT(NHAPLIEU!F292,3)="111"),NHAPLIEU!B292,"")</f>
        <v/>
      </c>
      <c r="C292" s="155" t="str">
        <f>IF(OR(LEFT(NHAPLIEU!E292,3)="111",LEFT(NHAPLIEU!F292,3)="111"),NHAPLIEU!D292,"")</f>
        <v/>
      </c>
      <c r="D292" s="78"/>
      <c r="E292" s="169" t="str">
        <f>IF(LEFT(B292,2)="PT",NHAPLIEU!I292,"")</f>
        <v/>
      </c>
      <c r="F292" s="169" t="str">
        <f>IF(LEFT(B292,2)="PC",NHAPLIEU!I292,"")</f>
        <v/>
      </c>
      <c r="G292" s="78"/>
      <c r="H292" s="78"/>
    </row>
    <row r="293" spans="1:8" ht="21" hidden="1" customHeight="1">
      <c r="A293" s="155" t="str">
        <f>IF(OR(LEFT(NHAPLIEU!E293,3)="111",LEFT(NHAPLIEU!F293,3)="111"),NHAPLIEU!A293,"")</f>
        <v/>
      </c>
      <c r="B293" s="155" t="str">
        <f>IF(OR(LEFT(NHAPLIEU!E293,3)="111",LEFT(NHAPLIEU!F293,3)="111"),NHAPLIEU!B293,"")</f>
        <v/>
      </c>
      <c r="C293" s="155" t="str">
        <f>IF(OR(LEFT(NHAPLIEU!E293,3)="111",LEFT(NHAPLIEU!F293,3)="111"),NHAPLIEU!D293,"")</f>
        <v/>
      </c>
      <c r="D293" s="78"/>
      <c r="E293" s="169" t="str">
        <f>IF(LEFT(B293,2)="PT",NHAPLIEU!I293,"")</f>
        <v/>
      </c>
      <c r="F293" s="169" t="str">
        <f>IF(LEFT(B293,2)="PC",NHAPLIEU!I293,"")</f>
        <v/>
      </c>
      <c r="G293" s="78"/>
      <c r="H293" s="78"/>
    </row>
    <row r="294" spans="1:8" ht="21" customHeight="1">
      <c r="A294" s="155" t="str">
        <f>IF(OR(LEFT(NHAPLIEU!E294,3)="111",LEFT(NHAPLIEU!F294,3)="111"),NHAPLIEU!A294,"")</f>
        <v/>
      </c>
      <c r="B294" s="155" t="str">
        <f>IF(OR(LEFT(NHAPLIEU!E294,3)="111",LEFT(NHAPLIEU!F294,3)="111"),NHAPLIEU!B294,"")</f>
        <v/>
      </c>
      <c r="C294" s="155" t="str">
        <f>IF(OR(LEFT(NHAPLIEU!E294,3)="111",LEFT(NHAPLIEU!F294,3)="111"),NHAPLIEU!D294,"")</f>
        <v/>
      </c>
      <c r="D294" s="78"/>
      <c r="E294" s="169" t="str">
        <f>IF(LEFT(B294,2)="PT",NHAPLIEU!I294,"")</f>
        <v/>
      </c>
      <c r="F294" s="169" t="str">
        <f>IF(LEFT(B294,2)="PC",NHAPLIEU!I294,"")</f>
        <v/>
      </c>
      <c r="G294" s="78"/>
      <c r="H294" s="78"/>
    </row>
    <row r="295" spans="1:8" ht="21" customHeight="1">
      <c r="A295" s="155" t="str">
        <f>IF(OR(LEFT(NHAPLIEU!E295,3)="111",LEFT(NHAPLIEU!F295,3)="111"),NHAPLIEU!A295,"")</f>
        <v/>
      </c>
      <c r="B295" s="155" t="str">
        <f>IF(OR(LEFT(NHAPLIEU!E295,3)="111",LEFT(NHAPLIEU!F295,3)="111"),NHAPLIEU!B295,"")</f>
        <v/>
      </c>
      <c r="C295" s="155" t="str">
        <f>IF(OR(LEFT(NHAPLIEU!E295,3)="111",LEFT(NHAPLIEU!F295,3)="111"),NHAPLIEU!D295,"")</f>
        <v/>
      </c>
      <c r="D295" s="78"/>
      <c r="E295" s="169" t="str">
        <f>IF(LEFT(B295,2)="PT",NHAPLIEU!I295,"")</f>
        <v/>
      </c>
      <c r="F295" s="169" t="str">
        <f>IF(LEFT(B295,2)="PC",NHAPLIEU!I295,"")</f>
        <v/>
      </c>
      <c r="G295" s="78"/>
      <c r="H295" s="78"/>
    </row>
    <row r="296" spans="1:8" ht="21" customHeight="1">
      <c r="A296" s="155" t="str">
        <f>IF(OR(LEFT(NHAPLIEU!E296,3)="111",LEFT(NHAPLIEU!F296,3)="111"),NHAPLIEU!A296,"")</f>
        <v/>
      </c>
      <c r="B296" s="155" t="str">
        <f>IF(OR(LEFT(NHAPLIEU!E296,3)="111",LEFT(NHAPLIEU!F296,3)="111"),NHAPLIEU!B296,"")</f>
        <v/>
      </c>
      <c r="C296" s="155" t="str">
        <f>IF(OR(LEFT(NHAPLIEU!E296,3)="111",LEFT(NHAPLIEU!F296,3)="111"),NHAPLIEU!D296,"")</f>
        <v/>
      </c>
      <c r="D296" s="78"/>
      <c r="E296" s="169" t="str">
        <f>IF(LEFT(B296,2)="PT",NHAPLIEU!I296,"")</f>
        <v/>
      </c>
      <c r="F296" s="169" t="str">
        <f>IF(LEFT(B296,2)="PC",NHAPLIEU!I296,"")</f>
        <v/>
      </c>
      <c r="G296" s="78"/>
      <c r="H296" s="78"/>
    </row>
    <row r="297" spans="1:8" ht="21" customHeight="1">
      <c r="A297" s="155" t="str">
        <f>IF(OR(LEFT(NHAPLIEU!E297,3)="111",LEFT(NHAPLIEU!F297,3)="111"),NHAPLIEU!A297,"")</f>
        <v/>
      </c>
      <c r="B297" s="155" t="str">
        <f>IF(OR(LEFT(NHAPLIEU!E297,3)="111",LEFT(NHAPLIEU!F297,3)="111"),NHAPLIEU!B297,"")</f>
        <v/>
      </c>
      <c r="C297" s="155" t="str">
        <f>IF(OR(LEFT(NHAPLIEU!E297,3)="111",LEFT(NHAPLIEU!F297,3)="111"),NHAPLIEU!D297,"")</f>
        <v/>
      </c>
      <c r="D297" s="78"/>
      <c r="E297" s="169" t="str">
        <f>IF(LEFT(B297,2)="PT",NHAPLIEU!I297,"")</f>
        <v/>
      </c>
      <c r="F297" s="169" t="str">
        <f>IF(LEFT(B297,2)="PC",NHAPLIEU!I297,"")</f>
        <v/>
      </c>
      <c r="G297" s="78"/>
      <c r="H297" s="78"/>
    </row>
    <row r="298" spans="1:8" ht="21" hidden="1" customHeight="1">
      <c r="A298" s="155" t="str">
        <f>IF(OR(LEFT(NHAPLIEU!E298,3)="111",LEFT(NHAPLIEU!F298,3)="111"),NHAPLIEU!A298,"")</f>
        <v/>
      </c>
      <c r="B298" s="155" t="str">
        <f>IF(OR(LEFT(NHAPLIEU!E298,3)="111",LEFT(NHAPLIEU!F298,3)="111"),NHAPLIEU!B298,"")</f>
        <v/>
      </c>
      <c r="C298" s="155" t="str">
        <f>IF(OR(LEFT(NHAPLIEU!E298,3)="111",LEFT(NHAPLIEU!F298,3)="111"),NHAPLIEU!D298,"")</f>
        <v/>
      </c>
      <c r="D298" s="78"/>
      <c r="E298" s="169" t="str">
        <f>IF(LEFT(B298,2)="PT",NHAPLIEU!I298,"")</f>
        <v/>
      </c>
      <c r="F298" s="169" t="str">
        <f>IF(LEFT(B298,2)="PC",NHAPLIEU!I298,"")</f>
        <v/>
      </c>
      <c r="G298" s="78"/>
      <c r="H298" s="78"/>
    </row>
    <row r="299" spans="1:8" ht="21" hidden="1" customHeight="1">
      <c r="A299" s="155" t="str">
        <f>IF(OR(LEFT(NHAPLIEU!E299,3)="111",LEFT(NHAPLIEU!F299,3)="111"),NHAPLIEU!A299,"")</f>
        <v/>
      </c>
      <c r="B299" s="155" t="str">
        <f>IF(OR(LEFT(NHAPLIEU!E299,3)="111",LEFT(NHAPLIEU!F299,3)="111"),NHAPLIEU!B299,"")</f>
        <v/>
      </c>
      <c r="C299" s="155" t="str">
        <f>IF(OR(LEFT(NHAPLIEU!E299,3)="111",LEFT(NHAPLIEU!F299,3)="111"),NHAPLIEU!D299,"")</f>
        <v/>
      </c>
      <c r="D299" s="78"/>
      <c r="E299" s="169" t="str">
        <f>IF(LEFT(B299,2)="PT",NHAPLIEU!I299,"")</f>
        <v/>
      </c>
      <c r="F299" s="169" t="str">
        <f>IF(LEFT(B299,2)="PC",NHAPLIEU!I299,"")</f>
        <v/>
      </c>
      <c r="G299" s="78"/>
      <c r="H299" s="78"/>
    </row>
    <row r="300" spans="1:8" ht="21" hidden="1" customHeight="1">
      <c r="A300" s="155" t="str">
        <f>IF(OR(LEFT(NHAPLIEU!E300,3)="111",LEFT(NHAPLIEU!F300,3)="111"),NHAPLIEU!A300,"")</f>
        <v/>
      </c>
      <c r="B300" s="155" t="str">
        <f>IF(OR(LEFT(NHAPLIEU!E300,3)="111",LEFT(NHAPLIEU!F300,3)="111"),NHAPLIEU!B300,"")</f>
        <v/>
      </c>
      <c r="C300" s="155" t="str">
        <f>IF(OR(LEFT(NHAPLIEU!E300,3)="111",LEFT(NHAPLIEU!F300,3)="111"),NHAPLIEU!D300,"")</f>
        <v/>
      </c>
      <c r="D300" s="78"/>
      <c r="E300" s="169" t="str">
        <f>IF(LEFT(B300,2)="PT",NHAPLIEU!I300,"")</f>
        <v/>
      </c>
      <c r="F300" s="169" t="str">
        <f>IF(LEFT(B300,2)="PC",NHAPLIEU!I300,"")</f>
        <v/>
      </c>
      <c r="G300" s="78"/>
      <c r="H300" s="78"/>
    </row>
    <row r="301" spans="1:8" ht="21" customHeight="1">
      <c r="A301" s="155" t="str">
        <f>IF(OR(LEFT(NHAPLIEU!E301,3)="111",LEFT(NHAPLIEU!F301,3)="111"),NHAPLIEU!A301,"")</f>
        <v/>
      </c>
      <c r="B301" s="155" t="str">
        <f>IF(OR(LEFT(NHAPLIEU!E301,3)="111",LEFT(NHAPLIEU!F301,3)="111"),NHAPLIEU!B301,"")</f>
        <v/>
      </c>
      <c r="C301" s="155" t="str">
        <f>IF(OR(LEFT(NHAPLIEU!E301,3)="111",LEFT(NHAPLIEU!F301,3)="111"),NHAPLIEU!D301,"")</f>
        <v/>
      </c>
      <c r="D301" s="78"/>
      <c r="E301" s="169" t="str">
        <f>IF(LEFT(B301,2)="PT",NHAPLIEU!I301,"")</f>
        <v/>
      </c>
      <c r="F301" s="169" t="str">
        <f>IF(LEFT(B301,2)="PC",NHAPLIEU!I301,"")</f>
        <v/>
      </c>
      <c r="G301" s="78"/>
      <c r="H301" s="78"/>
    </row>
    <row r="302" spans="1:8" ht="21" hidden="1" customHeight="1">
      <c r="A302" s="155" t="str">
        <f>IF(OR(LEFT(NHAPLIEU!E302,3)="111",LEFT(NHAPLIEU!F302,3)="111"),NHAPLIEU!A302,"")</f>
        <v/>
      </c>
      <c r="B302" s="155" t="str">
        <f>IF(OR(LEFT(NHAPLIEU!E302,3)="111",LEFT(NHAPLIEU!F302,3)="111"),NHAPLIEU!B302,"")</f>
        <v/>
      </c>
      <c r="C302" s="155" t="str">
        <f>IF(OR(LEFT(NHAPLIEU!E302,3)="111",LEFT(NHAPLIEU!F302,3)="111"),NHAPLIEU!D302,"")</f>
        <v/>
      </c>
      <c r="D302" s="78"/>
      <c r="E302" s="169" t="str">
        <f>IF(LEFT(B302,2)="PT",NHAPLIEU!I302,"")</f>
        <v/>
      </c>
      <c r="F302" s="169" t="str">
        <f>IF(LEFT(B302,2)="PC",NHAPLIEU!I302,"")</f>
        <v/>
      </c>
      <c r="G302" s="78"/>
      <c r="H302" s="78"/>
    </row>
    <row r="303" spans="1:8" ht="21" customHeight="1">
      <c r="A303" s="155" t="str">
        <f>IF(OR(LEFT(NHAPLIEU!E303,3)="111",LEFT(NHAPLIEU!F303,3)="111"),NHAPLIEU!A303,"")</f>
        <v/>
      </c>
      <c r="B303" s="155" t="str">
        <f>IF(OR(LEFT(NHAPLIEU!E303,3)="111",LEFT(NHAPLIEU!F303,3)="111"),NHAPLIEU!B303,"")</f>
        <v/>
      </c>
      <c r="C303" s="155" t="str">
        <f>IF(OR(LEFT(NHAPLIEU!E303,3)="111",LEFT(NHAPLIEU!F303,3)="111"),NHAPLIEU!D303,"")</f>
        <v/>
      </c>
      <c r="D303" s="78"/>
      <c r="E303" s="169" t="str">
        <f>IF(LEFT(B303,2)="PT",NHAPLIEU!I303,"")</f>
        <v/>
      </c>
      <c r="F303" s="169" t="str">
        <f>IF(LEFT(B303,2)="PC",NHAPLIEU!I303,"")</f>
        <v/>
      </c>
      <c r="G303" s="78"/>
      <c r="H303" s="78"/>
    </row>
    <row r="304" spans="1:8" ht="21" hidden="1" customHeight="1">
      <c r="A304" s="155" t="str">
        <f>IF(OR(LEFT(NHAPLIEU!E304,3)="111",LEFT(NHAPLIEU!F304,3)="111"),NHAPLIEU!A304,"")</f>
        <v/>
      </c>
      <c r="B304" s="155" t="str">
        <f>IF(OR(LEFT(NHAPLIEU!E304,3)="111",LEFT(NHAPLIEU!F304,3)="111"),NHAPLIEU!B304,"")</f>
        <v/>
      </c>
      <c r="C304" s="155" t="str">
        <f>IF(OR(LEFT(NHAPLIEU!E304,3)="111",LEFT(NHAPLIEU!F304,3)="111"),NHAPLIEU!D304,"")</f>
        <v/>
      </c>
      <c r="D304" s="78"/>
      <c r="E304" s="169" t="str">
        <f>IF(LEFT(B304,2)="PT",NHAPLIEU!I304,"")</f>
        <v/>
      </c>
      <c r="F304" s="169" t="str">
        <f>IF(LEFT(B304,2)="PC",NHAPLIEU!I304,"")</f>
        <v/>
      </c>
      <c r="G304" s="78"/>
      <c r="H304" s="78"/>
    </row>
    <row r="305" spans="1:8" ht="21" hidden="1" customHeight="1">
      <c r="A305" s="155" t="str">
        <f>IF(OR(LEFT(NHAPLIEU!E305,3)="111",LEFT(NHAPLIEU!F305,3)="111"),NHAPLIEU!A305,"")</f>
        <v/>
      </c>
      <c r="B305" s="155" t="str">
        <f>IF(OR(LEFT(NHAPLIEU!E305,3)="111",LEFT(NHAPLIEU!F305,3)="111"),NHAPLIEU!B305,"")</f>
        <v/>
      </c>
      <c r="C305" s="155" t="str">
        <f>IF(OR(LEFT(NHAPLIEU!E305,3)="111",LEFT(NHAPLIEU!F305,3)="111"),NHAPLIEU!D305,"")</f>
        <v/>
      </c>
      <c r="D305" s="78"/>
      <c r="E305" s="169" t="str">
        <f>IF(LEFT(B305,2)="PT",NHAPLIEU!I305,"")</f>
        <v/>
      </c>
      <c r="F305" s="169" t="str">
        <f>IF(LEFT(B305,2)="PC",NHAPLIEU!I305,"")</f>
        <v/>
      </c>
      <c r="G305" s="78"/>
      <c r="H305" s="78"/>
    </row>
    <row r="306" spans="1:8" ht="21" hidden="1" customHeight="1">
      <c r="A306" s="155" t="str">
        <f>IF(OR(LEFT(NHAPLIEU!E306,3)="111",LEFT(NHAPLIEU!F306,3)="111"),NHAPLIEU!A306,"")</f>
        <v/>
      </c>
      <c r="B306" s="155" t="str">
        <f>IF(OR(LEFT(NHAPLIEU!E306,3)="111",LEFT(NHAPLIEU!F306,3)="111"),NHAPLIEU!B306,"")</f>
        <v/>
      </c>
      <c r="C306" s="155" t="str">
        <f>IF(OR(LEFT(NHAPLIEU!E306,3)="111",LEFT(NHAPLIEU!F306,3)="111"),NHAPLIEU!D306,"")</f>
        <v/>
      </c>
      <c r="D306" s="78"/>
      <c r="E306" s="169" t="str">
        <f>IF(LEFT(B306,2)="PT",NHAPLIEU!I306,"")</f>
        <v/>
      </c>
      <c r="F306" s="169" t="str">
        <f>IF(LEFT(B306,2)="PC",NHAPLIEU!I306,"")</f>
        <v/>
      </c>
      <c r="G306" s="78"/>
      <c r="H306" s="78"/>
    </row>
    <row r="307" spans="1:8" ht="21" customHeight="1">
      <c r="A307" s="155" t="str">
        <f>IF(OR(LEFT(NHAPLIEU!E307,3)="111",LEFT(NHAPLIEU!F307,3)="111"),NHAPLIEU!A307,"")</f>
        <v/>
      </c>
      <c r="B307" s="155" t="str">
        <f>IF(OR(LEFT(NHAPLIEU!E307,3)="111",LEFT(NHAPLIEU!F307,3)="111"),NHAPLIEU!B307,"")</f>
        <v/>
      </c>
      <c r="C307" s="155" t="str">
        <f>IF(OR(LEFT(NHAPLIEU!E307,3)="111",LEFT(NHAPLIEU!F307,3)="111"),NHAPLIEU!D307,"")</f>
        <v/>
      </c>
      <c r="D307" s="78"/>
      <c r="E307" s="169" t="str">
        <f>IF(LEFT(B307,2)="PT",NHAPLIEU!I307,"")</f>
        <v/>
      </c>
      <c r="F307" s="169" t="str">
        <f>IF(LEFT(B307,2)="PC",NHAPLIEU!I307,"")</f>
        <v/>
      </c>
      <c r="G307" s="78"/>
      <c r="H307" s="78"/>
    </row>
    <row r="308" spans="1:8" ht="21" customHeight="1">
      <c r="A308" s="155" t="str">
        <f>IF(OR(LEFT(NHAPLIEU!E308,3)="111",LEFT(NHAPLIEU!F308,3)="111"),NHAPLIEU!A308,"")</f>
        <v/>
      </c>
      <c r="B308" s="155" t="str">
        <f>IF(OR(LEFT(NHAPLIEU!E308,3)="111",LEFT(NHAPLIEU!F308,3)="111"),NHAPLIEU!B308,"")</f>
        <v/>
      </c>
      <c r="C308" s="155" t="str">
        <f>IF(OR(LEFT(NHAPLIEU!E308,3)="111",LEFT(NHAPLIEU!F308,3)="111"),NHAPLIEU!D308,"")</f>
        <v/>
      </c>
      <c r="D308" s="78"/>
      <c r="E308" s="169" t="str">
        <f>IF(LEFT(B308,2)="PT",NHAPLIEU!I308,"")</f>
        <v/>
      </c>
      <c r="F308" s="169" t="str">
        <f>IF(LEFT(B308,2)="PC",NHAPLIEU!I308,"")</f>
        <v/>
      </c>
      <c r="G308" s="78"/>
      <c r="H308" s="78"/>
    </row>
    <row r="309" spans="1:8" ht="21" hidden="1" customHeight="1">
      <c r="A309" s="155" t="str">
        <f>IF(OR(LEFT(NHAPLIEU!E309,3)="111",LEFT(NHAPLIEU!F309,3)="111"),NHAPLIEU!A309,"")</f>
        <v/>
      </c>
      <c r="B309" s="155" t="str">
        <f>IF(OR(LEFT(NHAPLIEU!E309,3)="111",LEFT(NHAPLIEU!F309,3)="111"),NHAPLIEU!B309,"")</f>
        <v/>
      </c>
      <c r="C309" s="155" t="str">
        <f>IF(OR(LEFT(NHAPLIEU!E309,3)="111",LEFT(NHAPLIEU!F309,3)="111"),NHAPLIEU!D309,"")</f>
        <v/>
      </c>
      <c r="D309" s="78"/>
      <c r="E309" s="169" t="str">
        <f>IF(LEFT(B309,2)="PT",NHAPLIEU!I309,"")</f>
        <v/>
      </c>
      <c r="F309" s="169" t="str">
        <f>IF(LEFT(B309,2)="PC",NHAPLIEU!I309,"")</f>
        <v/>
      </c>
      <c r="G309" s="78"/>
      <c r="H309" s="78"/>
    </row>
    <row r="310" spans="1:8" ht="21" customHeight="1">
      <c r="A310" s="155" t="str">
        <f>IF(OR(LEFT(NHAPLIEU!E310,3)="111",LEFT(NHAPLIEU!F310,3)="111"),NHAPLIEU!A310,"")</f>
        <v/>
      </c>
      <c r="B310" s="155" t="str">
        <f>IF(OR(LEFT(NHAPLIEU!E310,3)="111",LEFT(NHAPLIEU!F310,3)="111"),NHAPLIEU!B310,"")</f>
        <v/>
      </c>
      <c r="C310" s="155" t="str">
        <f>IF(OR(LEFT(NHAPLIEU!E310,3)="111",LEFT(NHAPLIEU!F310,3)="111"),NHAPLIEU!D310,"")</f>
        <v/>
      </c>
      <c r="D310" s="78"/>
      <c r="E310" s="169" t="str">
        <f>IF(LEFT(B310,2)="PT",NHAPLIEU!I310,"")</f>
        <v/>
      </c>
      <c r="F310" s="169" t="str">
        <f>IF(LEFT(B310,2)="PC",NHAPLIEU!I310,"")</f>
        <v/>
      </c>
      <c r="G310" s="78"/>
      <c r="H310" s="78"/>
    </row>
    <row r="311" spans="1:8" ht="21" customHeight="1">
      <c r="A311" s="155" t="str">
        <f>IF(OR(LEFT(NHAPLIEU!E311,3)="111",LEFT(NHAPLIEU!F311,3)="111"),NHAPLIEU!A311,"")</f>
        <v/>
      </c>
      <c r="B311" s="155" t="str">
        <f>IF(OR(LEFT(NHAPLIEU!E311,3)="111",LEFT(NHAPLIEU!F311,3)="111"),NHAPLIEU!B311,"")</f>
        <v/>
      </c>
      <c r="C311" s="155" t="str">
        <f>IF(OR(LEFT(NHAPLIEU!E311,3)="111",LEFT(NHAPLIEU!F311,3)="111"),NHAPLIEU!D311,"")</f>
        <v/>
      </c>
      <c r="D311" s="78"/>
      <c r="E311" s="169" t="str">
        <f>IF(LEFT(B311,2)="PT",NHAPLIEU!I311,"")</f>
        <v/>
      </c>
      <c r="F311" s="169" t="str">
        <f>IF(LEFT(B311,2)="PC",NHAPLIEU!I311,"")</f>
        <v/>
      </c>
      <c r="G311" s="78"/>
      <c r="H311" s="78"/>
    </row>
    <row r="312" spans="1:8" ht="21" customHeight="1">
      <c r="A312" s="155" t="str">
        <f>IF(OR(LEFT(NHAPLIEU!E312,3)="111",LEFT(NHAPLIEU!F312,3)="111"),NHAPLIEU!A312,"")</f>
        <v/>
      </c>
      <c r="B312" s="155" t="str">
        <f>IF(OR(LEFT(NHAPLIEU!E312,3)="111",LEFT(NHAPLIEU!F312,3)="111"),NHAPLIEU!B312,"")</f>
        <v/>
      </c>
      <c r="C312" s="155" t="str">
        <f>IF(OR(LEFT(NHAPLIEU!E312,3)="111",LEFT(NHAPLIEU!F312,3)="111"),NHAPLIEU!D312,"")</f>
        <v/>
      </c>
      <c r="D312" s="78"/>
      <c r="E312" s="169" t="str">
        <f>IF(LEFT(B312,2)="PT",NHAPLIEU!I312,"")</f>
        <v/>
      </c>
      <c r="F312" s="169" t="str">
        <f>IF(LEFT(B312,2)="PC",NHAPLIEU!I312,"")</f>
        <v/>
      </c>
      <c r="G312" s="78"/>
      <c r="H312" s="78"/>
    </row>
    <row r="313" spans="1:8" ht="21" hidden="1" customHeight="1">
      <c r="A313" s="155" t="str">
        <f>IF(OR(LEFT(NHAPLIEU!E313,3)="111",LEFT(NHAPLIEU!F313,3)="111"),NHAPLIEU!A313,"")</f>
        <v/>
      </c>
      <c r="B313" s="155" t="str">
        <f>IF(OR(LEFT(NHAPLIEU!E313,3)="111",LEFT(NHAPLIEU!F313,3)="111"),NHAPLIEU!B313,"")</f>
        <v/>
      </c>
      <c r="C313" s="155" t="str">
        <f>IF(OR(LEFT(NHAPLIEU!E313,3)="111",LEFT(NHAPLIEU!F313,3)="111"),NHAPLIEU!D313,"")</f>
        <v/>
      </c>
      <c r="D313" s="78"/>
      <c r="E313" s="169" t="str">
        <f>IF(LEFT(B313,2)="PT",NHAPLIEU!I313,"")</f>
        <v/>
      </c>
      <c r="F313" s="169" t="str">
        <f>IF(LEFT(B313,2)="PC",NHAPLIEU!I313,"")</f>
        <v/>
      </c>
      <c r="G313" s="78"/>
      <c r="H313" s="78"/>
    </row>
    <row r="314" spans="1:8" ht="21" hidden="1" customHeight="1">
      <c r="A314" s="155" t="str">
        <f>IF(OR(LEFT(NHAPLIEU!E314,3)="111",LEFT(NHAPLIEU!F314,3)="111"),NHAPLIEU!A314,"")</f>
        <v/>
      </c>
      <c r="B314" s="155" t="str">
        <f>IF(OR(LEFT(NHAPLIEU!E314,3)="111",LEFT(NHAPLIEU!F314,3)="111"),NHAPLIEU!B314,"")</f>
        <v/>
      </c>
      <c r="C314" s="155" t="str">
        <f>IF(OR(LEFT(NHAPLIEU!E314,3)="111",LEFT(NHAPLIEU!F314,3)="111"),NHAPLIEU!D314,"")</f>
        <v/>
      </c>
      <c r="D314" s="78"/>
      <c r="E314" s="169" t="str">
        <f>IF(LEFT(B314,2)="PT",NHAPLIEU!I314,"")</f>
        <v/>
      </c>
      <c r="F314" s="169" t="str">
        <f>IF(LEFT(B314,2)="PC",NHAPLIEU!I314,"")</f>
        <v/>
      </c>
      <c r="G314" s="78"/>
      <c r="H314" s="78"/>
    </row>
    <row r="315" spans="1:8" ht="21" customHeight="1">
      <c r="A315" s="155" t="str">
        <f>IF(OR(LEFT(NHAPLIEU!E315,3)="111",LEFT(NHAPLIEU!F315,3)="111"),NHAPLIEU!A315,"")</f>
        <v/>
      </c>
      <c r="B315" s="155" t="str">
        <f>IF(OR(LEFT(NHAPLIEU!E315,3)="111",LEFT(NHAPLIEU!F315,3)="111"),NHAPLIEU!B315,"")</f>
        <v/>
      </c>
      <c r="C315" s="155" t="str">
        <f>IF(OR(LEFT(NHAPLIEU!E315,3)="111",LEFT(NHAPLIEU!F315,3)="111"),NHAPLIEU!D315,"")</f>
        <v/>
      </c>
      <c r="D315" s="78"/>
      <c r="E315" s="169" t="str">
        <f>IF(LEFT(B315,2)="PT",NHAPLIEU!I315,"")</f>
        <v/>
      </c>
      <c r="F315" s="169" t="str">
        <f>IF(LEFT(B315,2)="PC",NHAPLIEU!I315,"")</f>
        <v/>
      </c>
      <c r="G315" s="78"/>
      <c r="H315" s="78"/>
    </row>
    <row r="316" spans="1:8" ht="21" hidden="1" customHeight="1">
      <c r="A316" s="155" t="str">
        <f>IF(OR(LEFT(NHAPLIEU!E316,3)="111",LEFT(NHAPLIEU!F316,3)="111"),NHAPLIEU!A316,"")</f>
        <v/>
      </c>
      <c r="B316" s="155" t="str">
        <f>IF(OR(LEFT(NHAPLIEU!E316,3)="111",LEFT(NHAPLIEU!F316,3)="111"),NHAPLIEU!B316,"")</f>
        <v/>
      </c>
      <c r="C316" s="155" t="str">
        <f>IF(OR(LEFT(NHAPLIEU!E316,3)="111",LEFT(NHAPLIEU!F316,3)="111"),NHAPLIEU!D316,"")</f>
        <v/>
      </c>
      <c r="D316" s="78"/>
      <c r="E316" s="169" t="str">
        <f>IF(LEFT(B316,2)="PT",NHAPLIEU!I316,"")</f>
        <v/>
      </c>
      <c r="F316" s="169" t="str">
        <f>IF(LEFT(B316,2)="PC",NHAPLIEU!I316,"")</f>
        <v/>
      </c>
      <c r="G316" s="78"/>
      <c r="H316" s="78"/>
    </row>
    <row r="317" spans="1:8" ht="21" customHeight="1">
      <c r="A317" s="155" t="str">
        <f>IF(OR(LEFT(NHAPLIEU!E317,3)="111",LEFT(NHAPLIEU!F317,3)="111"),NHAPLIEU!A317,"")</f>
        <v/>
      </c>
      <c r="B317" s="155" t="str">
        <f>IF(OR(LEFT(NHAPLIEU!E317,3)="111",LEFT(NHAPLIEU!F317,3)="111"),NHAPLIEU!B317,"")</f>
        <v/>
      </c>
      <c r="C317" s="155" t="str">
        <f>IF(OR(LEFT(NHAPLIEU!E317,3)="111",LEFT(NHAPLIEU!F317,3)="111"),NHAPLIEU!D317,"")</f>
        <v/>
      </c>
      <c r="D317" s="78"/>
      <c r="E317" s="169" t="str">
        <f>IF(LEFT(B317,2)="PT",NHAPLIEU!I317,"")</f>
        <v/>
      </c>
      <c r="F317" s="169" t="str">
        <f>IF(LEFT(B317,2)="PC",NHAPLIEU!I317,"")</f>
        <v/>
      </c>
      <c r="G317" s="78"/>
      <c r="H317" s="78"/>
    </row>
    <row r="318" spans="1:8" ht="21" hidden="1" customHeight="1">
      <c r="A318" s="155" t="str">
        <f>IF(OR(LEFT(NHAPLIEU!E318,3)="111",LEFT(NHAPLIEU!F318,3)="111"),NHAPLIEU!A318,"")</f>
        <v/>
      </c>
      <c r="B318" s="155" t="str">
        <f>IF(OR(LEFT(NHAPLIEU!E318,3)="111",LEFT(NHAPLIEU!F318,3)="111"),NHAPLIEU!B318,"")</f>
        <v/>
      </c>
      <c r="C318" s="155" t="str">
        <f>IF(OR(LEFT(NHAPLIEU!E318,3)="111",LEFT(NHAPLIEU!F318,3)="111"),NHAPLIEU!D318,"")</f>
        <v/>
      </c>
      <c r="D318" s="78"/>
      <c r="E318" s="169" t="str">
        <f>IF(LEFT(B318,2)="PT",NHAPLIEU!I318,"")</f>
        <v/>
      </c>
      <c r="F318" s="169" t="str">
        <f>IF(LEFT(B318,2)="PC",NHAPLIEU!I318,"")</f>
        <v/>
      </c>
      <c r="G318" s="78"/>
      <c r="H318" s="78"/>
    </row>
    <row r="319" spans="1:8" ht="21" customHeight="1">
      <c r="A319" s="155" t="str">
        <f>IF(OR(LEFT(NHAPLIEU!E319,3)="111",LEFT(NHAPLIEU!F319,3)="111"),NHAPLIEU!A319,"")</f>
        <v/>
      </c>
      <c r="B319" s="155" t="str">
        <f>IF(OR(LEFT(NHAPLIEU!E319,3)="111",LEFT(NHAPLIEU!F319,3)="111"),NHAPLIEU!B319,"")</f>
        <v/>
      </c>
      <c r="C319" s="155" t="str">
        <f>IF(OR(LEFT(NHAPLIEU!E319,3)="111",LEFT(NHAPLIEU!F319,3)="111"),NHAPLIEU!D319,"")</f>
        <v/>
      </c>
      <c r="D319" s="78"/>
      <c r="E319" s="169" t="str">
        <f>IF(LEFT(B319,2)="PT",NHAPLIEU!I319,"")</f>
        <v/>
      </c>
      <c r="F319" s="169" t="str">
        <f>IF(LEFT(B319,2)="PC",NHAPLIEU!I319,"")</f>
        <v/>
      </c>
      <c r="G319" s="78"/>
      <c r="H319" s="78"/>
    </row>
    <row r="320" spans="1:8" ht="21" customHeight="1">
      <c r="A320" s="155" t="str">
        <f>IF(OR(LEFT(NHAPLIEU!E320,3)="111",LEFT(NHAPLIEU!F320,3)="111"),NHAPLIEU!A320,"")</f>
        <v/>
      </c>
      <c r="B320" s="155" t="str">
        <f>IF(OR(LEFT(NHAPLIEU!E320,3)="111",LEFT(NHAPLIEU!F320,3)="111"),NHAPLIEU!B320,"")</f>
        <v/>
      </c>
      <c r="C320" s="155" t="str">
        <f>IF(OR(LEFT(NHAPLIEU!E320,3)="111",LEFT(NHAPLIEU!F320,3)="111"),NHAPLIEU!D320,"")</f>
        <v/>
      </c>
      <c r="D320" s="78"/>
      <c r="E320" s="169" t="str">
        <f>IF(LEFT(B320,2)="PT",NHAPLIEU!I320,"")</f>
        <v/>
      </c>
      <c r="F320" s="169" t="str">
        <f>IF(LEFT(B320,2)="PC",NHAPLIEU!I320,"")</f>
        <v/>
      </c>
      <c r="G320" s="78"/>
      <c r="H320" s="78"/>
    </row>
    <row r="321" spans="1:8" ht="21" hidden="1" customHeight="1">
      <c r="A321" s="155" t="str">
        <f>IF(OR(LEFT(NHAPLIEU!E321,3)="111",LEFT(NHAPLIEU!F321,3)="111"),NHAPLIEU!A321,"")</f>
        <v/>
      </c>
      <c r="B321" s="155" t="str">
        <f>IF(OR(LEFT(NHAPLIEU!E321,3)="111",LEFT(NHAPLIEU!F321,3)="111"),NHAPLIEU!B321,"")</f>
        <v/>
      </c>
      <c r="C321" s="155" t="str">
        <f>IF(OR(LEFT(NHAPLIEU!E321,3)="111",LEFT(NHAPLIEU!F321,3)="111"),NHAPLIEU!D321,"")</f>
        <v/>
      </c>
      <c r="D321" s="78"/>
      <c r="E321" s="169" t="str">
        <f>IF(LEFT(B321,2)="PT",NHAPLIEU!I321,"")</f>
        <v/>
      </c>
      <c r="F321" s="169" t="str">
        <f>IF(LEFT(B321,2)="PC",NHAPLIEU!I321,"")</f>
        <v/>
      </c>
      <c r="G321" s="78"/>
      <c r="H321" s="78"/>
    </row>
    <row r="322" spans="1:8" ht="21" customHeight="1">
      <c r="A322" s="155" t="str">
        <f>IF(OR(LEFT(NHAPLIEU!E322,3)="111",LEFT(NHAPLIEU!F322,3)="111"),NHAPLIEU!A322,"")</f>
        <v/>
      </c>
      <c r="B322" s="155" t="str">
        <f>IF(OR(LEFT(NHAPLIEU!E322,3)="111",LEFT(NHAPLIEU!F322,3)="111"),NHAPLIEU!B322,"")</f>
        <v/>
      </c>
      <c r="C322" s="155" t="str">
        <f>IF(OR(LEFT(NHAPLIEU!E322,3)="111",LEFT(NHAPLIEU!F322,3)="111"),NHAPLIEU!D322,"")</f>
        <v/>
      </c>
      <c r="D322" s="78"/>
      <c r="E322" s="169" t="str">
        <f>IF(LEFT(B322,2)="PT",NHAPLIEU!I322,"")</f>
        <v/>
      </c>
      <c r="F322" s="169" t="str">
        <f>IF(LEFT(B322,2)="PC",NHAPLIEU!I322,"")</f>
        <v/>
      </c>
      <c r="G322" s="78"/>
      <c r="H322" s="78"/>
    </row>
    <row r="323" spans="1:8" ht="21" hidden="1" customHeight="1">
      <c r="A323" s="155" t="str">
        <f>IF(OR(LEFT(NHAPLIEU!E323,3)="111",LEFT(NHAPLIEU!F323,3)="111"),NHAPLIEU!A323,"")</f>
        <v/>
      </c>
      <c r="B323" s="155" t="str">
        <f>IF(OR(LEFT(NHAPLIEU!E323,3)="111",LEFT(NHAPLIEU!F323,3)="111"),NHAPLIEU!B323,"")</f>
        <v/>
      </c>
      <c r="C323" s="155" t="str">
        <f>IF(OR(LEFT(NHAPLIEU!E323,3)="111",LEFT(NHAPLIEU!F323,3)="111"),NHAPLIEU!D323,"")</f>
        <v/>
      </c>
      <c r="D323" s="78"/>
      <c r="E323" s="169" t="str">
        <f>IF(LEFT(B323,2)="PT",NHAPLIEU!I323,"")</f>
        <v/>
      </c>
      <c r="F323" s="169" t="str">
        <f>IF(LEFT(B323,2)="PC",NHAPLIEU!I323,"")</f>
        <v/>
      </c>
      <c r="G323" s="78"/>
      <c r="H323" s="78"/>
    </row>
    <row r="324" spans="1:8" ht="21" hidden="1" customHeight="1">
      <c r="A324" s="155" t="str">
        <f>IF(OR(LEFT(NHAPLIEU!E324,3)="111",LEFT(NHAPLIEU!F324,3)="111"),NHAPLIEU!A324,"")</f>
        <v/>
      </c>
      <c r="B324" s="155" t="str">
        <f>IF(OR(LEFT(NHAPLIEU!E324,3)="111",LEFT(NHAPLIEU!F324,3)="111"),NHAPLIEU!B324,"")</f>
        <v/>
      </c>
      <c r="C324" s="155" t="str">
        <f>IF(OR(LEFT(NHAPLIEU!E324,3)="111",LEFT(NHAPLIEU!F324,3)="111"),NHAPLIEU!D324,"")</f>
        <v/>
      </c>
      <c r="D324" s="78"/>
      <c r="E324" s="169" t="str">
        <f>IF(LEFT(B324,2)="PT",NHAPLIEU!I324,"")</f>
        <v/>
      </c>
      <c r="F324" s="169" t="str">
        <f>IF(LEFT(B324,2)="PC",NHAPLIEU!I324,"")</f>
        <v/>
      </c>
      <c r="G324" s="78"/>
      <c r="H324" s="78"/>
    </row>
    <row r="325" spans="1:8" ht="21" hidden="1" customHeight="1">
      <c r="A325" s="155" t="str">
        <f>IF(OR(LEFT(NHAPLIEU!E325,3)="111",LEFT(NHAPLIEU!F325,3)="111"),NHAPLIEU!A325,"")</f>
        <v/>
      </c>
      <c r="B325" s="155" t="str">
        <f>IF(OR(LEFT(NHAPLIEU!E325,3)="111",LEFT(NHAPLIEU!F325,3)="111"),NHAPLIEU!B325,"")</f>
        <v/>
      </c>
      <c r="C325" s="155" t="str">
        <f>IF(OR(LEFT(NHAPLIEU!E325,3)="111",LEFT(NHAPLIEU!F325,3)="111"),NHAPLIEU!D325,"")</f>
        <v/>
      </c>
      <c r="D325" s="78"/>
      <c r="E325" s="169" t="str">
        <f>IF(LEFT(B325,2)="PT",NHAPLIEU!I325,"")</f>
        <v/>
      </c>
      <c r="F325" s="169" t="str">
        <f>IF(LEFT(B325,2)="PC",NHAPLIEU!I325,"")</f>
        <v/>
      </c>
      <c r="G325" s="78"/>
      <c r="H325" s="78"/>
    </row>
    <row r="326" spans="1:8" ht="21" customHeight="1">
      <c r="A326" s="155" t="str">
        <f>IF(OR(LEFT(NHAPLIEU!E326,3)="111",LEFT(NHAPLIEU!F326,3)="111"),NHAPLIEU!A326,"")</f>
        <v/>
      </c>
      <c r="B326" s="155" t="str">
        <f>IF(OR(LEFT(NHAPLIEU!E326,3)="111",LEFT(NHAPLIEU!F326,3)="111"),NHAPLIEU!B326,"")</f>
        <v/>
      </c>
      <c r="C326" s="155" t="str">
        <f>IF(OR(LEFT(NHAPLIEU!E326,3)="111",LEFT(NHAPLIEU!F326,3)="111"),NHAPLIEU!D326,"")</f>
        <v/>
      </c>
      <c r="D326" s="78"/>
      <c r="E326" s="169" t="str">
        <f>IF(LEFT(B326,2)="PT",NHAPLIEU!I326,"")</f>
        <v/>
      </c>
      <c r="F326" s="169" t="str">
        <f>IF(LEFT(B326,2)="PC",NHAPLIEU!I326,"")</f>
        <v/>
      </c>
      <c r="G326" s="78"/>
      <c r="H326" s="78"/>
    </row>
    <row r="327" spans="1:8" ht="21" hidden="1" customHeight="1">
      <c r="A327" s="155" t="str">
        <f>IF(OR(LEFT(NHAPLIEU!E327,3)="111",LEFT(NHAPLIEU!F327,3)="111"),NHAPLIEU!A327,"")</f>
        <v/>
      </c>
      <c r="B327" s="155" t="str">
        <f>IF(OR(LEFT(NHAPLIEU!E327,3)="111",LEFT(NHAPLIEU!F327,3)="111"),NHAPLIEU!B327,"")</f>
        <v/>
      </c>
      <c r="C327" s="155" t="str">
        <f>IF(OR(LEFT(NHAPLIEU!E327,3)="111",LEFT(NHAPLIEU!F327,3)="111"),NHAPLIEU!D327,"")</f>
        <v/>
      </c>
      <c r="D327" s="78"/>
      <c r="E327" s="169" t="str">
        <f>IF(LEFT(B327,2)="PT",NHAPLIEU!I327,"")</f>
        <v/>
      </c>
      <c r="F327" s="169" t="str">
        <f>IF(LEFT(B327,2)="PC",NHAPLIEU!I327,"")</f>
        <v/>
      </c>
      <c r="G327" s="78"/>
      <c r="H327" s="78"/>
    </row>
    <row r="328" spans="1:8" ht="21" hidden="1" customHeight="1">
      <c r="A328" s="155" t="str">
        <f>IF(OR(LEFT(NHAPLIEU!E328,3)="111",LEFT(NHAPLIEU!F328,3)="111"),NHAPLIEU!A328,"")</f>
        <v/>
      </c>
      <c r="B328" s="155" t="str">
        <f>IF(OR(LEFT(NHAPLIEU!E328,3)="111",LEFT(NHAPLIEU!F328,3)="111"),NHAPLIEU!B328,"")</f>
        <v/>
      </c>
      <c r="C328" s="155" t="str">
        <f>IF(OR(LEFT(NHAPLIEU!E328,3)="111",LEFT(NHAPLIEU!F328,3)="111"),NHAPLIEU!D328,"")</f>
        <v/>
      </c>
      <c r="D328" s="78"/>
      <c r="E328" s="169" t="str">
        <f>IF(LEFT(B328,2)="PT",NHAPLIEU!I328,"")</f>
        <v/>
      </c>
      <c r="F328" s="169" t="str">
        <f>IF(LEFT(B328,2)="PC",NHAPLIEU!I328,"")</f>
        <v/>
      </c>
      <c r="G328" s="78"/>
      <c r="H328" s="78"/>
    </row>
    <row r="329" spans="1:8" ht="21" hidden="1" customHeight="1">
      <c r="A329" s="155" t="str">
        <f>IF(OR(LEFT(NHAPLIEU!E329,3)="111",LEFT(NHAPLIEU!F329,3)="111"),NHAPLIEU!A329,"")</f>
        <v/>
      </c>
      <c r="B329" s="155" t="str">
        <f>IF(OR(LEFT(NHAPLIEU!E329,3)="111",LEFT(NHAPLIEU!F329,3)="111"),NHAPLIEU!B329,"")</f>
        <v/>
      </c>
      <c r="C329" s="155" t="str">
        <f>IF(OR(LEFT(NHAPLIEU!E329,3)="111",LEFT(NHAPLIEU!F329,3)="111"),NHAPLIEU!D329,"")</f>
        <v/>
      </c>
      <c r="D329" s="78"/>
      <c r="E329" s="169" t="str">
        <f>IF(LEFT(B329,2)="PT",NHAPLIEU!I329,"")</f>
        <v/>
      </c>
      <c r="F329" s="169" t="str">
        <f>IF(LEFT(B329,2)="PC",NHAPLIEU!I329,"")</f>
        <v/>
      </c>
      <c r="G329" s="78"/>
      <c r="H329" s="78"/>
    </row>
    <row r="330" spans="1:8" ht="21" customHeight="1">
      <c r="A330" s="155" t="str">
        <f>IF(OR(LEFT(NHAPLIEU!E330,3)="111",LEFT(NHAPLIEU!F330,3)="111"),NHAPLIEU!A330,"")</f>
        <v/>
      </c>
      <c r="B330" s="155" t="str">
        <f>IF(OR(LEFT(NHAPLIEU!E330,3)="111",LEFT(NHAPLIEU!F330,3)="111"),NHAPLIEU!B330,"")</f>
        <v/>
      </c>
      <c r="C330" s="155" t="str">
        <f>IF(OR(LEFT(NHAPLIEU!E330,3)="111",LEFT(NHAPLIEU!F330,3)="111"),NHAPLIEU!D330,"")</f>
        <v/>
      </c>
      <c r="D330" s="78"/>
      <c r="E330" s="169" t="str">
        <f>IF(LEFT(B330,2)="PT",NHAPLIEU!I330,"")</f>
        <v/>
      </c>
      <c r="F330" s="169" t="str">
        <f>IF(LEFT(B330,2)="PC",NHAPLIEU!I330,"")</f>
        <v/>
      </c>
      <c r="G330" s="78"/>
      <c r="H330" s="78"/>
    </row>
    <row r="331" spans="1:8" ht="21" hidden="1" customHeight="1">
      <c r="A331" s="155" t="str">
        <f>IF(OR(LEFT(NHAPLIEU!E331,3)="111",LEFT(NHAPLIEU!F331,3)="111"),NHAPLIEU!A331,"")</f>
        <v/>
      </c>
      <c r="B331" s="155" t="str">
        <f>IF(OR(LEFT(NHAPLIEU!E331,3)="111",LEFT(NHAPLIEU!F331,3)="111"),NHAPLIEU!B331,"")</f>
        <v/>
      </c>
      <c r="C331" s="155" t="str">
        <f>IF(OR(LEFT(NHAPLIEU!E331,3)="111",LEFT(NHAPLIEU!F331,3)="111"),NHAPLIEU!D331,"")</f>
        <v/>
      </c>
      <c r="D331" s="78"/>
      <c r="E331" s="169" t="str">
        <f>IF(LEFT(B331,2)="PT",NHAPLIEU!I331,"")</f>
        <v/>
      </c>
      <c r="F331" s="169" t="str">
        <f>IF(LEFT(B331,2)="PC",NHAPLIEU!I331,"")</f>
        <v/>
      </c>
      <c r="G331" s="78"/>
      <c r="H331" s="78"/>
    </row>
    <row r="332" spans="1:8" ht="21" hidden="1" customHeight="1">
      <c r="A332" s="155" t="str">
        <f>IF(OR(LEFT(NHAPLIEU!E332,3)="111",LEFT(NHAPLIEU!F332,3)="111"),NHAPLIEU!A332,"")</f>
        <v/>
      </c>
      <c r="B332" s="155" t="str">
        <f>IF(OR(LEFT(NHAPLIEU!E332,3)="111",LEFT(NHAPLIEU!F332,3)="111"),NHAPLIEU!B332,"")</f>
        <v/>
      </c>
      <c r="C332" s="155" t="str">
        <f>IF(OR(LEFT(NHAPLIEU!E332,3)="111",LEFT(NHAPLIEU!F332,3)="111"),NHAPLIEU!D332,"")</f>
        <v/>
      </c>
      <c r="D332" s="78"/>
      <c r="E332" s="169" t="str">
        <f>IF(LEFT(B332,2)="PT",NHAPLIEU!I332,"")</f>
        <v/>
      </c>
      <c r="F332" s="169" t="str">
        <f>IF(LEFT(B332,2)="PC",NHAPLIEU!I332,"")</f>
        <v/>
      </c>
      <c r="G332" s="78"/>
      <c r="H332" s="78"/>
    </row>
    <row r="333" spans="1:8" ht="21" customHeight="1">
      <c r="A333" s="155" t="str">
        <f>IF(OR(LEFT(NHAPLIEU!E333,3)="111",LEFT(NHAPLIEU!F333,3)="111"),NHAPLIEU!A333,"")</f>
        <v/>
      </c>
      <c r="B333" s="155" t="str">
        <f>IF(OR(LEFT(NHAPLIEU!E333,3)="111",LEFT(NHAPLIEU!F333,3)="111"),NHAPLIEU!B333,"")</f>
        <v/>
      </c>
      <c r="C333" s="155" t="str">
        <f>IF(OR(LEFT(NHAPLIEU!E333,3)="111",LEFT(NHAPLIEU!F333,3)="111"),NHAPLIEU!D333,"")</f>
        <v/>
      </c>
      <c r="D333" s="78"/>
      <c r="E333" s="169" t="str">
        <f>IF(LEFT(B333,2)="PT",NHAPLIEU!I333,"")</f>
        <v/>
      </c>
      <c r="F333" s="169" t="str">
        <f>IF(LEFT(B333,2)="PC",NHAPLIEU!I333,"")</f>
        <v/>
      </c>
      <c r="G333" s="78"/>
      <c r="H333" s="78"/>
    </row>
    <row r="334" spans="1:8" ht="21" hidden="1" customHeight="1">
      <c r="A334" s="155" t="str">
        <f>IF(OR(LEFT(NHAPLIEU!E334,3)="111",LEFT(NHAPLIEU!F334,3)="111"),NHAPLIEU!A334,"")</f>
        <v/>
      </c>
      <c r="B334" s="155" t="str">
        <f>IF(OR(LEFT(NHAPLIEU!E334,3)="111",LEFT(NHAPLIEU!F334,3)="111"),NHAPLIEU!B334,"")</f>
        <v/>
      </c>
      <c r="C334" s="155" t="str">
        <f>IF(OR(LEFT(NHAPLIEU!E334,3)="111",LEFT(NHAPLIEU!F334,3)="111"),NHAPLIEU!D334,"")</f>
        <v/>
      </c>
      <c r="D334" s="78"/>
      <c r="E334" s="169" t="str">
        <f>IF(LEFT(B334,2)="PT",NHAPLIEU!I334,"")</f>
        <v/>
      </c>
      <c r="F334" s="169" t="str">
        <f>IF(LEFT(B334,2)="PC",NHAPLIEU!I334,"")</f>
        <v/>
      </c>
      <c r="G334" s="78"/>
      <c r="H334" s="78"/>
    </row>
    <row r="335" spans="1:8" ht="21" hidden="1" customHeight="1">
      <c r="A335" s="155" t="str">
        <f>IF(OR(LEFT(NHAPLIEU!E335,3)="111",LEFT(NHAPLIEU!F335,3)="111"),NHAPLIEU!A335,"")</f>
        <v/>
      </c>
      <c r="B335" s="155" t="str">
        <f>IF(OR(LEFT(NHAPLIEU!E335,3)="111",LEFT(NHAPLIEU!F335,3)="111"),NHAPLIEU!B335,"")</f>
        <v/>
      </c>
      <c r="C335" s="155" t="str">
        <f>IF(OR(LEFT(NHAPLIEU!E335,3)="111",LEFT(NHAPLIEU!F335,3)="111"),NHAPLIEU!D335,"")</f>
        <v/>
      </c>
      <c r="D335" s="78"/>
      <c r="E335" s="169" t="str">
        <f>IF(LEFT(B335,2)="PT",NHAPLIEU!I335,"")</f>
        <v/>
      </c>
      <c r="F335" s="169" t="str">
        <f>IF(LEFT(B335,2)="PC",NHAPLIEU!I335,"")</f>
        <v/>
      </c>
      <c r="G335" s="78"/>
      <c r="H335" s="78"/>
    </row>
    <row r="336" spans="1:8" ht="21" customHeight="1">
      <c r="A336" s="155" t="str">
        <f>IF(OR(LEFT(NHAPLIEU!E336,3)="111",LEFT(NHAPLIEU!F336,3)="111"),NHAPLIEU!A336,"")</f>
        <v/>
      </c>
      <c r="B336" s="155" t="str">
        <f>IF(OR(LEFT(NHAPLIEU!E336,3)="111",LEFT(NHAPLIEU!F336,3)="111"),NHAPLIEU!B336,"")</f>
        <v/>
      </c>
      <c r="C336" s="155" t="str">
        <f>IF(OR(LEFT(NHAPLIEU!E336,3)="111",LEFT(NHAPLIEU!F336,3)="111"),NHAPLIEU!D336,"")</f>
        <v/>
      </c>
      <c r="D336" s="78"/>
      <c r="E336" s="169" t="str">
        <f>IF(LEFT(B336,2)="PT",NHAPLIEU!I336,"")</f>
        <v/>
      </c>
      <c r="F336" s="169" t="str">
        <f>IF(LEFT(B336,2)="PC",NHAPLIEU!I336,"")</f>
        <v/>
      </c>
      <c r="G336" s="78"/>
      <c r="H336" s="78"/>
    </row>
    <row r="337" spans="1:8" ht="21" hidden="1" customHeight="1">
      <c r="A337" s="155" t="str">
        <f>IF(OR(LEFT(NHAPLIEU!E337,3)="111",LEFT(NHAPLIEU!F337,3)="111"),NHAPLIEU!A337,"")</f>
        <v/>
      </c>
      <c r="B337" s="155" t="str">
        <f>IF(OR(LEFT(NHAPLIEU!E337,3)="111",LEFT(NHAPLIEU!F337,3)="111"),NHAPLIEU!B337,"")</f>
        <v/>
      </c>
      <c r="C337" s="155" t="str">
        <f>IF(OR(LEFT(NHAPLIEU!E337,3)="111",LEFT(NHAPLIEU!F337,3)="111"),NHAPLIEU!D337,"")</f>
        <v/>
      </c>
      <c r="D337" s="78"/>
      <c r="E337" s="169" t="str">
        <f>IF(LEFT(B337,2)="PT",NHAPLIEU!I337,"")</f>
        <v/>
      </c>
      <c r="F337" s="169" t="str">
        <f>IF(LEFT(B337,2)="PC",NHAPLIEU!I337,"")</f>
        <v/>
      </c>
      <c r="G337" s="78"/>
      <c r="H337" s="78"/>
    </row>
    <row r="338" spans="1:8" ht="21" customHeight="1">
      <c r="A338" s="155" t="str">
        <f>IF(OR(LEFT(NHAPLIEU!E338,3)="111",LEFT(NHAPLIEU!F338,3)="111"),NHAPLIEU!A338,"")</f>
        <v/>
      </c>
      <c r="B338" s="155" t="str">
        <f>IF(OR(LEFT(NHAPLIEU!E338,3)="111",LEFT(NHAPLIEU!F338,3)="111"),NHAPLIEU!B338,"")</f>
        <v/>
      </c>
      <c r="C338" s="155" t="str">
        <f>IF(OR(LEFT(NHAPLIEU!E338,3)="111",LEFT(NHAPLIEU!F338,3)="111"),NHAPLIEU!D338,"")</f>
        <v/>
      </c>
      <c r="D338" s="78"/>
      <c r="E338" s="169" t="str">
        <f>IF(LEFT(B338,2)="PT",NHAPLIEU!I338,"")</f>
        <v/>
      </c>
      <c r="F338" s="169" t="str">
        <f>IF(LEFT(B338,2)="PC",NHAPLIEU!I338,"")</f>
        <v/>
      </c>
      <c r="G338" s="78"/>
      <c r="H338" s="78"/>
    </row>
    <row r="339" spans="1:8" ht="21" hidden="1" customHeight="1">
      <c r="A339" s="155" t="str">
        <f>IF(OR(LEFT(NHAPLIEU!E339,3)="111",LEFT(NHAPLIEU!F339,3)="111"),NHAPLIEU!A339,"")</f>
        <v/>
      </c>
      <c r="B339" s="155" t="str">
        <f>IF(OR(LEFT(NHAPLIEU!E339,3)="111",LEFT(NHAPLIEU!F339,3)="111"),NHAPLIEU!B339,"")</f>
        <v/>
      </c>
      <c r="C339" s="155" t="str">
        <f>IF(OR(LEFT(NHAPLIEU!E339,3)="111",LEFT(NHAPLIEU!F339,3)="111"),NHAPLIEU!D339,"")</f>
        <v/>
      </c>
      <c r="D339" s="78"/>
      <c r="E339" s="169" t="str">
        <f>IF(LEFT(B339,2)="PT",NHAPLIEU!I339,"")</f>
        <v/>
      </c>
      <c r="F339" s="169" t="str">
        <f>IF(LEFT(B339,2)="PC",NHAPLIEU!I339,"")</f>
        <v/>
      </c>
      <c r="G339" s="78"/>
      <c r="H339" s="78"/>
    </row>
    <row r="340" spans="1:8" ht="21" hidden="1" customHeight="1">
      <c r="A340" s="155" t="str">
        <f>IF(OR(LEFT(NHAPLIEU!E340,3)="111",LEFT(NHAPLIEU!F340,3)="111"),NHAPLIEU!A340,"")</f>
        <v/>
      </c>
      <c r="B340" s="155" t="str">
        <f>IF(OR(LEFT(NHAPLIEU!E340,3)="111",LEFT(NHAPLIEU!F340,3)="111"),NHAPLIEU!B340,"")</f>
        <v/>
      </c>
      <c r="C340" s="155" t="str">
        <f>IF(OR(LEFT(NHAPLIEU!E340,3)="111",LEFT(NHAPLIEU!F340,3)="111"),NHAPLIEU!D340,"")</f>
        <v/>
      </c>
      <c r="D340" s="78"/>
      <c r="E340" s="169" t="str">
        <f>IF(LEFT(B340,2)="PT",NHAPLIEU!I340,"")</f>
        <v/>
      </c>
      <c r="F340" s="169" t="str">
        <f>IF(LEFT(B340,2)="PC",NHAPLIEU!I340,"")</f>
        <v/>
      </c>
      <c r="G340" s="78"/>
      <c r="H340" s="78"/>
    </row>
    <row r="341" spans="1:8" ht="21" hidden="1" customHeight="1">
      <c r="A341" s="155" t="str">
        <f>IF(OR(LEFT(NHAPLIEU!E341,3)="111",LEFT(NHAPLIEU!F341,3)="111"),NHAPLIEU!A341,"")</f>
        <v/>
      </c>
      <c r="B341" s="155" t="str">
        <f>IF(OR(LEFT(NHAPLIEU!E341,3)="111",LEFT(NHAPLIEU!F341,3)="111"),NHAPLIEU!B341,"")</f>
        <v/>
      </c>
      <c r="C341" s="155" t="str">
        <f>IF(OR(LEFT(NHAPLIEU!E341,3)="111",LEFT(NHAPLIEU!F341,3)="111"),NHAPLIEU!D341,"")</f>
        <v/>
      </c>
      <c r="D341" s="78"/>
      <c r="E341" s="169" t="str">
        <f>IF(LEFT(B341,2)="PT",NHAPLIEU!I341,"")</f>
        <v/>
      </c>
      <c r="F341" s="169" t="str">
        <f>IF(LEFT(B341,2)="PC",NHAPLIEU!I341,"")</f>
        <v/>
      </c>
      <c r="G341" s="78"/>
      <c r="H341" s="78"/>
    </row>
    <row r="342" spans="1:8" ht="21" customHeight="1">
      <c r="A342" s="155" t="str">
        <f>IF(OR(LEFT(NHAPLIEU!E342,3)="111",LEFT(NHAPLIEU!F342,3)="111"),NHAPLIEU!A342,"")</f>
        <v/>
      </c>
      <c r="B342" s="155" t="str">
        <f>IF(OR(LEFT(NHAPLIEU!E342,3)="111",LEFT(NHAPLIEU!F342,3)="111"),NHAPLIEU!B342,"")</f>
        <v/>
      </c>
      <c r="C342" s="155" t="str">
        <f>IF(OR(LEFT(NHAPLIEU!E342,3)="111",LEFT(NHAPLIEU!F342,3)="111"),NHAPLIEU!D342,"")</f>
        <v/>
      </c>
      <c r="D342" s="78"/>
      <c r="E342" s="169" t="str">
        <f>IF(LEFT(B342,2)="PT",NHAPLIEU!I342,"")</f>
        <v/>
      </c>
      <c r="F342" s="169" t="str">
        <f>IF(LEFT(B342,2)="PC",NHAPLIEU!I342,"")</f>
        <v/>
      </c>
      <c r="G342" s="78"/>
      <c r="H342" s="78"/>
    </row>
    <row r="343" spans="1:8" ht="21" hidden="1" customHeight="1">
      <c r="A343" s="155" t="str">
        <f>IF(OR(LEFT(NHAPLIEU!E343,3)="111",LEFT(NHAPLIEU!F343,3)="111"),NHAPLIEU!A343,"")</f>
        <v/>
      </c>
      <c r="B343" s="155" t="str">
        <f>IF(OR(LEFT(NHAPLIEU!E343,3)="111",LEFT(NHAPLIEU!F343,3)="111"),NHAPLIEU!B343,"")</f>
        <v/>
      </c>
      <c r="C343" s="155" t="str">
        <f>IF(OR(LEFT(NHAPLIEU!E343,3)="111",LEFT(NHAPLIEU!F343,3)="111"),NHAPLIEU!D343,"")</f>
        <v/>
      </c>
      <c r="D343" s="78"/>
      <c r="E343" s="169" t="str">
        <f>IF(LEFT(B343,2)="PT",NHAPLIEU!I343,"")</f>
        <v/>
      </c>
      <c r="F343" s="169" t="str">
        <f>IF(LEFT(B343,2)="PC",NHAPLIEU!I343,"")</f>
        <v/>
      </c>
      <c r="G343" s="78"/>
      <c r="H343" s="78"/>
    </row>
    <row r="344" spans="1:8" ht="21" hidden="1" customHeight="1">
      <c r="A344" s="155" t="str">
        <f>IF(OR(LEFT(NHAPLIEU!E344,3)="111",LEFT(NHAPLIEU!F344,3)="111"),NHAPLIEU!A344,"")</f>
        <v/>
      </c>
      <c r="B344" s="155" t="str">
        <f>IF(OR(LEFT(NHAPLIEU!E344,3)="111",LEFT(NHAPLIEU!F344,3)="111"),NHAPLIEU!B344,"")</f>
        <v/>
      </c>
      <c r="C344" s="155" t="str">
        <f>IF(OR(LEFT(NHAPLIEU!E344,3)="111",LEFT(NHAPLIEU!F344,3)="111"),NHAPLIEU!D344,"")</f>
        <v/>
      </c>
      <c r="D344" s="78"/>
      <c r="E344" s="169" t="str">
        <f>IF(LEFT(B344,2)="PT",NHAPLIEU!I344,"")</f>
        <v/>
      </c>
      <c r="F344" s="169" t="str">
        <f>IF(LEFT(B344,2)="PC",NHAPLIEU!I344,"")</f>
        <v/>
      </c>
      <c r="G344" s="78"/>
      <c r="H344" s="78"/>
    </row>
    <row r="345" spans="1:8" ht="21" customHeight="1">
      <c r="A345" s="155" t="str">
        <f>IF(OR(LEFT(NHAPLIEU!E345,3)="111",LEFT(NHAPLIEU!F345,3)="111"),NHAPLIEU!A345,"")</f>
        <v/>
      </c>
      <c r="B345" s="155" t="str">
        <f>IF(OR(LEFT(NHAPLIEU!E345,3)="111",LEFT(NHAPLIEU!F345,3)="111"),NHAPLIEU!B345,"")</f>
        <v/>
      </c>
      <c r="C345" s="155" t="str">
        <f>IF(OR(LEFT(NHAPLIEU!E345,3)="111",LEFT(NHAPLIEU!F345,3)="111"),NHAPLIEU!D345,"")</f>
        <v/>
      </c>
      <c r="D345" s="78"/>
      <c r="E345" s="169" t="str">
        <f>IF(LEFT(B345,2)="PT",NHAPLIEU!I345,"")</f>
        <v/>
      </c>
      <c r="F345" s="169" t="str">
        <f>IF(LEFT(B345,2)="PC",NHAPLIEU!I345,"")</f>
        <v/>
      </c>
      <c r="G345" s="78"/>
      <c r="H345" s="78"/>
    </row>
    <row r="346" spans="1:8" ht="21" hidden="1" customHeight="1">
      <c r="A346" s="155" t="str">
        <f>IF(OR(LEFT(NHAPLIEU!E346,3)="111",LEFT(NHAPLIEU!F346,3)="111"),NHAPLIEU!A346,"")</f>
        <v/>
      </c>
      <c r="B346" s="155" t="str">
        <f>IF(OR(LEFT(NHAPLIEU!E346,3)="111",LEFT(NHAPLIEU!F346,3)="111"),NHAPLIEU!B346,"")</f>
        <v/>
      </c>
      <c r="C346" s="155" t="str">
        <f>IF(OR(LEFT(NHAPLIEU!E346,3)="111",LEFT(NHAPLIEU!F346,3)="111"),NHAPLIEU!D346,"")</f>
        <v/>
      </c>
      <c r="D346" s="78"/>
      <c r="E346" s="169" t="str">
        <f>IF(LEFT(B346,2)="PT",NHAPLIEU!I346,"")</f>
        <v/>
      </c>
      <c r="F346" s="169" t="str">
        <f>IF(LEFT(B346,2)="PC",NHAPLIEU!I346,"")</f>
        <v/>
      </c>
      <c r="G346" s="78"/>
      <c r="H346" s="78"/>
    </row>
    <row r="347" spans="1:8" ht="21" customHeight="1">
      <c r="A347" s="155" t="str">
        <f>IF(OR(LEFT(NHAPLIEU!E347,3)="111",LEFT(NHAPLIEU!F347,3)="111"),NHAPLIEU!A347,"")</f>
        <v/>
      </c>
      <c r="B347" s="155" t="str">
        <f>IF(OR(LEFT(NHAPLIEU!E347,3)="111",LEFT(NHAPLIEU!F347,3)="111"),NHAPLIEU!B347,"")</f>
        <v/>
      </c>
      <c r="C347" s="155" t="str">
        <f>IF(OR(LEFT(NHAPLIEU!E347,3)="111",LEFT(NHAPLIEU!F347,3)="111"),NHAPLIEU!D347,"")</f>
        <v/>
      </c>
      <c r="D347" s="78"/>
      <c r="E347" s="169" t="str">
        <f>IF(LEFT(B347,2)="PT",NHAPLIEU!I347,"")</f>
        <v/>
      </c>
      <c r="F347" s="169" t="str">
        <f>IF(LEFT(B347,2)="PC",NHAPLIEU!I347,"")</f>
        <v/>
      </c>
      <c r="G347" s="78"/>
      <c r="H347" s="78"/>
    </row>
    <row r="348" spans="1:8" ht="21" customHeight="1">
      <c r="A348" s="155" t="str">
        <f>IF(OR(LEFT(NHAPLIEU!E348,3)="111",LEFT(NHAPLIEU!F348,3)="111"),NHAPLIEU!A348,"")</f>
        <v/>
      </c>
      <c r="B348" s="155" t="str">
        <f>IF(OR(LEFT(NHAPLIEU!E348,3)="111",LEFT(NHAPLIEU!F348,3)="111"),NHAPLIEU!B348,"")</f>
        <v/>
      </c>
      <c r="C348" s="155" t="str">
        <f>IF(OR(LEFT(NHAPLIEU!E348,3)="111",LEFT(NHAPLIEU!F348,3)="111"),NHAPLIEU!D348,"")</f>
        <v/>
      </c>
      <c r="D348" s="78"/>
      <c r="E348" s="169" t="str">
        <f>IF(LEFT(B348,2)="PT",NHAPLIEU!I348,"")</f>
        <v/>
      </c>
      <c r="F348" s="169" t="str">
        <f>IF(LEFT(B348,2)="PC",NHAPLIEU!I348,"")</f>
        <v/>
      </c>
      <c r="G348" s="78"/>
      <c r="H348" s="78"/>
    </row>
    <row r="349" spans="1:8" ht="21" customHeight="1">
      <c r="A349" s="155" t="str">
        <f>IF(OR(LEFT(NHAPLIEU!E349,3)="111",LEFT(NHAPLIEU!F349,3)="111"),NHAPLIEU!A349,"")</f>
        <v/>
      </c>
      <c r="B349" s="155" t="str">
        <f>IF(OR(LEFT(NHAPLIEU!E349,3)="111",LEFT(NHAPLIEU!F349,3)="111"),NHAPLIEU!B349,"")</f>
        <v/>
      </c>
      <c r="C349" s="155" t="str">
        <f>IF(OR(LEFT(NHAPLIEU!E349,3)="111",LEFT(NHAPLIEU!F349,3)="111"),NHAPLIEU!D349,"")</f>
        <v/>
      </c>
      <c r="D349" s="78"/>
      <c r="E349" s="169" t="str">
        <f>IF(LEFT(B349,2)="PT",NHAPLIEU!I349,"")</f>
        <v/>
      </c>
      <c r="F349" s="169" t="str">
        <f>IF(LEFT(B349,2)="PC",NHAPLIEU!I349,"")</f>
        <v/>
      </c>
      <c r="G349" s="78"/>
      <c r="H349" s="78"/>
    </row>
    <row r="350" spans="1:8" ht="21" hidden="1" customHeight="1">
      <c r="A350" s="155" t="str">
        <f>IF(OR(LEFT(NHAPLIEU!E350,3)="111",LEFT(NHAPLIEU!F350,3)="111"),NHAPLIEU!A350,"")</f>
        <v/>
      </c>
      <c r="B350" s="155" t="str">
        <f>IF(OR(LEFT(NHAPLIEU!E350,3)="111",LEFT(NHAPLIEU!F350,3)="111"),NHAPLIEU!B350,"")</f>
        <v/>
      </c>
      <c r="C350" s="155" t="str">
        <f>IF(OR(LEFT(NHAPLIEU!E350,3)="111",LEFT(NHAPLIEU!F350,3)="111"),NHAPLIEU!D350,"")</f>
        <v/>
      </c>
      <c r="D350" s="78"/>
      <c r="E350" s="169" t="str">
        <f>IF(LEFT(B350,2)="PT",NHAPLIEU!I350,"")</f>
        <v/>
      </c>
      <c r="F350" s="169" t="str">
        <f>IF(LEFT(B350,2)="PC",NHAPLIEU!I350,"")</f>
        <v/>
      </c>
      <c r="G350" s="78"/>
      <c r="H350" s="78"/>
    </row>
    <row r="351" spans="1:8" ht="21" hidden="1" customHeight="1">
      <c r="A351" s="155" t="str">
        <f>IF(OR(LEFT(NHAPLIEU!E351,3)="111",LEFT(NHAPLIEU!F351,3)="111"),NHAPLIEU!A351,"")</f>
        <v/>
      </c>
      <c r="B351" s="155" t="str">
        <f>IF(OR(LEFT(NHAPLIEU!E351,3)="111",LEFT(NHAPLIEU!F351,3)="111"),NHAPLIEU!B351,"")</f>
        <v/>
      </c>
      <c r="C351" s="155" t="str">
        <f>IF(OR(LEFT(NHAPLIEU!E351,3)="111",LEFT(NHAPLIEU!F351,3)="111"),NHAPLIEU!D351,"")</f>
        <v/>
      </c>
      <c r="D351" s="78"/>
      <c r="E351" s="169" t="str">
        <f>IF(LEFT(B351,2)="PT",NHAPLIEU!I351,"")</f>
        <v/>
      </c>
      <c r="F351" s="169" t="str">
        <f>IF(LEFT(B351,2)="PC",NHAPLIEU!I351,"")</f>
        <v/>
      </c>
      <c r="G351" s="78"/>
      <c r="H351" s="78"/>
    </row>
    <row r="352" spans="1:8" ht="21" customHeight="1">
      <c r="A352" s="155" t="str">
        <f>IF(OR(LEFT(NHAPLIEU!E352,3)="111",LEFT(NHAPLIEU!F352,3)="111"),NHAPLIEU!A352,"")</f>
        <v/>
      </c>
      <c r="B352" s="155" t="str">
        <f>IF(OR(LEFT(NHAPLIEU!E352,3)="111",LEFT(NHAPLIEU!F352,3)="111"),NHAPLIEU!B352,"")</f>
        <v/>
      </c>
      <c r="C352" s="155" t="str">
        <f>IF(OR(LEFT(NHAPLIEU!E352,3)="111",LEFT(NHAPLIEU!F352,3)="111"),NHAPLIEU!D352,"")</f>
        <v/>
      </c>
      <c r="D352" s="78"/>
      <c r="E352" s="169" t="str">
        <f>IF(LEFT(B352,2)="PT",NHAPLIEU!I352,"")</f>
        <v/>
      </c>
      <c r="F352" s="169" t="str">
        <f>IF(LEFT(B352,2)="PC",NHAPLIEU!I352,"")</f>
        <v/>
      </c>
      <c r="G352" s="78"/>
      <c r="H352" s="78"/>
    </row>
    <row r="353" spans="1:8" ht="21" hidden="1" customHeight="1">
      <c r="A353" s="155" t="str">
        <f>IF(OR(LEFT(NHAPLIEU!E353,3)="111",LEFT(NHAPLIEU!F353,3)="111"),NHAPLIEU!A353,"")</f>
        <v/>
      </c>
      <c r="B353" s="155" t="str">
        <f>IF(OR(LEFT(NHAPLIEU!E353,3)="111",LEFT(NHAPLIEU!F353,3)="111"),NHAPLIEU!B353,"")</f>
        <v/>
      </c>
      <c r="C353" s="155" t="str">
        <f>IF(OR(LEFT(NHAPLIEU!E353,3)="111",LEFT(NHAPLIEU!F353,3)="111"),NHAPLIEU!D353,"")</f>
        <v/>
      </c>
      <c r="D353" s="78"/>
      <c r="E353" s="169" t="str">
        <f>IF(LEFT(B353,2)="PT",NHAPLIEU!I353,"")</f>
        <v/>
      </c>
      <c r="F353" s="169" t="str">
        <f>IF(LEFT(B353,2)="PC",NHAPLIEU!I353,"")</f>
        <v/>
      </c>
      <c r="G353" s="78"/>
      <c r="H353" s="78"/>
    </row>
    <row r="354" spans="1:8" ht="21" customHeight="1">
      <c r="A354" s="155" t="str">
        <f>IF(OR(LEFT(NHAPLIEU!E354,3)="111",LEFT(NHAPLIEU!F354,3)="111"),NHAPLIEU!A354,"")</f>
        <v/>
      </c>
      <c r="B354" s="155" t="str">
        <f>IF(OR(LEFT(NHAPLIEU!E354,3)="111",LEFT(NHAPLIEU!F354,3)="111"),NHAPLIEU!B354,"")</f>
        <v/>
      </c>
      <c r="C354" s="155" t="str">
        <f>IF(OR(LEFT(NHAPLIEU!E354,3)="111",LEFT(NHAPLIEU!F354,3)="111"),NHAPLIEU!D354,"")</f>
        <v/>
      </c>
      <c r="D354" s="78"/>
      <c r="E354" s="169" t="str">
        <f>IF(LEFT(B354,2)="PT",NHAPLIEU!I354,"")</f>
        <v/>
      </c>
      <c r="F354" s="169" t="str">
        <f>IF(LEFT(B354,2)="PC",NHAPLIEU!I354,"")</f>
        <v/>
      </c>
      <c r="G354" s="78"/>
      <c r="H354" s="78"/>
    </row>
    <row r="355" spans="1:8" ht="21" hidden="1" customHeight="1">
      <c r="A355" s="155" t="str">
        <f>IF(OR(LEFT(NHAPLIEU!E355,3)="111",LEFT(NHAPLIEU!F355,3)="111"),NHAPLIEU!A355,"")</f>
        <v/>
      </c>
      <c r="B355" s="155" t="str">
        <f>IF(OR(LEFT(NHAPLIEU!E355,3)="111",LEFT(NHAPLIEU!F355,3)="111"),NHAPLIEU!B355,"")</f>
        <v/>
      </c>
      <c r="C355" s="155" t="str">
        <f>IF(OR(LEFT(NHAPLIEU!E355,3)="111",LEFT(NHAPLIEU!F355,3)="111"),NHAPLIEU!D355,"")</f>
        <v/>
      </c>
      <c r="D355" s="78"/>
      <c r="E355" s="169" t="str">
        <f>IF(LEFT(B355,2)="PT",NHAPLIEU!I355,"")</f>
        <v/>
      </c>
      <c r="F355" s="169" t="str">
        <f>IF(LEFT(B355,2)="PC",NHAPLIEU!I355,"")</f>
        <v/>
      </c>
      <c r="G355" s="78"/>
      <c r="H355" s="78"/>
    </row>
    <row r="356" spans="1:8" ht="21" hidden="1" customHeight="1">
      <c r="A356" s="155" t="str">
        <f>IF(OR(LEFT(NHAPLIEU!E356,3)="111",LEFT(NHAPLIEU!F356,3)="111"),NHAPLIEU!A356,"")</f>
        <v/>
      </c>
      <c r="B356" s="155" t="str">
        <f>IF(OR(LEFT(NHAPLIEU!E356,3)="111",LEFT(NHAPLIEU!F356,3)="111"),NHAPLIEU!B356,"")</f>
        <v/>
      </c>
      <c r="C356" s="155" t="str">
        <f>IF(OR(LEFT(NHAPLIEU!E356,3)="111",LEFT(NHAPLIEU!F356,3)="111"),NHAPLIEU!D356,"")</f>
        <v/>
      </c>
      <c r="D356" s="78"/>
      <c r="E356" s="169" t="str">
        <f>IF(LEFT(B356,2)="PT",NHAPLIEU!I356,"")</f>
        <v/>
      </c>
      <c r="F356" s="169" t="str">
        <f>IF(LEFT(B356,2)="PC",NHAPLIEU!I356,"")</f>
        <v/>
      </c>
      <c r="G356" s="78"/>
      <c r="H356" s="78"/>
    </row>
    <row r="357" spans="1:8" ht="21" customHeight="1">
      <c r="A357" s="155" t="str">
        <f>IF(OR(LEFT(NHAPLIEU!E357,3)="111",LEFT(NHAPLIEU!F357,3)="111"),NHAPLIEU!A357,"")</f>
        <v/>
      </c>
      <c r="B357" s="155" t="str">
        <f>IF(OR(LEFT(NHAPLIEU!E357,3)="111",LEFT(NHAPLIEU!F357,3)="111"),NHAPLIEU!B357,"")</f>
        <v/>
      </c>
      <c r="C357" s="155" t="str">
        <f>IF(OR(LEFT(NHAPLIEU!E357,3)="111",LEFT(NHAPLIEU!F357,3)="111"),NHAPLIEU!D357,"")</f>
        <v/>
      </c>
      <c r="D357" s="78"/>
      <c r="E357" s="169" t="str">
        <f>IF(LEFT(B357,2)="PT",NHAPLIEU!I357,"")</f>
        <v/>
      </c>
      <c r="F357" s="169" t="str">
        <f>IF(LEFT(B357,2)="PC",NHAPLIEU!I357,"")</f>
        <v/>
      </c>
      <c r="G357" s="78"/>
      <c r="H357" s="78"/>
    </row>
    <row r="358" spans="1:8" ht="21" hidden="1" customHeight="1">
      <c r="A358" s="155" t="str">
        <f>IF(OR(LEFT(NHAPLIEU!E358,3)="111",LEFT(NHAPLIEU!F358,3)="111"),NHAPLIEU!A358,"")</f>
        <v/>
      </c>
      <c r="B358" s="155" t="str">
        <f>IF(OR(LEFT(NHAPLIEU!E358,3)="111",LEFT(NHAPLIEU!F358,3)="111"),NHAPLIEU!B358,"")</f>
        <v/>
      </c>
      <c r="C358" s="155" t="str">
        <f>IF(OR(LEFT(NHAPLIEU!E358,3)="111",LEFT(NHAPLIEU!F358,3)="111"),NHAPLIEU!D358,"")</f>
        <v/>
      </c>
      <c r="D358" s="78"/>
      <c r="E358" s="169" t="str">
        <f>IF(LEFT(B358,2)="PT",NHAPLIEU!I358,"")</f>
        <v/>
      </c>
      <c r="F358" s="169" t="str">
        <f>IF(LEFT(B358,2)="PC",NHAPLIEU!I358,"")</f>
        <v/>
      </c>
      <c r="G358" s="78"/>
      <c r="H358" s="78"/>
    </row>
    <row r="359" spans="1:8" ht="21" customHeight="1">
      <c r="A359" s="155" t="str">
        <f>IF(OR(LEFT(NHAPLIEU!E359,3)="111",LEFT(NHAPLIEU!F359,3)="111"),NHAPLIEU!A359,"")</f>
        <v/>
      </c>
      <c r="B359" s="155" t="str">
        <f>IF(OR(LEFT(NHAPLIEU!E359,3)="111",LEFT(NHAPLIEU!F359,3)="111"),NHAPLIEU!B359,"")</f>
        <v/>
      </c>
      <c r="C359" s="155" t="str">
        <f>IF(OR(LEFT(NHAPLIEU!E359,3)="111",LEFT(NHAPLIEU!F359,3)="111"),NHAPLIEU!D359,"")</f>
        <v/>
      </c>
      <c r="D359" s="78"/>
      <c r="E359" s="169" t="str">
        <f>IF(LEFT(B359,2)="PT",NHAPLIEU!I359,"")</f>
        <v/>
      </c>
      <c r="F359" s="169" t="str">
        <f>IF(LEFT(B359,2)="PC",NHAPLIEU!I359,"")</f>
        <v/>
      </c>
      <c r="G359" s="78"/>
      <c r="H359" s="78"/>
    </row>
    <row r="360" spans="1:8" ht="21" customHeight="1">
      <c r="A360" s="155" t="str">
        <f>IF(OR(LEFT(NHAPLIEU!E360,3)="111",LEFT(NHAPLIEU!F360,3)="111"),NHAPLIEU!A360,"")</f>
        <v/>
      </c>
      <c r="B360" s="155" t="str">
        <f>IF(OR(LEFT(NHAPLIEU!E360,3)="111",LEFT(NHAPLIEU!F360,3)="111"),NHAPLIEU!B360,"")</f>
        <v/>
      </c>
      <c r="C360" s="155" t="str">
        <f>IF(OR(LEFT(NHAPLIEU!E360,3)="111",LEFT(NHAPLIEU!F360,3)="111"),NHAPLIEU!D360,"")</f>
        <v/>
      </c>
      <c r="D360" s="78"/>
      <c r="E360" s="169" t="str">
        <f>IF(LEFT(B360,2)="PT",NHAPLIEU!I360,"")</f>
        <v/>
      </c>
      <c r="F360" s="169" t="str">
        <f>IF(LEFT(B360,2)="PC",NHAPLIEU!I360,"")</f>
        <v/>
      </c>
      <c r="G360" s="78"/>
      <c r="H360" s="78"/>
    </row>
    <row r="361" spans="1:8" ht="21" hidden="1" customHeight="1">
      <c r="A361" s="155" t="str">
        <f>IF(OR(LEFT(NHAPLIEU!E361,3)="111",LEFT(NHAPLIEU!F361,3)="111"),NHAPLIEU!A361,"")</f>
        <v/>
      </c>
      <c r="B361" s="155" t="str">
        <f>IF(OR(LEFT(NHAPLIEU!E361,3)="111",LEFT(NHAPLIEU!F361,3)="111"),NHAPLIEU!B361,"")</f>
        <v/>
      </c>
      <c r="C361" s="155" t="str">
        <f>IF(OR(LEFT(NHAPLIEU!E361,3)="111",LEFT(NHAPLIEU!F361,3)="111"),NHAPLIEU!D361,"")</f>
        <v/>
      </c>
      <c r="D361" s="78"/>
      <c r="E361" s="169" t="str">
        <f>IF(LEFT(B361,2)="PT",NHAPLIEU!I361,"")</f>
        <v/>
      </c>
      <c r="F361" s="169" t="str">
        <f>IF(LEFT(B361,2)="PC",NHAPLIEU!I361,"")</f>
        <v/>
      </c>
      <c r="G361" s="78"/>
      <c r="H361" s="78"/>
    </row>
    <row r="362" spans="1:8" ht="21" customHeight="1">
      <c r="A362" s="155" t="str">
        <f>IF(OR(LEFT(NHAPLIEU!E362,3)="111",LEFT(NHAPLIEU!F362,3)="111"),NHAPLIEU!A362,"")</f>
        <v/>
      </c>
      <c r="B362" s="155" t="str">
        <f>IF(OR(LEFT(NHAPLIEU!E362,3)="111",LEFT(NHAPLIEU!F362,3)="111"),NHAPLIEU!B362,"")</f>
        <v/>
      </c>
      <c r="C362" s="155" t="str">
        <f>IF(OR(LEFT(NHAPLIEU!E362,3)="111",LEFT(NHAPLIEU!F362,3)="111"),NHAPLIEU!D362,"")</f>
        <v/>
      </c>
      <c r="D362" s="78"/>
      <c r="E362" s="169" t="str">
        <f>IF(LEFT(B362,2)="PT",NHAPLIEU!I362,"")</f>
        <v/>
      </c>
      <c r="F362" s="169" t="str">
        <f>IF(LEFT(B362,2)="PC",NHAPLIEU!I362,"")</f>
        <v/>
      </c>
      <c r="G362" s="78"/>
      <c r="H362" s="78"/>
    </row>
    <row r="363" spans="1:8" ht="21" hidden="1" customHeight="1">
      <c r="A363" s="155" t="str">
        <f>IF(OR(LEFT(NHAPLIEU!E363,3)="111",LEFT(NHAPLIEU!F363,3)="111"),NHAPLIEU!A363,"")</f>
        <v/>
      </c>
      <c r="B363" s="155" t="str">
        <f>IF(OR(LEFT(NHAPLIEU!E363,3)="111",LEFT(NHAPLIEU!F363,3)="111"),NHAPLIEU!B363,"")</f>
        <v/>
      </c>
      <c r="C363" s="155" t="str">
        <f>IF(OR(LEFT(NHAPLIEU!E363,3)="111",LEFT(NHAPLIEU!F363,3)="111"),NHAPLIEU!D363,"")</f>
        <v/>
      </c>
      <c r="D363" s="78"/>
      <c r="E363" s="169" t="str">
        <f>IF(LEFT(B363,2)="PT",NHAPLIEU!I363,"")</f>
        <v/>
      </c>
      <c r="F363" s="169" t="str">
        <f>IF(LEFT(B363,2)="PC",NHAPLIEU!I363,"")</f>
        <v/>
      </c>
      <c r="G363" s="78"/>
      <c r="H363" s="78"/>
    </row>
    <row r="364" spans="1:8" ht="21" hidden="1" customHeight="1">
      <c r="A364" s="155" t="str">
        <f>IF(OR(LEFT(NHAPLIEU!E364,3)="111",LEFT(NHAPLIEU!F364,3)="111"),NHAPLIEU!A364,"")</f>
        <v/>
      </c>
      <c r="B364" s="155" t="str">
        <f>IF(OR(LEFT(NHAPLIEU!E364,3)="111",LEFT(NHAPLIEU!F364,3)="111"),NHAPLIEU!B364,"")</f>
        <v/>
      </c>
      <c r="C364" s="155" t="str">
        <f>IF(OR(LEFT(NHAPLIEU!E364,3)="111",LEFT(NHAPLIEU!F364,3)="111"),NHAPLIEU!D364,"")</f>
        <v/>
      </c>
      <c r="D364" s="78"/>
      <c r="E364" s="169" t="str">
        <f>IF(LEFT(B364,2)="PT",NHAPLIEU!I364,"")</f>
        <v/>
      </c>
      <c r="F364" s="169" t="str">
        <f>IF(LEFT(B364,2)="PC",NHAPLIEU!I364,"")</f>
        <v/>
      </c>
      <c r="G364" s="78"/>
      <c r="H364" s="78"/>
    </row>
    <row r="365" spans="1:8" ht="21" customHeight="1">
      <c r="A365" s="155" t="str">
        <f>IF(OR(LEFT(NHAPLIEU!E365,3)="111",LEFT(NHAPLIEU!F365,3)="111"),NHAPLIEU!A365,"")</f>
        <v/>
      </c>
      <c r="B365" s="155" t="str">
        <f>IF(OR(LEFT(NHAPLIEU!E365,3)="111",LEFT(NHAPLIEU!F365,3)="111"),NHAPLIEU!B365,"")</f>
        <v/>
      </c>
      <c r="C365" s="155" t="str">
        <f>IF(OR(LEFT(NHAPLIEU!E365,3)="111",LEFT(NHAPLIEU!F365,3)="111"),NHAPLIEU!D365,"")</f>
        <v/>
      </c>
      <c r="D365" s="78"/>
      <c r="E365" s="169" t="str">
        <f>IF(LEFT(B365,2)="PT",NHAPLIEU!I365,"")</f>
        <v/>
      </c>
      <c r="F365" s="169" t="str">
        <f>IF(LEFT(B365,2)="PC",NHAPLIEU!I365,"")</f>
        <v/>
      </c>
      <c r="G365" s="78"/>
      <c r="H365" s="78"/>
    </row>
    <row r="366" spans="1:8" ht="21" hidden="1" customHeight="1">
      <c r="A366" s="155" t="str">
        <f>IF(OR(LEFT(NHAPLIEU!E366,3)="111",LEFT(NHAPLIEU!F366,3)="111"),NHAPLIEU!A366,"")</f>
        <v/>
      </c>
      <c r="B366" s="155" t="str">
        <f>IF(OR(LEFT(NHAPLIEU!E366,3)="111",LEFT(NHAPLIEU!F366,3)="111"),NHAPLIEU!B366,"")</f>
        <v/>
      </c>
      <c r="C366" s="155" t="str">
        <f>IF(OR(LEFT(NHAPLIEU!E366,3)="111",LEFT(NHAPLIEU!F366,3)="111"),NHAPLIEU!D366,"")</f>
        <v/>
      </c>
      <c r="D366" s="78"/>
      <c r="E366" s="169" t="str">
        <f>IF(LEFT(B366,2)="PT",NHAPLIEU!I366,"")</f>
        <v/>
      </c>
      <c r="F366" s="169" t="str">
        <f>IF(LEFT(B366,2)="PC",NHAPLIEU!I366,"")</f>
        <v/>
      </c>
      <c r="G366" s="78"/>
      <c r="H366" s="78"/>
    </row>
    <row r="367" spans="1:8" ht="21" customHeight="1">
      <c r="A367" s="155" t="str">
        <f>IF(OR(LEFT(NHAPLIEU!E367,3)="111",LEFT(NHAPLIEU!F367,3)="111"),NHAPLIEU!A367,"")</f>
        <v/>
      </c>
      <c r="B367" s="155" t="str">
        <f>IF(OR(LEFT(NHAPLIEU!E367,3)="111",LEFT(NHAPLIEU!F367,3)="111"),NHAPLIEU!B367,"")</f>
        <v/>
      </c>
      <c r="C367" s="155" t="str">
        <f>IF(OR(LEFT(NHAPLIEU!E367,3)="111",LEFT(NHAPLIEU!F367,3)="111"),NHAPLIEU!D367,"")</f>
        <v/>
      </c>
      <c r="D367" s="78"/>
      <c r="E367" s="169" t="str">
        <f>IF(LEFT(B367,2)="PT",NHAPLIEU!I367,"")</f>
        <v/>
      </c>
      <c r="F367" s="169" t="str">
        <f>IF(LEFT(B367,2)="PC",NHAPLIEU!I367,"")</f>
        <v/>
      </c>
      <c r="G367" s="78"/>
      <c r="H367" s="78"/>
    </row>
    <row r="368" spans="1:8" ht="21" hidden="1" customHeight="1">
      <c r="A368" s="155" t="str">
        <f>IF(OR(LEFT(NHAPLIEU!E368,3)="111",LEFT(NHAPLIEU!F368,3)="111"),NHAPLIEU!A368,"")</f>
        <v/>
      </c>
      <c r="B368" s="155" t="str">
        <f>IF(OR(LEFT(NHAPLIEU!E368,3)="111",LEFT(NHAPLIEU!F368,3)="111"),NHAPLIEU!B368,"")</f>
        <v/>
      </c>
      <c r="C368" s="155" t="str">
        <f>IF(OR(LEFT(NHAPLIEU!E368,3)="111",LEFT(NHAPLIEU!F368,3)="111"),NHAPLIEU!D368,"")</f>
        <v/>
      </c>
      <c r="D368" s="78"/>
      <c r="E368" s="169" t="str">
        <f>IF(LEFT(B368,2)="PT",NHAPLIEU!I368,"")</f>
        <v/>
      </c>
      <c r="F368" s="169" t="str">
        <f>IF(LEFT(B368,2)="PC",NHAPLIEU!I368,"")</f>
        <v/>
      </c>
      <c r="G368" s="78"/>
      <c r="H368" s="78"/>
    </row>
    <row r="369" spans="1:8" ht="21" customHeight="1">
      <c r="A369" s="155" t="str">
        <f>IF(OR(LEFT(NHAPLIEU!E369,3)="111",LEFT(NHAPLIEU!F369,3)="111"),NHAPLIEU!A369,"")</f>
        <v/>
      </c>
      <c r="B369" s="155" t="str">
        <f>IF(OR(LEFT(NHAPLIEU!E369,3)="111",LEFT(NHAPLIEU!F369,3)="111"),NHAPLIEU!B369,"")</f>
        <v/>
      </c>
      <c r="C369" s="155" t="str">
        <f>IF(OR(LEFT(NHAPLIEU!E369,3)="111",LEFT(NHAPLIEU!F369,3)="111"),NHAPLIEU!D369,"")</f>
        <v/>
      </c>
      <c r="D369" s="78"/>
      <c r="E369" s="169" t="str">
        <f>IF(LEFT(B369,2)="PT",NHAPLIEU!I369,"")</f>
        <v/>
      </c>
      <c r="F369" s="169" t="str">
        <f>IF(LEFT(B369,2)="PC",NHAPLIEU!I369,"")</f>
        <v/>
      </c>
      <c r="G369" s="78"/>
      <c r="H369" s="78"/>
    </row>
    <row r="370" spans="1:8" ht="21" hidden="1" customHeight="1">
      <c r="A370" s="155" t="str">
        <f>IF(OR(LEFT(NHAPLIEU!E370,3)="111",LEFT(NHAPLIEU!F370,3)="111"),NHAPLIEU!A370,"")</f>
        <v/>
      </c>
      <c r="B370" s="155" t="str">
        <f>IF(OR(LEFT(NHAPLIEU!E370,3)="111",LEFT(NHAPLIEU!F370,3)="111"),NHAPLIEU!B370,"")</f>
        <v/>
      </c>
      <c r="C370" s="155" t="str">
        <f>IF(OR(LEFT(NHAPLIEU!E370,3)="111",LEFT(NHAPLIEU!F370,3)="111"),NHAPLIEU!D370,"")</f>
        <v/>
      </c>
      <c r="D370" s="78"/>
      <c r="E370" s="169" t="str">
        <f>IF(LEFT(B370,2)="PT",NHAPLIEU!I370,"")</f>
        <v/>
      </c>
      <c r="F370" s="169" t="str">
        <f>IF(LEFT(B370,2)="PC",NHAPLIEU!I370,"")</f>
        <v/>
      </c>
      <c r="G370" s="78"/>
      <c r="H370" s="78"/>
    </row>
    <row r="371" spans="1:8" ht="21" customHeight="1">
      <c r="A371" s="155" t="str">
        <f>IF(OR(LEFT(NHAPLIEU!E371,3)="111",LEFT(NHAPLIEU!F371,3)="111"),NHAPLIEU!A371,"")</f>
        <v/>
      </c>
      <c r="B371" s="155" t="str">
        <f>IF(OR(LEFT(NHAPLIEU!E371,3)="111",LEFT(NHAPLIEU!F371,3)="111"),NHAPLIEU!B371,"")</f>
        <v/>
      </c>
      <c r="C371" s="155" t="str">
        <f>IF(OR(LEFT(NHAPLIEU!E371,3)="111",LEFT(NHAPLIEU!F371,3)="111"),NHAPLIEU!D371,"")</f>
        <v/>
      </c>
      <c r="D371" s="78"/>
      <c r="E371" s="169" t="str">
        <f>IF(LEFT(B371,2)="PT",NHAPLIEU!I371,"")</f>
        <v/>
      </c>
      <c r="F371" s="169" t="str">
        <f>IF(LEFT(B371,2)="PC",NHAPLIEU!I371,"")</f>
        <v/>
      </c>
      <c r="G371" s="78"/>
      <c r="H371" s="78"/>
    </row>
    <row r="372" spans="1:8" ht="21" hidden="1" customHeight="1">
      <c r="A372" s="155" t="str">
        <f>IF(OR(LEFT(NHAPLIEU!E372,3)="111",LEFT(NHAPLIEU!F372,3)="111"),NHAPLIEU!A372,"")</f>
        <v/>
      </c>
      <c r="B372" s="155" t="str">
        <f>IF(OR(LEFT(NHAPLIEU!E372,3)="111",LEFT(NHAPLIEU!F372,3)="111"),NHAPLIEU!B372,"")</f>
        <v/>
      </c>
      <c r="C372" s="155" t="str">
        <f>IF(OR(LEFT(NHAPLIEU!E372,3)="111",LEFT(NHAPLIEU!F372,3)="111"),NHAPLIEU!D372,"")</f>
        <v/>
      </c>
      <c r="D372" s="78"/>
      <c r="E372" s="169" t="str">
        <f>IF(LEFT(B372,2)="PT",NHAPLIEU!I372,"")</f>
        <v/>
      </c>
      <c r="F372" s="169" t="str">
        <f>IF(LEFT(B372,2)="PC",NHAPLIEU!I372,"")</f>
        <v/>
      </c>
      <c r="G372" s="78"/>
      <c r="H372" s="78"/>
    </row>
    <row r="373" spans="1:8" ht="21" hidden="1" customHeight="1">
      <c r="A373" s="155" t="str">
        <f>IF(OR(LEFT(NHAPLIEU!E373,3)="111",LEFT(NHAPLIEU!F373,3)="111"),NHAPLIEU!A373,"")</f>
        <v/>
      </c>
      <c r="B373" s="155" t="str">
        <f>IF(OR(LEFT(NHAPLIEU!E373,3)="111",LEFT(NHAPLIEU!F373,3)="111"),NHAPLIEU!B373,"")</f>
        <v/>
      </c>
      <c r="C373" s="155" t="str">
        <f>IF(OR(LEFT(NHAPLIEU!E373,3)="111",LEFT(NHAPLIEU!F373,3)="111"),NHAPLIEU!D373,"")</f>
        <v/>
      </c>
      <c r="D373" s="78"/>
      <c r="E373" s="169" t="str">
        <f>IF(LEFT(B373,2)="PT",NHAPLIEU!I373,"")</f>
        <v/>
      </c>
      <c r="F373" s="169" t="str">
        <f>IF(LEFT(B373,2)="PC",NHAPLIEU!I373,"")</f>
        <v/>
      </c>
      <c r="G373" s="78"/>
      <c r="H373" s="78"/>
    </row>
    <row r="374" spans="1:8" ht="21" hidden="1" customHeight="1">
      <c r="A374" s="155" t="str">
        <f>IF(OR(LEFT(NHAPLIEU!E374,3)="111",LEFT(NHAPLIEU!F374,3)="111"),NHAPLIEU!A374,"")</f>
        <v/>
      </c>
      <c r="B374" s="155" t="str">
        <f>IF(OR(LEFT(NHAPLIEU!E374,3)="111",LEFT(NHAPLIEU!F374,3)="111"),NHAPLIEU!B374,"")</f>
        <v/>
      </c>
      <c r="C374" s="155" t="str">
        <f>IF(OR(LEFT(NHAPLIEU!E374,3)="111",LEFT(NHAPLIEU!F374,3)="111"),NHAPLIEU!D374,"")</f>
        <v/>
      </c>
      <c r="D374" s="78"/>
      <c r="E374" s="169" t="str">
        <f>IF(LEFT(B374,2)="PT",NHAPLIEU!I374,"")</f>
        <v/>
      </c>
      <c r="F374" s="169" t="str">
        <f>IF(LEFT(B374,2)="PC",NHAPLIEU!I374,"")</f>
        <v/>
      </c>
      <c r="G374" s="78"/>
      <c r="H374" s="78"/>
    </row>
    <row r="375" spans="1:8" ht="21" customHeight="1">
      <c r="A375" s="155" t="str">
        <f>IF(OR(LEFT(NHAPLIEU!E375,3)="111",LEFT(NHAPLIEU!F375,3)="111"),NHAPLIEU!A375,"")</f>
        <v/>
      </c>
      <c r="B375" s="155" t="str">
        <f>IF(OR(LEFT(NHAPLIEU!E375,3)="111",LEFT(NHAPLIEU!F375,3)="111"),NHAPLIEU!B375,"")</f>
        <v/>
      </c>
      <c r="C375" s="155" t="str">
        <f>IF(OR(LEFT(NHAPLIEU!E375,3)="111",LEFT(NHAPLIEU!F375,3)="111"),NHAPLIEU!D375,"")</f>
        <v/>
      </c>
      <c r="D375" s="78"/>
      <c r="E375" s="169" t="str">
        <f>IF(LEFT(B375,2)="PT",NHAPLIEU!I375,"")</f>
        <v/>
      </c>
      <c r="F375" s="169" t="str">
        <f>IF(LEFT(B375,2)="PC",NHAPLIEU!I375,"")</f>
        <v/>
      </c>
      <c r="G375" s="78"/>
      <c r="H375" s="78"/>
    </row>
    <row r="376" spans="1:8" ht="21" hidden="1" customHeight="1">
      <c r="A376" s="155" t="str">
        <f>IF(OR(LEFT(NHAPLIEU!E376,3)="111",LEFT(NHAPLIEU!F376,3)="111"),NHAPLIEU!A376,"")</f>
        <v/>
      </c>
      <c r="B376" s="155" t="str">
        <f>IF(OR(LEFT(NHAPLIEU!E376,3)="111",LEFT(NHAPLIEU!F376,3)="111"),NHAPLIEU!B376,"")</f>
        <v/>
      </c>
      <c r="C376" s="155" t="str">
        <f>IF(OR(LEFT(NHAPLIEU!E376,3)="111",LEFT(NHAPLIEU!F376,3)="111"),NHAPLIEU!D376,"")</f>
        <v/>
      </c>
      <c r="D376" s="78"/>
      <c r="E376" s="169" t="str">
        <f>IF(LEFT(B376,2)="PT",NHAPLIEU!I376,"")</f>
        <v/>
      </c>
      <c r="F376" s="169" t="str">
        <f>IF(LEFT(B376,2)="PC",NHAPLIEU!I376,"")</f>
        <v/>
      </c>
      <c r="G376" s="78"/>
      <c r="H376" s="78"/>
    </row>
    <row r="377" spans="1:8" ht="21" customHeight="1">
      <c r="A377" s="155" t="str">
        <f>IF(OR(LEFT(NHAPLIEU!E377,3)="111",LEFT(NHAPLIEU!F377,3)="111"),NHAPLIEU!A377,"")</f>
        <v/>
      </c>
      <c r="B377" s="155" t="str">
        <f>IF(OR(LEFT(NHAPLIEU!E377,3)="111",LEFT(NHAPLIEU!F377,3)="111"),NHAPLIEU!B377,"")</f>
        <v/>
      </c>
      <c r="C377" s="155" t="str">
        <f>IF(OR(LEFT(NHAPLIEU!E377,3)="111",LEFT(NHAPLIEU!F377,3)="111"),NHAPLIEU!D377,"")</f>
        <v/>
      </c>
      <c r="D377" s="78"/>
      <c r="E377" s="169" t="str">
        <f>IF(LEFT(B377,2)="PT",NHAPLIEU!I377,"")</f>
        <v/>
      </c>
      <c r="F377" s="169" t="str">
        <f>IF(LEFT(B377,2)="PC",NHAPLIEU!I377,"")</f>
        <v/>
      </c>
      <c r="G377" s="78"/>
      <c r="H377" s="78"/>
    </row>
    <row r="378" spans="1:8" ht="21" customHeight="1">
      <c r="A378" s="155" t="str">
        <f>IF(OR(LEFT(NHAPLIEU!E378,3)="111",LEFT(NHAPLIEU!F378,3)="111"),NHAPLIEU!A378,"")</f>
        <v/>
      </c>
      <c r="B378" s="155" t="str">
        <f>IF(OR(LEFT(NHAPLIEU!E378,3)="111",LEFT(NHAPLIEU!F378,3)="111"),NHAPLIEU!B378,"")</f>
        <v/>
      </c>
      <c r="C378" s="155" t="str">
        <f>IF(OR(LEFT(NHAPLIEU!E378,3)="111",LEFT(NHAPLIEU!F378,3)="111"),NHAPLIEU!D378,"")</f>
        <v/>
      </c>
      <c r="D378" s="78"/>
      <c r="E378" s="169" t="str">
        <f>IF(LEFT(B378,2)="PT",NHAPLIEU!I378,"")</f>
        <v/>
      </c>
      <c r="F378" s="169" t="str">
        <f>IF(LEFT(B378,2)="PC",NHAPLIEU!I378,"")</f>
        <v/>
      </c>
      <c r="G378" s="78"/>
      <c r="H378" s="78"/>
    </row>
    <row r="379" spans="1:8" ht="21" hidden="1" customHeight="1">
      <c r="A379" s="155" t="str">
        <f>IF(OR(LEFT(NHAPLIEU!E379,3)="111",LEFT(NHAPLIEU!F379,3)="111"),NHAPLIEU!A379,"")</f>
        <v/>
      </c>
      <c r="B379" s="155" t="str">
        <f>IF(OR(LEFT(NHAPLIEU!E379,3)="111",LEFT(NHAPLIEU!F379,3)="111"),NHAPLIEU!B379,"")</f>
        <v/>
      </c>
      <c r="C379" s="155" t="str">
        <f>IF(OR(LEFT(NHAPLIEU!E379,3)="111",LEFT(NHAPLIEU!F379,3)="111"),NHAPLIEU!D379,"")</f>
        <v/>
      </c>
      <c r="D379" s="78"/>
      <c r="E379" s="169" t="str">
        <f>IF(LEFT(B379,2)="PT",NHAPLIEU!I379,"")</f>
        <v/>
      </c>
      <c r="F379" s="169" t="str">
        <f>IF(LEFT(B379,2)="PC",NHAPLIEU!I379,"")</f>
        <v/>
      </c>
      <c r="G379" s="78"/>
      <c r="H379" s="78"/>
    </row>
    <row r="380" spans="1:8" ht="21" hidden="1" customHeight="1">
      <c r="A380" s="155" t="str">
        <f>IF(OR(LEFT(NHAPLIEU!E380,3)="111",LEFT(NHAPLIEU!F380,3)="111"),NHAPLIEU!A380,"")</f>
        <v/>
      </c>
      <c r="B380" s="155" t="str">
        <f>IF(OR(LEFT(NHAPLIEU!E380,3)="111",LEFT(NHAPLIEU!F380,3)="111"),NHAPLIEU!B380,"")</f>
        <v/>
      </c>
      <c r="C380" s="155" t="str">
        <f>IF(OR(LEFT(NHAPLIEU!E380,3)="111",LEFT(NHAPLIEU!F380,3)="111"),NHAPLIEU!D380,"")</f>
        <v/>
      </c>
      <c r="D380" s="78"/>
      <c r="E380" s="169" t="str">
        <f>IF(LEFT(B380,2)="PT",NHAPLIEU!I380,"")</f>
        <v/>
      </c>
      <c r="F380" s="169" t="str">
        <f>IF(LEFT(B380,2)="PC",NHAPLIEU!I380,"")</f>
        <v/>
      </c>
      <c r="G380" s="78"/>
      <c r="H380" s="78"/>
    </row>
    <row r="381" spans="1:8" ht="21" hidden="1" customHeight="1">
      <c r="A381" s="155" t="str">
        <f>IF(OR(LEFT(NHAPLIEU!E381,3)="111",LEFT(NHAPLIEU!F381,3)="111"),NHAPLIEU!A381,"")</f>
        <v/>
      </c>
      <c r="B381" s="155" t="str">
        <f>IF(OR(LEFT(NHAPLIEU!E381,3)="111",LEFT(NHAPLIEU!F381,3)="111"),NHAPLIEU!B381,"")</f>
        <v/>
      </c>
      <c r="C381" s="155" t="str">
        <f>IF(OR(LEFT(NHAPLIEU!E381,3)="111",LEFT(NHAPLIEU!F381,3)="111"),NHAPLIEU!D381,"")</f>
        <v/>
      </c>
      <c r="D381" s="78"/>
      <c r="E381" s="169" t="str">
        <f>IF(LEFT(B381,2)="PT",NHAPLIEU!I381,"")</f>
        <v/>
      </c>
      <c r="F381" s="169" t="str">
        <f>IF(LEFT(B381,2)="PC",NHAPLIEU!I381,"")</f>
        <v/>
      </c>
      <c r="G381" s="78"/>
      <c r="H381" s="78"/>
    </row>
    <row r="382" spans="1:8" ht="21" customHeight="1">
      <c r="A382" s="155" t="str">
        <f>IF(OR(LEFT(NHAPLIEU!E382,3)="111",LEFT(NHAPLIEU!F382,3)="111"),NHAPLIEU!A382,"")</f>
        <v/>
      </c>
      <c r="B382" s="155" t="str">
        <f>IF(OR(LEFT(NHAPLIEU!E382,3)="111",LEFT(NHAPLIEU!F382,3)="111"),NHAPLIEU!B382,"")</f>
        <v/>
      </c>
      <c r="C382" s="155" t="str">
        <f>IF(OR(LEFT(NHAPLIEU!E382,3)="111",LEFT(NHAPLIEU!F382,3)="111"),NHAPLIEU!D382,"")</f>
        <v/>
      </c>
      <c r="D382" s="78"/>
      <c r="E382" s="169" t="str">
        <f>IF(LEFT(B382,2)="PT",NHAPLIEU!I382,"")</f>
        <v/>
      </c>
      <c r="F382" s="169" t="str">
        <f>IF(LEFT(B382,2)="PC",NHAPLIEU!I382,"")</f>
        <v/>
      </c>
      <c r="G382" s="78"/>
      <c r="H382" s="78"/>
    </row>
    <row r="383" spans="1:8" ht="21" hidden="1" customHeight="1">
      <c r="A383" s="155" t="str">
        <f>IF(OR(LEFT(NHAPLIEU!E383,3)="111",LEFT(NHAPLIEU!F383,3)="111"),NHAPLIEU!A383,"")</f>
        <v/>
      </c>
      <c r="B383" s="155" t="str">
        <f>IF(OR(LEFT(NHAPLIEU!E383,3)="111",LEFT(NHAPLIEU!F383,3)="111"),NHAPLIEU!B383,"")</f>
        <v/>
      </c>
      <c r="C383" s="155" t="str">
        <f>IF(OR(LEFT(NHAPLIEU!E383,3)="111",LEFT(NHAPLIEU!F383,3)="111"),NHAPLIEU!D383,"")</f>
        <v/>
      </c>
      <c r="D383" s="78"/>
      <c r="E383" s="169" t="str">
        <f>IF(LEFT(B383,2)="PT",NHAPLIEU!I383,"")</f>
        <v/>
      </c>
      <c r="F383" s="169" t="str">
        <f>IF(LEFT(B383,2)="PC",NHAPLIEU!I383,"")</f>
        <v/>
      </c>
      <c r="G383" s="78"/>
      <c r="H383" s="78"/>
    </row>
    <row r="384" spans="1:8" ht="21" hidden="1" customHeight="1">
      <c r="A384" s="155" t="str">
        <f>IF(OR(LEFT(NHAPLIEU!E384,3)="111",LEFT(NHAPLIEU!F384,3)="111"),NHAPLIEU!A384,"")</f>
        <v/>
      </c>
      <c r="B384" s="155" t="str">
        <f>IF(OR(LEFT(NHAPLIEU!E384,3)="111",LEFT(NHAPLIEU!F384,3)="111"),NHAPLIEU!B384,"")</f>
        <v/>
      </c>
      <c r="C384" s="155" t="str">
        <f>IF(OR(LEFT(NHAPLIEU!E384,3)="111",LEFT(NHAPLIEU!F384,3)="111"),NHAPLIEU!D384,"")</f>
        <v/>
      </c>
      <c r="D384" s="78"/>
      <c r="E384" s="169" t="str">
        <f>IF(LEFT(B384,2)="PT",NHAPLIEU!I384,"")</f>
        <v/>
      </c>
      <c r="F384" s="169" t="str">
        <f>IF(LEFT(B384,2)="PC",NHAPLIEU!I384,"")</f>
        <v/>
      </c>
      <c r="G384" s="78"/>
      <c r="H384" s="78"/>
    </row>
    <row r="385" spans="1:8" ht="21" customHeight="1">
      <c r="A385" s="155" t="str">
        <f>IF(OR(LEFT(NHAPLIEU!E385,3)="111",LEFT(NHAPLIEU!F385,3)="111"),NHAPLIEU!A385,"")</f>
        <v/>
      </c>
      <c r="B385" s="155" t="str">
        <f>IF(OR(LEFT(NHAPLIEU!E385,3)="111",LEFT(NHAPLIEU!F385,3)="111"),NHAPLIEU!B385,"")</f>
        <v/>
      </c>
      <c r="C385" s="155" t="str">
        <f>IF(OR(LEFT(NHAPLIEU!E385,3)="111",LEFT(NHAPLIEU!F385,3)="111"),NHAPLIEU!D385,"")</f>
        <v/>
      </c>
      <c r="D385" s="78"/>
      <c r="E385" s="169" t="str">
        <f>IF(LEFT(B385,2)="PT",NHAPLIEU!I385,"")</f>
        <v/>
      </c>
      <c r="F385" s="169" t="str">
        <f>IF(LEFT(B385,2)="PC",NHAPLIEU!I385,"")</f>
        <v/>
      </c>
      <c r="G385" s="78"/>
      <c r="H385" s="78"/>
    </row>
    <row r="386" spans="1:8" ht="21" hidden="1" customHeight="1">
      <c r="A386" s="155" t="str">
        <f>IF(OR(LEFT(NHAPLIEU!E386,3)="111",LEFT(NHAPLIEU!F386,3)="111"),NHAPLIEU!A386,"")</f>
        <v/>
      </c>
      <c r="B386" s="155" t="str">
        <f>IF(OR(LEFT(NHAPLIEU!E386,3)="111",LEFT(NHAPLIEU!F386,3)="111"),NHAPLIEU!B386,"")</f>
        <v/>
      </c>
      <c r="C386" s="155" t="str">
        <f>IF(OR(LEFT(NHAPLIEU!E386,3)="111",LEFT(NHAPLIEU!F386,3)="111"),NHAPLIEU!D386,"")</f>
        <v/>
      </c>
      <c r="D386" s="78"/>
      <c r="E386" s="169" t="str">
        <f>IF(LEFT(B386,2)="PT",NHAPLIEU!I386,"")</f>
        <v/>
      </c>
      <c r="F386" s="169" t="str">
        <f>IF(LEFT(B386,2)="PC",NHAPLIEU!I386,"")</f>
        <v/>
      </c>
      <c r="G386" s="78"/>
      <c r="H386" s="78"/>
    </row>
    <row r="387" spans="1:8" ht="21" customHeight="1">
      <c r="A387" s="155" t="str">
        <f>IF(OR(LEFT(NHAPLIEU!E387,3)="111",LEFT(NHAPLIEU!F387,3)="111"),NHAPLIEU!A387,"")</f>
        <v/>
      </c>
      <c r="B387" s="155" t="str">
        <f>IF(OR(LEFT(NHAPLIEU!E387,3)="111",LEFT(NHAPLIEU!F387,3)="111"),NHAPLIEU!B387,"")</f>
        <v/>
      </c>
      <c r="C387" s="155" t="str">
        <f>IF(OR(LEFT(NHAPLIEU!E387,3)="111",LEFT(NHAPLIEU!F387,3)="111"),NHAPLIEU!D387,"")</f>
        <v/>
      </c>
      <c r="D387" s="78"/>
      <c r="E387" s="169" t="str">
        <f>IF(LEFT(B387,2)="PT",NHAPLIEU!I387,"")</f>
        <v/>
      </c>
      <c r="F387" s="169" t="str">
        <f>IF(LEFT(B387,2)="PC",NHAPLIEU!I387,"")</f>
        <v/>
      </c>
      <c r="G387" s="78"/>
      <c r="H387" s="78"/>
    </row>
    <row r="388" spans="1:8" ht="21" customHeight="1">
      <c r="A388" s="155" t="str">
        <f>IF(OR(LEFT(NHAPLIEU!E388,3)="111",LEFT(NHAPLIEU!F388,3)="111"),NHAPLIEU!A388,"")</f>
        <v/>
      </c>
      <c r="B388" s="155" t="str">
        <f>IF(OR(LEFT(NHAPLIEU!E388,3)="111",LEFT(NHAPLIEU!F388,3)="111"),NHAPLIEU!B388,"")</f>
        <v/>
      </c>
      <c r="C388" s="155" t="str">
        <f>IF(OR(LEFT(NHAPLIEU!E388,3)="111",LEFT(NHAPLIEU!F388,3)="111"),NHAPLIEU!D388,"")</f>
        <v/>
      </c>
      <c r="D388" s="78"/>
      <c r="E388" s="169" t="str">
        <f>IF(LEFT(B388,2)="PT",NHAPLIEU!I388,"")</f>
        <v/>
      </c>
      <c r="F388" s="169" t="str">
        <f>IF(LEFT(B388,2)="PC",NHAPLIEU!I388,"")</f>
        <v/>
      </c>
      <c r="G388" s="78"/>
      <c r="H388" s="78"/>
    </row>
    <row r="389" spans="1:8" ht="21" hidden="1" customHeight="1">
      <c r="A389" s="155" t="str">
        <f>IF(OR(LEFT(NHAPLIEU!E389,3)="111",LEFT(NHAPLIEU!F389,3)="111"),NHAPLIEU!A389,"")</f>
        <v/>
      </c>
      <c r="B389" s="155" t="str">
        <f>IF(OR(LEFT(NHAPLIEU!E389,3)="111",LEFT(NHAPLIEU!F389,3)="111"),NHAPLIEU!B389,"")</f>
        <v/>
      </c>
      <c r="C389" s="155" t="str">
        <f>IF(OR(LEFT(NHAPLIEU!E389,3)="111",LEFT(NHAPLIEU!F389,3)="111"),NHAPLIEU!D389,"")</f>
        <v/>
      </c>
      <c r="D389" s="78"/>
      <c r="E389" s="169" t="str">
        <f>IF(LEFT(B389,2)="PT",NHAPLIEU!I389,"")</f>
        <v/>
      </c>
      <c r="F389" s="169" t="str">
        <f>IF(LEFT(B389,2)="PC",NHAPLIEU!I389,"")</f>
        <v/>
      </c>
      <c r="G389" s="78"/>
      <c r="H389" s="78"/>
    </row>
    <row r="390" spans="1:8" ht="21" customHeight="1">
      <c r="A390" s="155" t="str">
        <f>IF(OR(LEFT(NHAPLIEU!E390,3)="111",LEFT(NHAPLIEU!F390,3)="111"),NHAPLIEU!A390,"")</f>
        <v/>
      </c>
      <c r="B390" s="155" t="str">
        <f>IF(OR(LEFT(NHAPLIEU!E390,3)="111",LEFT(NHAPLIEU!F390,3)="111"),NHAPLIEU!B390,"")</f>
        <v/>
      </c>
      <c r="C390" s="155" t="str">
        <f>IF(OR(LEFT(NHAPLIEU!E390,3)="111",LEFT(NHAPLIEU!F390,3)="111"),NHAPLIEU!D390,"")</f>
        <v/>
      </c>
      <c r="D390" s="78"/>
      <c r="E390" s="169" t="str">
        <f>IF(LEFT(B390,2)="PT",NHAPLIEU!I390,"")</f>
        <v/>
      </c>
      <c r="F390" s="169" t="str">
        <f>IF(LEFT(B390,2)="PC",NHAPLIEU!I390,"")</f>
        <v/>
      </c>
      <c r="G390" s="78"/>
      <c r="H390" s="78"/>
    </row>
    <row r="391" spans="1:8" ht="21" customHeight="1">
      <c r="A391" s="155" t="str">
        <f>IF(OR(LEFT(NHAPLIEU!E391,3)="111",LEFT(NHAPLIEU!F391,3)="111"),NHAPLIEU!A391,"")</f>
        <v/>
      </c>
      <c r="B391" s="155" t="str">
        <f>IF(OR(LEFT(NHAPLIEU!E391,3)="111",LEFT(NHAPLIEU!F391,3)="111"),NHAPLIEU!B391,"")</f>
        <v/>
      </c>
      <c r="C391" s="155" t="str">
        <f>IF(OR(LEFT(NHAPLIEU!E391,3)="111",LEFT(NHAPLIEU!F391,3)="111"),NHAPLIEU!D391,"")</f>
        <v/>
      </c>
      <c r="D391" s="78"/>
      <c r="E391" s="169" t="str">
        <f>IF(LEFT(B391,2)="PT",NHAPLIEU!I391,"")</f>
        <v/>
      </c>
      <c r="F391" s="169" t="str">
        <f>IF(LEFT(B391,2)="PC",NHAPLIEU!I391,"")</f>
        <v/>
      </c>
      <c r="G391" s="78"/>
      <c r="H391" s="78"/>
    </row>
    <row r="392" spans="1:8" ht="21" customHeight="1">
      <c r="A392" s="155" t="str">
        <f>IF(OR(LEFT(NHAPLIEU!E392,3)="111",LEFT(NHAPLIEU!F392,3)="111"),NHAPLIEU!A392,"")</f>
        <v/>
      </c>
      <c r="B392" s="155" t="str">
        <f>IF(OR(LEFT(NHAPLIEU!E392,3)="111",LEFT(NHAPLIEU!F392,3)="111"),NHAPLIEU!B392,"")</f>
        <v/>
      </c>
      <c r="C392" s="155" t="str">
        <f>IF(OR(LEFT(NHAPLIEU!E392,3)="111",LEFT(NHAPLIEU!F392,3)="111"),NHAPLIEU!D392,"")</f>
        <v/>
      </c>
      <c r="D392" s="78"/>
      <c r="E392" s="169" t="str">
        <f>IF(LEFT(B392,2)="PT",NHAPLIEU!I392,"")</f>
        <v/>
      </c>
      <c r="F392" s="169" t="str">
        <f>IF(LEFT(B392,2)="PC",NHAPLIEU!I392,"")</f>
        <v/>
      </c>
      <c r="G392" s="78"/>
      <c r="H392" s="78"/>
    </row>
    <row r="393" spans="1:8" ht="21" hidden="1" customHeight="1">
      <c r="A393" s="155" t="str">
        <f>IF(OR(LEFT(NHAPLIEU!E393,3)="111",LEFT(NHAPLIEU!F393,3)="111"),NHAPLIEU!A393,"")</f>
        <v/>
      </c>
      <c r="B393" s="155" t="str">
        <f>IF(OR(LEFT(NHAPLIEU!E393,3)="111",LEFT(NHAPLIEU!F393,3)="111"),NHAPLIEU!B393,"")</f>
        <v/>
      </c>
      <c r="C393" s="155" t="str">
        <f>IF(OR(LEFT(NHAPLIEU!E393,3)="111",LEFT(NHAPLIEU!F393,3)="111"),NHAPLIEU!D393,"")</f>
        <v/>
      </c>
      <c r="D393" s="78"/>
      <c r="E393" s="169" t="str">
        <f>IF(LEFT(B393,2)="PT",NHAPLIEU!I393,"")</f>
        <v/>
      </c>
      <c r="F393" s="169" t="str">
        <f>IF(LEFT(B393,2)="PC",NHAPLIEU!I393,"")</f>
        <v/>
      </c>
      <c r="G393" s="78"/>
      <c r="H393" s="78"/>
    </row>
    <row r="394" spans="1:8" ht="21" hidden="1" customHeight="1">
      <c r="A394" s="155" t="str">
        <f>IF(OR(LEFT(NHAPLIEU!E394,3)="111",LEFT(NHAPLIEU!F394,3)="111"),NHAPLIEU!A394,"")</f>
        <v/>
      </c>
      <c r="B394" s="155" t="str">
        <f>IF(OR(LEFT(NHAPLIEU!E394,3)="111",LEFT(NHAPLIEU!F394,3)="111"),NHAPLIEU!B394,"")</f>
        <v/>
      </c>
      <c r="C394" s="155" t="str">
        <f>IF(OR(LEFT(NHAPLIEU!E394,3)="111",LEFT(NHAPLIEU!F394,3)="111"),NHAPLIEU!D394,"")</f>
        <v/>
      </c>
      <c r="D394" s="78"/>
      <c r="E394" s="169" t="str">
        <f>IF(LEFT(B394,2)="PT",NHAPLIEU!I394,"")</f>
        <v/>
      </c>
      <c r="F394" s="169" t="str">
        <f>IF(LEFT(B394,2)="PC",NHAPLIEU!I394,"")</f>
        <v/>
      </c>
      <c r="G394" s="78"/>
      <c r="H394" s="78"/>
    </row>
    <row r="395" spans="1:8" ht="21" hidden="1" customHeight="1">
      <c r="A395" s="155" t="str">
        <f>IF(OR(LEFT(NHAPLIEU!E395,3)="111",LEFT(NHAPLIEU!F395,3)="111"),NHAPLIEU!A395,"")</f>
        <v/>
      </c>
      <c r="B395" s="155" t="str">
        <f>IF(OR(LEFT(NHAPLIEU!E395,3)="111",LEFT(NHAPLIEU!F395,3)="111"),NHAPLIEU!B395,"")</f>
        <v/>
      </c>
      <c r="C395" s="155" t="str">
        <f>IF(OR(LEFT(NHAPLIEU!E395,3)="111",LEFT(NHAPLIEU!F395,3)="111"),NHAPLIEU!D395,"")</f>
        <v/>
      </c>
      <c r="D395" s="78"/>
      <c r="E395" s="169" t="str">
        <f>IF(LEFT(B395,2)="PT",NHAPLIEU!I395,"")</f>
        <v/>
      </c>
      <c r="F395" s="169" t="str">
        <f>IF(LEFT(B395,2)="PC",NHAPLIEU!I395,"")</f>
        <v/>
      </c>
      <c r="G395" s="78"/>
      <c r="H395" s="78"/>
    </row>
    <row r="396" spans="1:8" ht="21" hidden="1" customHeight="1">
      <c r="A396" s="155" t="str">
        <f>IF(OR(LEFT(NHAPLIEU!E396,3)="111",LEFT(NHAPLIEU!F396,3)="111"),NHAPLIEU!A396,"")</f>
        <v/>
      </c>
      <c r="B396" s="155" t="str">
        <f>IF(OR(LEFT(NHAPLIEU!E396,3)="111",LEFT(NHAPLIEU!F396,3)="111"),NHAPLIEU!B396,"")</f>
        <v/>
      </c>
      <c r="C396" s="155" t="str">
        <f>IF(OR(LEFT(NHAPLIEU!E396,3)="111",LEFT(NHAPLIEU!F396,3)="111"),NHAPLIEU!D396,"")</f>
        <v/>
      </c>
      <c r="D396" s="78"/>
      <c r="E396" s="169" t="str">
        <f>IF(LEFT(B396,2)="PT",NHAPLIEU!I396,"")</f>
        <v/>
      </c>
      <c r="F396" s="169" t="str">
        <f>IF(LEFT(B396,2)="PC",NHAPLIEU!I396,"")</f>
        <v/>
      </c>
      <c r="G396" s="78"/>
      <c r="H396" s="78"/>
    </row>
    <row r="397" spans="1:8" ht="21" hidden="1" customHeight="1">
      <c r="A397" s="155" t="str">
        <f>IF(OR(LEFT(NHAPLIEU!E397,3)="111",LEFT(NHAPLIEU!F397,3)="111"),NHAPLIEU!A397,"")</f>
        <v/>
      </c>
      <c r="B397" s="155" t="str">
        <f>IF(OR(LEFT(NHAPLIEU!E397,3)="111",LEFT(NHAPLIEU!F397,3)="111"),NHAPLIEU!B397,"")</f>
        <v/>
      </c>
      <c r="C397" s="155" t="str">
        <f>IF(OR(LEFT(NHAPLIEU!E397,3)="111",LEFT(NHAPLIEU!F397,3)="111"),NHAPLIEU!D397,"")</f>
        <v/>
      </c>
      <c r="D397" s="78"/>
      <c r="E397" s="169" t="str">
        <f>IF(LEFT(B397,2)="PT",NHAPLIEU!I397,"")</f>
        <v/>
      </c>
      <c r="F397" s="169" t="str">
        <f>IF(LEFT(B397,2)="PC",NHAPLIEU!I397,"")</f>
        <v/>
      </c>
      <c r="G397" s="78"/>
      <c r="H397" s="78"/>
    </row>
    <row r="398" spans="1:8" ht="21" hidden="1" customHeight="1">
      <c r="A398" s="155" t="str">
        <f>IF(OR(LEFT(NHAPLIEU!E398,3)="111",LEFT(NHAPLIEU!F398,3)="111"),NHAPLIEU!A398,"")</f>
        <v/>
      </c>
      <c r="B398" s="155" t="str">
        <f>IF(OR(LEFT(NHAPLIEU!E398,3)="111",LEFT(NHAPLIEU!F398,3)="111"),NHAPLIEU!B398,"")</f>
        <v/>
      </c>
      <c r="C398" s="155" t="str">
        <f>IF(OR(LEFT(NHAPLIEU!E398,3)="111",LEFT(NHAPLIEU!F398,3)="111"),NHAPLIEU!D398,"")</f>
        <v/>
      </c>
      <c r="D398" s="78"/>
      <c r="E398" s="169" t="str">
        <f>IF(LEFT(B398,2)="PT",NHAPLIEU!I398,"")</f>
        <v/>
      </c>
      <c r="F398" s="169" t="str">
        <f>IF(LEFT(B398,2)="PC",NHAPLIEU!I398,"")</f>
        <v/>
      </c>
      <c r="G398" s="78"/>
      <c r="H398" s="78"/>
    </row>
    <row r="399" spans="1:8" ht="21" customHeight="1">
      <c r="A399" s="155" t="str">
        <f>IF(OR(LEFT(NHAPLIEU!E399,3)="111",LEFT(NHAPLIEU!F399,3)="111"),NHAPLIEU!A399,"")</f>
        <v/>
      </c>
      <c r="B399" s="155" t="str">
        <f>IF(OR(LEFT(NHAPLIEU!E399,3)="111",LEFT(NHAPLIEU!F399,3)="111"),NHAPLIEU!B399,"")</f>
        <v/>
      </c>
      <c r="C399" s="155" t="str">
        <f>IF(OR(LEFT(NHAPLIEU!E399,3)="111",LEFT(NHAPLIEU!F399,3)="111"),NHAPLIEU!D399,"")</f>
        <v/>
      </c>
      <c r="D399" s="78"/>
      <c r="E399" s="169" t="str">
        <f>IF(LEFT(B399,2)="PT",NHAPLIEU!I399,"")</f>
        <v/>
      </c>
      <c r="F399" s="169" t="str">
        <f>IF(LEFT(B399,2)="PC",NHAPLIEU!I399,"")</f>
        <v/>
      </c>
      <c r="G399" s="78"/>
      <c r="H399" s="320" t="s">
        <v>720</v>
      </c>
    </row>
    <row r="400" spans="1:8" ht="21" customHeight="1">
      <c r="A400" s="155" t="str">
        <f>IF(OR(LEFT(NHAPLIEU!E400,3)="111",LEFT(NHAPLIEU!F400,3)="111"),NHAPLIEU!A400,"")</f>
        <v/>
      </c>
      <c r="B400" s="155" t="str">
        <f>IF(OR(LEFT(NHAPLIEU!E400,3)="111",LEFT(NHAPLIEU!F400,3)="111"),NHAPLIEU!B400,"")</f>
        <v/>
      </c>
      <c r="C400" s="155" t="str">
        <f>IF(OR(LEFT(NHAPLIEU!E400,3)="111",LEFT(NHAPLIEU!F400,3)="111"),NHAPLIEU!D400,"")</f>
        <v/>
      </c>
      <c r="D400" s="78"/>
      <c r="E400" s="169" t="str">
        <f>IF(LEFT(B400,2)="PT",NHAPLIEU!I400,"")</f>
        <v/>
      </c>
      <c r="F400" s="169" t="str">
        <f>IF(LEFT(B400,2)="PC",NHAPLIEU!I400,"")</f>
        <v/>
      </c>
      <c r="G400" s="78"/>
      <c r="H400" s="78"/>
    </row>
    <row r="401" spans="1:8" ht="21" hidden="1" customHeight="1">
      <c r="A401" s="155" t="str">
        <f>IF(OR(LEFT(NHAPLIEU!E401,3)="111",LEFT(NHAPLIEU!F401,3)="111"),NHAPLIEU!A401,"")</f>
        <v/>
      </c>
      <c r="B401" s="155" t="str">
        <f>IF(OR(LEFT(NHAPLIEU!E401,3)="111",LEFT(NHAPLIEU!F401,3)="111"),NHAPLIEU!B401,"")</f>
        <v/>
      </c>
      <c r="C401" s="155" t="str">
        <f>IF(OR(LEFT(NHAPLIEU!E401,3)="111",LEFT(NHAPLIEU!F401,3)="111"),NHAPLIEU!D401,"")</f>
        <v/>
      </c>
      <c r="D401" s="78"/>
      <c r="E401" s="169" t="str">
        <f>IF(LEFT(B401,2)="PT",NHAPLIEU!I401,"")</f>
        <v/>
      </c>
      <c r="F401" s="169" t="str">
        <f>IF(LEFT(B401,2)="PC",NHAPLIEU!I401,"")</f>
        <v/>
      </c>
      <c r="G401" s="78"/>
      <c r="H401" s="78"/>
    </row>
    <row r="402" spans="1:8" ht="21" customHeight="1">
      <c r="A402" s="155" t="str">
        <f>IF(OR(LEFT(NHAPLIEU!E402,3)="111",LEFT(NHAPLIEU!F402,3)="111"),NHAPLIEU!A402,"")</f>
        <v/>
      </c>
      <c r="B402" s="155" t="str">
        <f>IF(OR(LEFT(NHAPLIEU!E402,3)="111",LEFT(NHAPLIEU!F402,3)="111"),NHAPLIEU!B402,"")</f>
        <v/>
      </c>
      <c r="C402" s="155" t="str">
        <f>IF(OR(LEFT(NHAPLIEU!E402,3)="111",LEFT(NHAPLIEU!F402,3)="111"),NHAPLIEU!D402,"")</f>
        <v/>
      </c>
      <c r="D402" s="78"/>
      <c r="E402" s="169" t="str">
        <f>IF(LEFT(B402,2)="PT",NHAPLIEU!I402,"")</f>
        <v/>
      </c>
      <c r="F402" s="169" t="str">
        <f>IF(LEFT(B402,2)="PC",NHAPLIEU!I402,"")</f>
        <v/>
      </c>
      <c r="G402" s="78"/>
      <c r="H402" s="78"/>
    </row>
    <row r="403" spans="1:8" ht="21" hidden="1" customHeight="1">
      <c r="A403" s="155" t="str">
        <f>IF(OR(LEFT(NHAPLIEU!E403,3)="111",LEFT(NHAPLIEU!F403,3)="111"),NHAPLIEU!A403,"")</f>
        <v/>
      </c>
      <c r="B403" s="155" t="str">
        <f>IF(OR(LEFT(NHAPLIEU!E403,3)="111",LEFT(NHAPLIEU!F403,3)="111"),NHAPLIEU!B403,"")</f>
        <v/>
      </c>
      <c r="C403" s="155" t="str">
        <f>IF(OR(LEFT(NHAPLIEU!E403,3)="111",LEFT(NHAPLIEU!F403,3)="111"),NHAPLIEU!D403,"")</f>
        <v/>
      </c>
      <c r="D403" s="78"/>
      <c r="E403" s="169" t="str">
        <f>IF(LEFT(B403,2)="PT",NHAPLIEU!I403,"")</f>
        <v/>
      </c>
      <c r="F403" s="169" t="str">
        <f>IF(LEFT(B403,2)="PC",NHAPLIEU!I403,"")</f>
        <v/>
      </c>
      <c r="G403" s="78"/>
      <c r="H403" s="78"/>
    </row>
    <row r="404" spans="1:8" ht="21" hidden="1" customHeight="1">
      <c r="A404" s="155" t="str">
        <f>IF(OR(LEFT(NHAPLIEU!E404,3)="111",LEFT(NHAPLIEU!F404,3)="111"),NHAPLIEU!A404,"")</f>
        <v/>
      </c>
      <c r="B404" s="155" t="str">
        <f>IF(OR(LEFT(NHAPLIEU!E404,3)="111",LEFT(NHAPLIEU!F404,3)="111"),NHAPLIEU!B404,"")</f>
        <v/>
      </c>
      <c r="C404" s="155" t="str">
        <f>IF(OR(LEFT(NHAPLIEU!E404,3)="111",LEFT(NHAPLIEU!F404,3)="111"),NHAPLIEU!D404,"")</f>
        <v/>
      </c>
      <c r="D404" s="78"/>
      <c r="E404" s="169" t="str">
        <f>IF(LEFT(B404,2)="PT",NHAPLIEU!I404,"")</f>
        <v/>
      </c>
      <c r="F404" s="169" t="str">
        <f>IF(LEFT(B404,2)="PC",NHAPLIEU!I404,"")</f>
        <v/>
      </c>
      <c r="G404" s="78"/>
      <c r="H404" s="78"/>
    </row>
    <row r="405" spans="1:8" ht="21" customHeight="1">
      <c r="A405" s="155" t="str">
        <f>IF(OR(LEFT(NHAPLIEU!E405,3)="111",LEFT(NHAPLIEU!F405,3)="111"),NHAPLIEU!A405,"")</f>
        <v/>
      </c>
      <c r="B405" s="155" t="str">
        <f>IF(OR(LEFT(NHAPLIEU!E405,3)="111",LEFT(NHAPLIEU!F405,3)="111"),NHAPLIEU!B405,"")</f>
        <v/>
      </c>
      <c r="C405" s="155" t="str">
        <f>IF(OR(LEFT(NHAPLIEU!E405,3)="111",LEFT(NHAPLIEU!F405,3)="111"),NHAPLIEU!D405,"")</f>
        <v/>
      </c>
      <c r="D405" s="78"/>
      <c r="E405" s="169" t="str">
        <f>IF(LEFT(B405,2)="PT",NHAPLIEU!I405,"")</f>
        <v/>
      </c>
      <c r="F405" s="169" t="str">
        <f>IF(LEFT(B405,2)="PC",NHAPLIEU!I405,"")</f>
        <v/>
      </c>
      <c r="G405" s="78"/>
      <c r="H405" s="78"/>
    </row>
    <row r="406" spans="1:8" ht="21" hidden="1" customHeight="1">
      <c r="A406" s="155" t="str">
        <f>IF(OR(LEFT(NHAPLIEU!E406,3)="111",LEFT(NHAPLIEU!F406,3)="111"),NHAPLIEU!A406,"")</f>
        <v/>
      </c>
      <c r="B406" s="155" t="str">
        <f>IF(OR(LEFT(NHAPLIEU!E406,3)="111",LEFT(NHAPLIEU!F406,3)="111"),NHAPLIEU!B406,"")</f>
        <v/>
      </c>
      <c r="C406" s="155" t="str">
        <f>IF(OR(LEFT(NHAPLIEU!E406,3)="111",LEFT(NHAPLIEU!F406,3)="111"),NHAPLIEU!D406,"")</f>
        <v/>
      </c>
      <c r="D406" s="78"/>
      <c r="E406" s="169" t="str">
        <f>IF(LEFT(B406,2)="PT",NHAPLIEU!I406,"")</f>
        <v/>
      </c>
      <c r="F406" s="169" t="str">
        <f>IF(LEFT(B406,2)="PC",NHAPLIEU!I406,"")</f>
        <v/>
      </c>
      <c r="G406" s="78"/>
      <c r="H406" s="78"/>
    </row>
    <row r="407" spans="1:8" ht="21" customHeight="1">
      <c r="A407" s="155" t="str">
        <f>IF(OR(LEFT(NHAPLIEU!E407,3)="111",LEFT(NHAPLIEU!F407,3)="111"),NHAPLIEU!A407,"")</f>
        <v/>
      </c>
      <c r="B407" s="155" t="str">
        <f>IF(OR(LEFT(NHAPLIEU!E407,3)="111",LEFT(NHAPLIEU!F407,3)="111"),NHAPLIEU!B407,"")</f>
        <v/>
      </c>
      <c r="C407" s="155" t="str">
        <f>IF(OR(LEFT(NHAPLIEU!E407,3)="111",LEFT(NHAPLIEU!F407,3)="111"),NHAPLIEU!D407,"")</f>
        <v/>
      </c>
      <c r="D407" s="78"/>
      <c r="E407" s="169" t="str">
        <f>IF(LEFT(B407,2)="PT",NHAPLIEU!I407,"")</f>
        <v/>
      </c>
      <c r="F407" s="169" t="str">
        <f>IF(LEFT(B407,2)="PC",NHAPLIEU!I407,"")</f>
        <v/>
      </c>
      <c r="G407" s="78"/>
      <c r="H407" s="78"/>
    </row>
    <row r="408" spans="1:8" ht="21" hidden="1" customHeight="1">
      <c r="A408" s="155" t="str">
        <f>IF(OR(LEFT(NHAPLIEU!E408,3)="111",LEFT(NHAPLIEU!F408,3)="111"),NHAPLIEU!A408,"")</f>
        <v/>
      </c>
      <c r="B408" s="155" t="str">
        <f>IF(OR(LEFT(NHAPLIEU!E408,3)="111",LEFT(NHAPLIEU!F408,3)="111"),NHAPLIEU!B408,"")</f>
        <v/>
      </c>
      <c r="C408" s="155" t="str">
        <f>IF(OR(LEFT(NHAPLIEU!E408,3)="111",LEFT(NHAPLIEU!F408,3)="111"),NHAPLIEU!D408,"")</f>
        <v/>
      </c>
      <c r="D408" s="78"/>
      <c r="E408" s="169" t="str">
        <f>IF(LEFT(B408,2)="PT",NHAPLIEU!I408,"")</f>
        <v/>
      </c>
      <c r="F408" s="169" t="str">
        <f>IF(LEFT(B408,2)="PC",NHAPLIEU!I408,"")</f>
        <v/>
      </c>
      <c r="G408" s="78"/>
      <c r="H408" s="78"/>
    </row>
    <row r="409" spans="1:8" ht="21" hidden="1" customHeight="1">
      <c r="A409" s="155" t="str">
        <f>IF(OR(LEFT(NHAPLIEU!E409,3)="111",LEFT(NHAPLIEU!F409,3)="111"),NHAPLIEU!A409,"")</f>
        <v/>
      </c>
      <c r="B409" s="155" t="str">
        <f>IF(OR(LEFT(NHAPLIEU!E409,3)="111",LEFT(NHAPLIEU!F409,3)="111"),NHAPLIEU!B409,"")</f>
        <v/>
      </c>
      <c r="C409" s="155" t="str">
        <f>IF(OR(LEFT(NHAPLIEU!E409,3)="111",LEFT(NHAPLIEU!F409,3)="111"),NHAPLIEU!D409,"")</f>
        <v/>
      </c>
      <c r="D409" s="78"/>
      <c r="E409" s="169" t="str">
        <f>IF(LEFT(B409,2)="PT",NHAPLIEU!I409,"")</f>
        <v/>
      </c>
      <c r="F409" s="169" t="str">
        <f>IF(LEFT(B409,2)="PC",NHAPLIEU!I409,"")</f>
        <v/>
      </c>
      <c r="G409" s="78"/>
      <c r="H409" s="78"/>
    </row>
    <row r="410" spans="1:8" ht="21" customHeight="1">
      <c r="A410" s="155" t="str">
        <f>IF(OR(LEFT(NHAPLIEU!E410,3)="111",LEFT(NHAPLIEU!F410,3)="111"),NHAPLIEU!A410,"")</f>
        <v/>
      </c>
      <c r="B410" s="155" t="str">
        <f>IF(OR(LEFT(NHAPLIEU!E410,3)="111",LEFT(NHAPLIEU!F410,3)="111"),NHAPLIEU!B410,"")</f>
        <v/>
      </c>
      <c r="C410" s="155" t="str">
        <f>IF(OR(LEFT(NHAPLIEU!E410,3)="111",LEFT(NHAPLIEU!F410,3)="111"),NHAPLIEU!D410,"")</f>
        <v/>
      </c>
      <c r="D410" s="78"/>
      <c r="E410" s="169" t="str">
        <f>IF(LEFT(B410,2)="PT",NHAPLIEU!I410,"")</f>
        <v/>
      </c>
      <c r="F410" s="169" t="str">
        <f>IF(LEFT(B410,2)="PC",NHAPLIEU!I410,"")</f>
        <v/>
      </c>
      <c r="G410" s="78"/>
      <c r="H410" s="78"/>
    </row>
    <row r="411" spans="1:8" ht="21" hidden="1" customHeight="1">
      <c r="A411" s="155" t="str">
        <f>IF(OR(LEFT(NHAPLIEU!E411,3)="111",LEFT(NHAPLIEU!F411,3)="111"),NHAPLIEU!A411,"")</f>
        <v/>
      </c>
      <c r="B411" s="155" t="str">
        <f>IF(OR(LEFT(NHAPLIEU!E411,3)="111",LEFT(NHAPLIEU!F411,3)="111"),NHAPLIEU!B411,"")</f>
        <v/>
      </c>
      <c r="C411" s="155" t="str">
        <f>IF(OR(LEFT(NHAPLIEU!E411,3)="111",LEFT(NHAPLIEU!F411,3)="111"),NHAPLIEU!D411,"")</f>
        <v/>
      </c>
      <c r="D411" s="78"/>
      <c r="E411" s="169" t="str">
        <f>IF(LEFT(B411,2)="PT",NHAPLIEU!I411,"")</f>
        <v/>
      </c>
      <c r="F411" s="169" t="str">
        <f>IF(LEFT(B411,2)="PC",NHAPLIEU!I411,"")</f>
        <v/>
      </c>
      <c r="G411" s="78"/>
      <c r="H411" s="78"/>
    </row>
    <row r="412" spans="1:8" ht="21" customHeight="1">
      <c r="A412" s="155" t="str">
        <f>IF(OR(LEFT(NHAPLIEU!E412,3)="111",LEFT(NHAPLIEU!F412,3)="111"),NHAPLIEU!A412,"")</f>
        <v/>
      </c>
      <c r="B412" s="155" t="str">
        <f>IF(OR(LEFT(NHAPLIEU!E412,3)="111",LEFT(NHAPLIEU!F412,3)="111"),NHAPLIEU!B412,"")</f>
        <v/>
      </c>
      <c r="C412" s="155" t="str">
        <f>IF(OR(LEFT(NHAPLIEU!E412,3)="111",LEFT(NHAPLIEU!F412,3)="111"),NHAPLIEU!D412,"")</f>
        <v/>
      </c>
      <c r="D412" s="78"/>
      <c r="E412" s="169" t="str">
        <f>IF(LEFT(B412,2)="PT",NHAPLIEU!I412,"")</f>
        <v/>
      </c>
      <c r="F412" s="169" t="str">
        <f>IF(LEFT(B412,2)="PC",NHAPLIEU!I412,"")</f>
        <v/>
      </c>
      <c r="G412" s="78"/>
      <c r="H412" s="78"/>
    </row>
    <row r="413" spans="1:8" ht="21" hidden="1" customHeight="1">
      <c r="A413" s="155" t="str">
        <f>IF(OR(LEFT(NHAPLIEU!E413,3)="111",LEFT(NHAPLIEU!F413,3)="111"),NHAPLIEU!A413,"")</f>
        <v/>
      </c>
      <c r="B413" s="155" t="str">
        <f>IF(OR(LEFT(NHAPLIEU!E413,3)="111",LEFT(NHAPLIEU!F413,3)="111"),NHAPLIEU!B413,"")</f>
        <v/>
      </c>
      <c r="C413" s="155" t="str">
        <f>IF(OR(LEFT(NHAPLIEU!E413,3)="111",LEFT(NHAPLIEU!F413,3)="111"),NHAPLIEU!D413,"")</f>
        <v/>
      </c>
      <c r="D413" s="78"/>
      <c r="E413" s="169" t="str">
        <f>IF(LEFT(B413,2)="PT",NHAPLIEU!I413,"")</f>
        <v/>
      </c>
      <c r="F413" s="169" t="str">
        <f>IF(LEFT(B413,2)="PC",NHAPLIEU!I413,"")</f>
        <v/>
      </c>
      <c r="G413" s="78"/>
      <c r="H413" s="78"/>
    </row>
    <row r="414" spans="1:8" ht="21" customHeight="1">
      <c r="A414" s="155" t="str">
        <f>IF(OR(LEFT(NHAPLIEU!E414,3)="111",LEFT(NHAPLIEU!F414,3)="111"),NHAPLIEU!A414,"")</f>
        <v/>
      </c>
      <c r="B414" s="155" t="str">
        <f>IF(OR(LEFT(NHAPLIEU!E414,3)="111",LEFT(NHAPLIEU!F414,3)="111"),NHAPLIEU!B414,"")</f>
        <v/>
      </c>
      <c r="C414" s="155" t="str">
        <f>IF(OR(LEFT(NHAPLIEU!E414,3)="111",LEFT(NHAPLIEU!F414,3)="111"),NHAPLIEU!D414,"")</f>
        <v/>
      </c>
      <c r="D414" s="78"/>
      <c r="E414" s="169" t="str">
        <f>IF(LEFT(B414,2)="PT",NHAPLIEU!I414,"")</f>
        <v/>
      </c>
      <c r="F414" s="169" t="str">
        <f>IF(LEFT(B414,2)="PC",NHAPLIEU!I414,"")</f>
        <v/>
      </c>
      <c r="G414" s="78"/>
      <c r="H414" s="78"/>
    </row>
    <row r="415" spans="1:8" ht="21" hidden="1" customHeight="1">
      <c r="A415" s="155" t="str">
        <f>IF(OR(LEFT(NHAPLIEU!E415,3)="111",LEFT(NHAPLIEU!F415,3)="111"),NHAPLIEU!A415,"")</f>
        <v/>
      </c>
      <c r="B415" s="155" t="str">
        <f>IF(OR(LEFT(NHAPLIEU!E415,3)="111",LEFT(NHAPLIEU!F415,3)="111"),NHAPLIEU!B415,"")</f>
        <v/>
      </c>
      <c r="C415" s="155" t="str">
        <f>IF(OR(LEFT(NHAPLIEU!E415,3)="111",LEFT(NHAPLIEU!F415,3)="111"),NHAPLIEU!D415,"")</f>
        <v/>
      </c>
      <c r="D415" s="78"/>
      <c r="E415" s="169" t="str">
        <f>IF(LEFT(B415,2)="PT",NHAPLIEU!I415,"")</f>
        <v/>
      </c>
      <c r="F415" s="169" t="str">
        <f>IF(LEFT(B415,2)="PC",NHAPLIEU!I415,"")</f>
        <v/>
      </c>
      <c r="G415" s="78"/>
      <c r="H415" s="78"/>
    </row>
    <row r="416" spans="1:8" ht="21" customHeight="1">
      <c r="A416" s="155" t="str">
        <f>IF(OR(LEFT(NHAPLIEU!E416,3)="111",LEFT(NHAPLIEU!F416,3)="111"),NHAPLIEU!A416,"")</f>
        <v/>
      </c>
      <c r="B416" s="155" t="str">
        <f>IF(OR(LEFT(NHAPLIEU!E416,3)="111",LEFT(NHAPLIEU!F416,3)="111"),NHAPLIEU!B416,"")</f>
        <v/>
      </c>
      <c r="C416" s="155" t="str">
        <f>IF(OR(LEFT(NHAPLIEU!E416,3)="111",LEFT(NHAPLIEU!F416,3)="111"),NHAPLIEU!D416,"")</f>
        <v/>
      </c>
      <c r="D416" s="78"/>
      <c r="E416" s="169" t="str">
        <f>IF(LEFT(B416,2)="PT",NHAPLIEU!I416,"")</f>
        <v/>
      </c>
      <c r="F416" s="169" t="str">
        <f>IF(LEFT(B416,2)="PC",NHAPLIEU!I416,"")</f>
        <v/>
      </c>
      <c r="G416" s="78"/>
      <c r="H416" s="78"/>
    </row>
    <row r="417" spans="1:8" ht="21" customHeight="1">
      <c r="A417" s="155" t="str">
        <f>IF(OR(LEFT(NHAPLIEU!E417,3)="111",LEFT(NHAPLIEU!F417,3)="111"),NHAPLIEU!A417,"")</f>
        <v/>
      </c>
      <c r="B417" s="155" t="str">
        <f>IF(OR(LEFT(NHAPLIEU!E417,3)="111",LEFT(NHAPLIEU!F417,3)="111"),NHAPLIEU!B417,"")</f>
        <v/>
      </c>
      <c r="C417" s="155" t="str">
        <f>IF(OR(LEFT(NHAPLIEU!E417,3)="111",LEFT(NHAPLIEU!F417,3)="111"),NHAPLIEU!D417,"")</f>
        <v/>
      </c>
      <c r="D417" s="78"/>
      <c r="E417" s="169" t="str">
        <f>IF(LEFT(B417,2)="PT",NHAPLIEU!I417,"")</f>
        <v/>
      </c>
      <c r="F417" s="169" t="str">
        <f>IF(LEFT(B417,2)="PC",NHAPLIEU!I417,"")</f>
        <v/>
      </c>
      <c r="G417" s="78"/>
      <c r="H417" s="78"/>
    </row>
    <row r="418" spans="1:8" ht="21" hidden="1" customHeight="1">
      <c r="A418" s="155" t="str">
        <f>IF(OR(LEFT(NHAPLIEU!E418,3)="111",LEFT(NHAPLIEU!F418,3)="111"),NHAPLIEU!A418,"")</f>
        <v/>
      </c>
      <c r="B418" s="155" t="str">
        <f>IF(OR(LEFT(NHAPLIEU!E418,3)="111",LEFT(NHAPLIEU!F418,3)="111"),NHAPLIEU!B418,"")</f>
        <v/>
      </c>
      <c r="C418" s="155" t="str">
        <f>IF(OR(LEFT(NHAPLIEU!E418,3)="111",LEFT(NHAPLIEU!F418,3)="111"),NHAPLIEU!D418,"")</f>
        <v/>
      </c>
      <c r="D418" s="78"/>
      <c r="E418" s="169" t="str">
        <f>IF(LEFT(B418,2)="PT",NHAPLIEU!I418,"")</f>
        <v/>
      </c>
      <c r="F418" s="169" t="str">
        <f>IF(LEFT(B418,2)="PC",NHAPLIEU!I418,"")</f>
        <v/>
      </c>
      <c r="G418" s="78"/>
      <c r="H418" s="78"/>
    </row>
    <row r="419" spans="1:8" ht="21" customHeight="1">
      <c r="A419" s="155" t="str">
        <f>IF(OR(LEFT(NHAPLIEU!E419,3)="111",LEFT(NHAPLIEU!F419,3)="111"),NHAPLIEU!A419,"")</f>
        <v/>
      </c>
      <c r="B419" s="155" t="str">
        <f>IF(OR(LEFT(NHAPLIEU!E419,3)="111",LEFT(NHAPLIEU!F419,3)="111"),NHAPLIEU!B419,"")</f>
        <v/>
      </c>
      <c r="C419" s="155" t="str">
        <f>IF(OR(LEFT(NHAPLIEU!E419,3)="111",LEFT(NHAPLIEU!F419,3)="111"),NHAPLIEU!D419,"")</f>
        <v/>
      </c>
      <c r="D419" s="78"/>
      <c r="E419" s="169" t="str">
        <f>IF(LEFT(B419,2)="PT",NHAPLIEU!I419,"")</f>
        <v/>
      </c>
      <c r="F419" s="169" t="str">
        <f>IF(LEFT(B419,2)="PC",NHAPLIEU!I419,"")</f>
        <v/>
      </c>
      <c r="G419" s="78"/>
      <c r="H419" s="78"/>
    </row>
    <row r="420" spans="1:8" ht="21" customHeight="1">
      <c r="A420" s="155" t="str">
        <f>IF(OR(LEFT(NHAPLIEU!E420,3)="111",LEFT(NHAPLIEU!F420,3)="111"),NHAPLIEU!A420,"")</f>
        <v/>
      </c>
      <c r="B420" s="155" t="str">
        <f>IF(OR(LEFT(NHAPLIEU!E420,3)="111",LEFT(NHAPLIEU!F420,3)="111"),NHAPLIEU!B420,"")</f>
        <v/>
      </c>
      <c r="C420" s="155" t="str">
        <f>IF(OR(LEFT(NHAPLIEU!E420,3)="111",LEFT(NHAPLIEU!F420,3)="111"),NHAPLIEU!D420,"")</f>
        <v/>
      </c>
      <c r="D420" s="78"/>
      <c r="E420" s="169" t="str">
        <f>IF(LEFT(B420,2)="PT",NHAPLIEU!I420,"")</f>
        <v/>
      </c>
      <c r="F420" s="169" t="str">
        <f>IF(LEFT(B420,2)="PC",NHAPLIEU!I420,"")</f>
        <v/>
      </c>
      <c r="G420" s="78"/>
      <c r="H420" s="78"/>
    </row>
    <row r="421" spans="1:8" ht="21" customHeight="1">
      <c r="A421" s="155" t="str">
        <f>IF(OR(LEFT(NHAPLIEU!E421,3)="111",LEFT(NHAPLIEU!F421,3)="111"),NHAPLIEU!A421,"")</f>
        <v/>
      </c>
      <c r="B421" s="155" t="str">
        <f>IF(OR(LEFT(NHAPLIEU!E421,3)="111",LEFT(NHAPLIEU!F421,3)="111"),NHAPLIEU!B421,"")</f>
        <v/>
      </c>
      <c r="C421" s="155" t="str">
        <f>IF(OR(LEFT(NHAPLIEU!E421,3)="111",LEFT(NHAPLIEU!F421,3)="111"),NHAPLIEU!D421,"")</f>
        <v/>
      </c>
      <c r="D421" s="78"/>
      <c r="E421" s="169" t="str">
        <f>IF(LEFT(B421,2)="PT",NHAPLIEU!I421,"")</f>
        <v/>
      </c>
      <c r="F421" s="169" t="str">
        <f>IF(LEFT(B421,2)="PC",NHAPLIEU!I421,"")</f>
        <v/>
      </c>
      <c r="G421" s="78"/>
      <c r="H421" s="78"/>
    </row>
    <row r="422" spans="1:8" ht="21" customHeight="1">
      <c r="A422" s="155" t="str">
        <f>IF(OR(LEFT(NHAPLIEU!E422,3)="111",LEFT(NHAPLIEU!F422,3)="111"),NHAPLIEU!A422,"")</f>
        <v/>
      </c>
      <c r="B422" s="155" t="str">
        <f>IF(OR(LEFT(NHAPLIEU!E422,3)="111",LEFT(NHAPLIEU!F422,3)="111"),NHAPLIEU!B422,"")</f>
        <v/>
      </c>
      <c r="C422" s="155" t="str">
        <f>IF(OR(LEFT(NHAPLIEU!E422,3)="111",LEFT(NHAPLIEU!F422,3)="111"),NHAPLIEU!D422,"")</f>
        <v/>
      </c>
      <c r="D422" s="78"/>
      <c r="E422" s="169" t="str">
        <f>IF(LEFT(B422,2)="PT",NHAPLIEU!I422,"")</f>
        <v/>
      </c>
      <c r="F422" s="169" t="str">
        <f>IF(LEFT(B422,2)="PC",NHAPLIEU!I422,"")</f>
        <v/>
      </c>
      <c r="G422" s="78"/>
      <c r="H422" s="78"/>
    </row>
    <row r="423" spans="1:8" ht="21" customHeight="1">
      <c r="A423" s="155" t="str">
        <f>IF(OR(LEFT(NHAPLIEU!E423,3)="111",LEFT(NHAPLIEU!F423,3)="111"),NHAPLIEU!A423,"")</f>
        <v/>
      </c>
      <c r="B423" s="155" t="str">
        <f>IF(OR(LEFT(NHAPLIEU!E423,3)="111",LEFT(NHAPLIEU!F423,3)="111"),NHAPLIEU!B423,"")</f>
        <v/>
      </c>
      <c r="C423" s="155" t="str">
        <f>IF(OR(LEFT(NHAPLIEU!E423,3)="111",LEFT(NHAPLIEU!F423,3)="111"),NHAPLIEU!D423,"")</f>
        <v/>
      </c>
      <c r="D423" s="78"/>
      <c r="E423" s="169" t="str">
        <f>IF(LEFT(B423,2)="PT",NHAPLIEU!I423,"")</f>
        <v/>
      </c>
      <c r="F423" s="169" t="str">
        <f>IF(LEFT(B423,2)="PC",NHAPLIEU!I423,"")</f>
        <v/>
      </c>
      <c r="G423" s="78"/>
      <c r="H423" s="78"/>
    </row>
    <row r="424" spans="1:8" ht="21" hidden="1" customHeight="1">
      <c r="A424" s="155" t="str">
        <f>IF(OR(LEFT(NHAPLIEU!E424,3)="111",LEFT(NHAPLIEU!F424,3)="111"),NHAPLIEU!A424,"")</f>
        <v/>
      </c>
      <c r="B424" s="155" t="str">
        <f>IF(OR(LEFT(NHAPLIEU!E424,3)="111",LEFT(NHAPLIEU!F424,3)="111"),NHAPLIEU!B424,"")</f>
        <v/>
      </c>
      <c r="C424" s="155" t="str">
        <f>IF(OR(LEFT(NHAPLIEU!E424,3)="111",LEFT(NHAPLIEU!F424,3)="111"),NHAPLIEU!D424,"")</f>
        <v/>
      </c>
      <c r="D424" s="78"/>
      <c r="E424" s="169" t="str">
        <f>IF(LEFT(B424,2)="PT",NHAPLIEU!I424,"")</f>
        <v/>
      </c>
      <c r="F424" s="169" t="str">
        <f>IF(LEFT(B424,2)="PC",NHAPLIEU!I424,"")</f>
        <v/>
      </c>
      <c r="G424" s="78"/>
      <c r="H424" s="78"/>
    </row>
    <row r="425" spans="1:8" ht="21" hidden="1" customHeight="1">
      <c r="A425" s="155" t="str">
        <f>IF(OR(LEFT(NHAPLIEU!E425,3)="111",LEFT(NHAPLIEU!F425,3)="111"),NHAPLIEU!A425,"")</f>
        <v/>
      </c>
      <c r="B425" s="155" t="str">
        <f>IF(OR(LEFT(NHAPLIEU!E425,3)="111",LEFT(NHAPLIEU!F425,3)="111"),NHAPLIEU!B425,"")</f>
        <v/>
      </c>
      <c r="C425" s="155" t="str">
        <f>IF(OR(LEFT(NHAPLIEU!E425,3)="111",LEFT(NHAPLIEU!F425,3)="111"),NHAPLIEU!D425,"")</f>
        <v/>
      </c>
      <c r="D425" s="78"/>
      <c r="E425" s="169" t="str">
        <f>IF(LEFT(B425,2)="PT",NHAPLIEU!I425,"")</f>
        <v/>
      </c>
      <c r="F425" s="169" t="str">
        <f>IF(LEFT(B425,2)="PC",NHAPLIEU!I425,"")</f>
        <v/>
      </c>
      <c r="G425" s="78"/>
      <c r="H425" s="78"/>
    </row>
    <row r="426" spans="1:8" ht="21" customHeight="1">
      <c r="A426" s="155" t="str">
        <f>IF(OR(LEFT(NHAPLIEU!E426,3)="111",LEFT(NHAPLIEU!F426,3)="111"),NHAPLIEU!A426,"")</f>
        <v/>
      </c>
      <c r="B426" s="155" t="str">
        <f>IF(OR(LEFT(NHAPLIEU!E426,3)="111",LEFT(NHAPLIEU!F426,3)="111"),NHAPLIEU!B426,"")</f>
        <v/>
      </c>
      <c r="C426" s="155" t="str">
        <f>IF(OR(LEFT(NHAPLIEU!E426,3)="111",LEFT(NHAPLIEU!F426,3)="111"),NHAPLIEU!D426,"")</f>
        <v/>
      </c>
      <c r="D426" s="78"/>
      <c r="E426" s="169" t="str">
        <f>IF(LEFT(B426,2)="PT",NHAPLIEU!I426,"")</f>
        <v/>
      </c>
      <c r="F426" s="169" t="str">
        <f>IF(LEFT(B426,2)="PC",NHAPLIEU!I426,"")</f>
        <v/>
      </c>
      <c r="G426" s="78"/>
      <c r="H426" s="78"/>
    </row>
    <row r="427" spans="1:8" ht="21" customHeight="1">
      <c r="A427" s="155" t="str">
        <f>IF(OR(LEFT(NHAPLIEU!E427,3)="111",LEFT(NHAPLIEU!F427,3)="111"),NHAPLIEU!A427,"")</f>
        <v/>
      </c>
      <c r="B427" s="155" t="str">
        <f>IF(OR(LEFT(NHAPLIEU!E427,3)="111",LEFT(NHAPLIEU!F427,3)="111"),NHAPLIEU!B427,"")</f>
        <v/>
      </c>
      <c r="C427" s="155" t="str">
        <f>IF(OR(LEFT(NHAPLIEU!E427,3)="111",LEFT(NHAPLIEU!F427,3)="111"),NHAPLIEU!D427,"")</f>
        <v/>
      </c>
      <c r="D427" s="78"/>
      <c r="E427" s="169" t="str">
        <f>IF(LEFT(B427,2)="PT",NHAPLIEU!I427,"")</f>
        <v/>
      </c>
      <c r="F427" s="169" t="str">
        <f>IF(LEFT(B427,2)="PC",NHAPLIEU!I427,"")</f>
        <v/>
      </c>
      <c r="G427" s="78"/>
      <c r="H427" s="78"/>
    </row>
    <row r="428" spans="1:8" ht="21" customHeight="1">
      <c r="A428" s="155" t="str">
        <f>IF(OR(LEFT(NHAPLIEU!E428,3)="111",LEFT(NHAPLIEU!F428,3)="111"),NHAPLIEU!A428,"")</f>
        <v/>
      </c>
      <c r="B428" s="155" t="str">
        <f>IF(OR(LEFT(NHAPLIEU!E428,3)="111",LEFT(NHAPLIEU!F428,3)="111"),NHAPLIEU!B428,"")</f>
        <v/>
      </c>
      <c r="C428" s="155" t="str">
        <f>IF(OR(LEFT(NHAPLIEU!E428,3)="111",LEFT(NHAPLIEU!F428,3)="111"),NHAPLIEU!D428,"")</f>
        <v/>
      </c>
      <c r="D428" s="78"/>
      <c r="E428" s="169" t="str">
        <f>IF(LEFT(B428,2)="PT",NHAPLIEU!I428,"")</f>
        <v/>
      </c>
      <c r="F428" s="169" t="str">
        <f>IF(LEFT(B428,2)="PC",NHAPLIEU!I428,"")</f>
        <v/>
      </c>
      <c r="G428" s="78"/>
      <c r="H428" s="78"/>
    </row>
    <row r="429" spans="1:8" ht="21" customHeight="1">
      <c r="A429" s="155" t="str">
        <f>IF(OR(LEFT(NHAPLIEU!E429,3)="111",LEFT(NHAPLIEU!F429,3)="111"),NHAPLIEU!A429,"")</f>
        <v/>
      </c>
      <c r="B429" s="155" t="str">
        <f>IF(OR(LEFT(NHAPLIEU!E429,3)="111",LEFT(NHAPLIEU!F429,3)="111"),NHAPLIEU!B429,"")</f>
        <v/>
      </c>
      <c r="C429" s="155" t="str">
        <f>IF(OR(LEFT(NHAPLIEU!E429,3)="111",LEFT(NHAPLIEU!F429,3)="111"),NHAPLIEU!D429,"")</f>
        <v/>
      </c>
      <c r="D429" s="78"/>
      <c r="E429" s="169" t="str">
        <f>IF(LEFT(B429,2)="PT",NHAPLIEU!I429,"")</f>
        <v/>
      </c>
      <c r="F429" s="169" t="str">
        <f>IF(LEFT(B429,2)="PC",NHAPLIEU!I429,"")</f>
        <v/>
      </c>
      <c r="G429" s="78"/>
      <c r="H429" s="78"/>
    </row>
    <row r="430" spans="1:8" ht="21" customHeight="1">
      <c r="A430" s="155" t="str">
        <f>IF(OR(LEFT(NHAPLIEU!E430,3)="111",LEFT(NHAPLIEU!F430,3)="111"),NHAPLIEU!A430,"")</f>
        <v/>
      </c>
      <c r="B430" s="155" t="str">
        <f>IF(OR(LEFT(NHAPLIEU!E430,3)="111",LEFT(NHAPLIEU!F430,3)="111"),NHAPLIEU!B430,"")</f>
        <v/>
      </c>
      <c r="C430" s="155" t="str">
        <f>IF(OR(LEFT(NHAPLIEU!E430,3)="111",LEFT(NHAPLIEU!F430,3)="111"),NHAPLIEU!D430,"")</f>
        <v/>
      </c>
      <c r="D430" s="78"/>
      <c r="E430" s="169" t="str">
        <f>IF(LEFT(B430,2)="PT",NHAPLIEU!I430,"")</f>
        <v/>
      </c>
      <c r="F430" s="169" t="str">
        <f>IF(LEFT(B430,2)="PC",NHAPLIEU!I430,"")</f>
        <v/>
      </c>
      <c r="G430" s="78"/>
      <c r="H430" s="78"/>
    </row>
    <row r="431" spans="1:8" ht="21" customHeight="1">
      <c r="A431" s="155" t="str">
        <f>IF(OR(LEFT(NHAPLIEU!E431,3)="111",LEFT(NHAPLIEU!F431,3)="111"),NHAPLIEU!A431,"")</f>
        <v/>
      </c>
      <c r="B431" s="155" t="str">
        <f>IF(OR(LEFT(NHAPLIEU!E431,3)="111",LEFT(NHAPLIEU!F431,3)="111"),NHAPLIEU!B431,"")</f>
        <v/>
      </c>
      <c r="C431" s="155" t="str">
        <f>IF(OR(LEFT(NHAPLIEU!E431,3)="111",LEFT(NHAPLIEU!F431,3)="111"),NHAPLIEU!D431,"")</f>
        <v/>
      </c>
      <c r="D431" s="78"/>
      <c r="E431" s="169" t="str">
        <f>IF(LEFT(B431,2)="PT",NHAPLIEU!I431,"")</f>
        <v/>
      </c>
      <c r="F431" s="169" t="str">
        <f>IF(LEFT(B431,2)="PC",NHAPLIEU!I431,"")</f>
        <v/>
      </c>
      <c r="G431" s="78"/>
      <c r="H431" s="78"/>
    </row>
    <row r="432" spans="1:8" ht="21" hidden="1" customHeight="1">
      <c r="A432" s="155" t="str">
        <f>IF(OR(LEFT(NHAPLIEU!E432,3)="111",LEFT(NHAPLIEU!F432,3)="111"),NHAPLIEU!A432,"")</f>
        <v/>
      </c>
      <c r="B432" s="155" t="str">
        <f>IF(OR(LEFT(NHAPLIEU!E432,3)="111",LEFT(NHAPLIEU!F432,3)="111"),NHAPLIEU!B432,"")</f>
        <v/>
      </c>
      <c r="C432" s="155" t="str">
        <f>IF(OR(LEFT(NHAPLIEU!E432,3)="111",LEFT(NHAPLIEU!F432,3)="111"),NHAPLIEU!D432,"")</f>
        <v/>
      </c>
      <c r="D432" s="78"/>
      <c r="E432" s="169" t="str">
        <f>IF(LEFT(B432,2)="PT",NHAPLIEU!I432,"")</f>
        <v/>
      </c>
      <c r="F432" s="169" t="str">
        <f>IF(LEFT(B432,2)="PC",NHAPLIEU!I432,"")</f>
        <v/>
      </c>
      <c r="G432" s="78"/>
      <c r="H432" s="78"/>
    </row>
    <row r="433" spans="1:8" ht="21" customHeight="1">
      <c r="A433" s="155" t="str">
        <f>IF(OR(LEFT(NHAPLIEU!E433,3)="111",LEFT(NHAPLIEU!F433,3)="111"),NHAPLIEU!A433,"")</f>
        <v/>
      </c>
      <c r="B433" s="155" t="str">
        <f>IF(OR(LEFT(NHAPLIEU!E433,3)="111",LEFT(NHAPLIEU!F433,3)="111"),NHAPLIEU!B433,"")</f>
        <v/>
      </c>
      <c r="C433" s="155" t="str">
        <f>IF(OR(LEFT(NHAPLIEU!E433,3)="111",LEFT(NHAPLIEU!F433,3)="111"),NHAPLIEU!D433,"")</f>
        <v/>
      </c>
      <c r="D433" s="78"/>
      <c r="E433" s="169" t="str">
        <f>IF(LEFT(B433,2)="PT",NHAPLIEU!I433,"")</f>
        <v/>
      </c>
      <c r="F433" s="169" t="str">
        <f>IF(LEFT(B433,2)="PC",NHAPLIEU!I433,"")</f>
        <v/>
      </c>
      <c r="G433" s="78"/>
      <c r="H433" s="78"/>
    </row>
    <row r="434" spans="1:8" ht="21" hidden="1" customHeight="1">
      <c r="A434" s="155" t="str">
        <f>IF(OR(LEFT(NHAPLIEU!E434,3)="111",LEFT(NHAPLIEU!F434,3)="111"),NHAPLIEU!A434,"")</f>
        <v/>
      </c>
      <c r="B434" s="155" t="str">
        <f>IF(OR(LEFT(NHAPLIEU!E434,3)="111",LEFT(NHAPLIEU!F434,3)="111"),NHAPLIEU!B434,"")</f>
        <v/>
      </c>
      <c r="C434" s="155" t="str">
        <f>IF(OR(LEFT(NHAPLIEU!E434,3)="111",LEFT(NHAPLIEU!F434,3)="111"),NHAPLIEU!D434,"")</f>
        <v/>
      </c>
      <c r="D434" s="78"/>
      <c r="E434" s="169" t="str">
        <f>IF(LEFT(B434,2)="PT",NHAPLIEU!I434,"")</f>
        <v/>
      </c>
      <c r="F434" s="169" t="str">
        <f>IF(LEFT(B434,2)="PC",NHAPLIEU!I434,"")</f>
        <v/>
      </c>
      <c r="G434" s="78"/>
      <c r="H434" s="78"/>
    </row>
    <row r="435" spans="1:8" ht="21" customHeight="1">
      <c r="A435" s="155" t="str">
        <f>IF(OR(LEFT(NHAPLIEU!E435,3)="111",LEFT(NHAPLIEU!F435,3)="111"),NHAPLIEU!A435,"")</f>
        <v/>
      </c>
      <c r="B435" s="155" t="str">
        <f>IF(OR(LEFT(NHAPLIEU!E435,3)="111",LEFT(NHAPLIEU!F435,3)="111"),NHAPLIEU!B435,"")</f>
        <v/>
      </c>
      <c r="C435" s="155" t="str">
        <f>IF(OR(LEFT(NHAPLIEU!E435,3)="111",LEFT(NHAPLIEU!F435,3)="111"),NHAPLIEU!D435,"")</f>
        <v/>
      </c>
      <c r="D435" s="78"/>
      <c r="E435" s="169" t="str">
        <f>IF(LEFT(B435,2)="PT",NHAPLIEU!I435,"")</f>
        <v/>
      </c>
      <c r="F435" s="169" t="str">
        <f>IF(LEFT(B435,2)="PC",NHAPLIEU!I435,"")</f>
        <v/>
      </c>
      <c r="G435" s="78"/>
      <c r="H435" s="78"/>
    </row>
    <row r="436" spans="1:8" ht="21" hidden="1" customHeight="1">
      <c r="A436" s="155" t="str">
        <f>IF(OR(LEFT(NHAPLIEU!E436,3)="111",LEFT(NHAPLIEU!F436,3)="111"),NHAPLIEU!A436,"")</f>
        <v/>
      </c>
      <c r="B436" s="155" t="str">
        <f>IF(OR(LEFT(NHAPLIEU!E436,3)="111",LEFT(NHAPLIEU!F436,3)="111"),NHAPLIEU!B436,"")</f>
        <v/>
      </c>
      <c r="C436" s="155" t="str">
        <f>IF(OR(LEFT(NHAPLIEU!E436,3)="111",LEFT(NHAPLIEU!F436,3)="111"),NHAPLIEU!D436,"")</f>
        <v/>
      </c>
      <c r="D436" s="78"/>
      <c r="E436" s="169" t="str">
        <f>IF(LEFT(B436,2)="PT",NHAPLIEU!I436,"")</f>
        <v/>
      </c>
      <c r="F436" s="169" t="str">
        <f>IF(LEFT(B436,2)="PC",NHAPLIEU!I436,"")</f>
        <v/>
      </c>
      <c r="G436" s="78"/>
      <c r="H436" s="78"/>
    </row>
    <row r="437" spans="1:8" ht="21" hidden="1" customHeight="1">
      <c r="A437" s="155" t="str">
        <f>IF(OR(LEFT(NHAPLIEU!E437,3)="111",LEFT(NHAPLIEU!F437,3)="111"),NHAPLIEU!A437,"")</f>
        <v/>
      </c>
      <c r="B437" s="155" t="str">
        <f>IF(OR(LEFT(NHAPLIEU!E437,3)="111",LEFT(NHAPLIEU!F437,3)="111"),NHAPLIEU!B437,"")</f>
        <v/>
      </c>
      <c r="C437" s="155" t="str">
        <f>IF(OR(LEFT(NHAPLIEU!E437,3)="111",LEFT(NHAPLIEU!F437,3)="111"),NHAPLIEU!D437,"")</f>
        <v/>
      </c>
      <c r="D437" s="78"/>
      <c r="E437" s="169" t="str">
        <f>IF(LEFT(B437,2)="PT",NHAPLIEU!I437,"")</f>
        <v/>
      </c>
      <c r="F437" s="169" t="str">
        <f>IF(LEFT(B437,2)="PC",NHAPLIEU!I437,"")</f>
        <v/>
      </c>
      <c r="G437" s="78"/>
      <c r="H437" s="78"/>
    </row>
    <row r="438" spans="1:8" ht="21" customHeight="1">
      <c r="A438" s="155" t="str">
        <f>IF(OR(LEFT(NHAPLIEU!E438,3)="111",LEFT(NHAPLIEU!F438,3)="111"),NHAPLIEU!A438,"")</f>
        <v/>
      </c>
      <c r="B438" s="155" t="str">
        <f>IF(OR(LEFT(NHAPLIEU!E438,3)="111",LEFT(NHAPLIEU!F438,3)="111"),NHAPLIEU!B438,"")</f>
        <v/>
      </c>
      <c r="C438" s="155" t="str">
        <f>IF(OR(LEFT(NHAPLIEU!E438,3)="111",LEFT(NHAPLIEU!F438,3)="111"),NHAPLIEU!D438,"")</f>
        <v/>
      </c>
      <c r="D438" s="78"/>
      <c r="E438" s="169" t="str">
        <f>IF(LEFT(B438,2)="PT",NHAPLIEU!I438,"")</f>
        <v/>
      </c>
      <c r="F438" s="169" t="str">
        <f>IF(LEFT(B438,2)="PC",NHAPLIEU!I438,"")</f>
        <v/>
      </c>
      <c r="G438" s="78"/>
      <c r="H438" s="78"/>
    </row>
    <row r="439" spans="1:8" ht="21" hidden="1" customHeight="1">
      <c r="A439" s="155" t="str">
        <f>IF(OR(LEFT(NHAPLIEU!E439,3)="111",LEFT(NHAPLIEU!F439,3)="111"),NHAPLIEU!A439,"")</f>
        <v/>
      </c>
      <c r="B439" s="155" t="str">
        <f>IF(OR(LEFT(NHAPLIEU!E439,3)="111",LEFT(NHAPLIEU!F439,3)="111"),NHAPLIEU!B439,"")</f>
        <v/>
      </c>
      <c r="C439" s="155" t="str">
        <f>IF(OR(LEFT(NHAPLIEU!E439,3)="111",LEFT(NHAPLIEU!F439,3)="111"),NHAPLIEU!D439,"")</f>
        <v/>
      </c>
      <c r="D439" s="78"/>
      <c r="E439" s="169" t="str">
        <f>IF(LEFT(B439,2)="PT",NHAPLIEU!I439,"")</f>
        <v/>
      </c>
      <c r="F439" s="169" t="str">
        <f>IF(LEFT(B439,2)="PC",NHAPLIEU!I439,"")</f>
        <v/>
      </c>
      <c r="G439" s="78"/>
      <c r="H439" s="78"/>
    </row>
    <row r="440" spans="1:8" ht="21" customHeight="1">
      <c r="A440" s="155" t="str">
        <f>IF(OR(LEFT(NHAPLIEU!E440,3)="111",LEFT(NHAPLIEU!F440,3)="111"),NHAPLIEU!A440,"")</f>
        <v/>
      </c>
      <c r="B440" s="155" t="str">
        <f>IF(OR(LEFT(NHAPLIEU!E440,3)="111",LEFT(NHAPLIEU!F440,3)="111"),NHAPLIEU!B440,"")</f>
        <v/>
      </c>
      <c r="C440" s="155" t="str">
        <f>IF(OR(LEFT(NHAPLIEU!E440,3)="111",LEFT(NHAPLIEU!F440,3)="111"),NHAPLIEU!D440,"")</f>
        <v/>
      </c>
      <c r="D440" s="78"/>
      <c r="E440" s="169" t="str">
        <f>IF(LEFT(B440,2)="PT",NHAPLIEU!I440,"")</f>
        <v/>
      </c>
      <c r="F440" s="169" t="str">
        <f>IF(LEFT(B440,2)="PC",NHAPLIEU!I440,"")</f>
        <v/>
      </c>
      <c r="G440" s="78"/>
      <c r="H440" s="78"/>
    </row>
    <row r="441" spans="1:8" ht="21" customHeight="1">
      <c r="A441" s="155" t="str">
        <f>IF(OR(LEFT(NHAPLIEU!E441,3)="111",LEFT(NHAPLIEU!F441,3)="111"),NHAPLIEU!A441,"")</f>
        <v/>
      </c>
      <c r="B441" s="155" t="str">
        <f>IF(OR(LEFT(NHAPLIEU!E441,3)="111",LEFT(NHAPLIEU!F441,3)="111"),NHAPLIEU!B441,"")</f>
        <v/>
      </c>
      <c r="C441" s="155" t="str">
        <f>IF(OR(LEFT(NHAPLIEU!E441,3)="111",LEFT(NHAPLIEU!F441,3)="111"),NHAPLIEU!D441,"")</f>
        <v/>
      </c>
      <c r="D441" s="78"/>
      <c r="E441" s="169" t="str">
        <f>IF(LEFT(B441,2)="PT",NHAPLIEU!I441,"")</f>
        <v/>
      </c>
      <c r="F441" s="169" t="str">
        <f>IF(LEFT(B441,2)="PC",NHAPLIEU!I441,"")</f>
        <v/>
      </c>
      <c r="G441" s="78"/>
      <c r="H441" s="78"/>
    </row>
    <row r="442" spans="1:8" ht="21" customHeight="1">
      <c r="A442" s="155" t="str">
        <f>IF(OR(LEFT(NHAPLIEU!E442,3)="111",LEFT(NHAPLIEU!F442,3)="111"),NHAPLIEU!A442,"")</f>
        <v/>
      </c>
      <c r="B442" s="155" t="str">
        <f>IF(OR(LEFT(NHAPLIEU!E442,3)="111",LEFT(NHAPLIEU!F442,3)="111"),NHAPLIEU!B442,"")</f>
        <v/>
      </c>
      <c r="C442" s="155" t="str">
        <f>IF(OR(LEFT(NHAPLIEU!E442,3)="111",LEFT(NHAPLIEU!F442,3)="111"),NHAPLIEU!D442,"")</f>
        <v/>
      </c>
      <c r="D442" s="78"/>
      <c r="E442" s="169" t="str">
        <f>IF(LEFT(B442,2)="PT",NHAPLIEU!I442,"")</f>
        <v/>
      </c>
      <c r="F442" s="169" t="str">
        <f>IF(LEFT(B442,2)="PC",NHAPLIEU!I442,"")</f>
        <v/>
      </c>
      <c r="G442" s="78"/>
      <c r="H442" s="78"/>
    </row>
    <row r="443" spans="1:8" ht="21" customHeight="1">
      <c r="A443" s="155" t="str">
        <f>IF(OR(LEFT(NHAPLIEU!E443,3)="111",LEFT(NHAPLIEU!F443,3)="111"),NHAPLIEU!A443,"")</f>
        <v/>
      </c>
      <c r="B443" s="155" t="str">
        <f>IF(OR(LEFT(NHAPLIEU!E443,3)="111",LEFT(NHAPLIEU!F443,3)="111"),NHAPLIEU!B443,"")</f>
        <v/>
      </c>
      <c r="C443" s="155" t="str">
        <f>IF(OR(LEFT(NHAPLIEU!E443,3)="111",LEFT(NHAPLIEU!F443,3)="111"),NHAPLIEU!D443,"")</f>
        <v/>
      </c>
      <c r="D443" s="78"/>
      <c r="E443" s="169" t="str">
        <f>IF(LEFT(B443,2)="PT",NHAPLIEU!I443,"")</f>
        <v/>
      </c>
      <c r="F443" s="169" t="str">
        <f>IF(LEFT(B443,2)="PC",NHAPLIEU!I443,"")</f>
        <v/>
      </c>
      <c r="G443" s="78"/>
      <c r="H443" s="78"/>
    </row>
    <row r="444" spans="1:8" ht="21" customHeight="1">
      <c r="A444" s="155" t="str">
        <f>IF(OR(LEFT(NHAPLIEU!E444,3)="111",LEFT(NHAPLIEU!F444,3)="111"),NHAPLIEU!A444,"")</f>
        <v/>
      </c>
      <c r="B444" s="155" t="str">
        <f>IF(OR(LEFT(NHAPLIEU!E444,3)="111",LEFT(NHAPLIEU!F444,3)="111"),NHAPLIEU!B444,"")</f>
        <v/>
      </c>
      <c r="C444" s="155" t="str">
        <f>IF(OR(LEFT(NHAPLIEU!E444,3)="111",LEFT(NHAPLIEU!F444,3)="111"),NHAPLIEU!D444,"")</f>
        <v/>
      </c>
      <c r="D444" s="78"/>
      <c r="E444" s="169" t="str">
        <f>IF(LEFT(B444,2)="PT",NHAPLIEU!I444,"")</f>
        <v/>
      </c>
      <c r="F444" s="169" t="str">
        <f>IF(LEFT(B444,2)="PC",NHAPLIEU!I444,"")</f>
        <v/>
      </c>
      <c r="G444" s="78"/>
      <c r="H444" s="78"/>
    </row>
    <row r="445" spans="1:8" ht="21" hidden="1" customHeight="1">
      <c r="A445" s="155" t="str">
        <f>IF(OR(LEFT(NHAPLIEU!E445,3)="111",LEFT(NHAPLIEU!F445,3)="111"),NHAPLIEU!A445,"")</f>
        <v/>
      </c>
      <c r="B445" s="155" t="str">
        <f>IF(OR(LEFT(NHAPLIEU!E445,3)="111",LEFT(NHAPLIEU!F445,3)="111"),NHAPLIEU!B445,"")</f>
        <v/>
      </c>
      <c r="C445" s="155" t="str">
        <f>IF(OR(LEFT(NHAPLIEU!E445,3)="111",LEFT(NHAPLIEU!F445,3)="111"),NHAPLIEU!D445,"")</f>
        <v/>
      </c>
      <c r="D445" s="78"/>
      <c r="E445" s="169" t="str">
        <f>IF(LEFT(B445,2)="PT",NHAPLIEU!I445,"")</f>
        <v/>
      </c>
      <c r="F445" s="169" t="str">
        <f>IF(LEFT(B445,2)="PC",NHAPLIEU!I445,"")</f>
        <v/>
      </c>
      <c r="G445" s="78"/>
      <c r="H445" s="78"/>
    </row>
    <row r="446" spans="1:8" ht="21" customHeight="1">
      <c r="A446" s="155" t="str">
        <f>IF(OR(LEFT(NHAPLIEU!E446,3)="111",LEFT(NHAPLIEU!F446,3)="111"),NHAPLIEU!A446,"")</f>
        <v/>
      </c>
      <c r="B446" s="155" t="str">
        <f>IF(OR(LEFT(NHAPLIEU!E446,3)="111",LEFT(NHAPLIEU!F446,3)="111"),NHAPLIEU!B446,"")</f>
        <v/>
      </c>
      <c r="C446" s="155" t="str">
        <f>IF(OR(LEFT(NHAPLIEU!E446,3)="111",LEFT(NHAPLIEU!F446,3)="111"),NHAPLIEU!D446,"")</f>
        <v/>
      </c>
      <c r="D446" s="78"/>
      <c r="E446" s="169" t="str">
        <f>IF(LEFT(B446,2)="PT",NHAPLIEU!I446,"")</f>
        <v/>
      </c>
      <c r="F446" s="169" t="str">
        <f>IF(LEFT(B446,2)="PC",NHAPLIEU!I446,"")</f>
        <v/>
      </c>
      <c r="G446" s="78"/>
      <c r="H446" s="78"/>
    </row>
    <row r="447" spans="1:8" ht="21" hidden="1" customHeight="1">
      <c r="A447" s="155" t="str">
        <f>IF(OR(LEFT(NHAPLIEU!E447,3)="111",LEFT(NHAPLIEU!F447,3)="111"),NHAPLIEU!A447,"")</f>
        <v/>
      </c>
      <c r="B447" s="155" t="str">
        <f>IF(OR(LEFT(NHAPLIEU!E447,3)="111",LEFT(NHAPLIEU!F447,3)="111"),NHAPLIEU!B447,"")</f>
        <v/>
      </c>
      <c r="C447" s="155" t="str">
        <f>IF(OR(LEFT(NHAPLIEU!E447,3)="111",LEFT(NHAPLIEU!F447,3)="111"),NHAPLIEU!D447,"")</f>
        <v/>
      </c>
      <c r="D447" s="78"/>
      <c r="E447" s="169" t="str">
        <f>IF(LEFT(B447,2)="PT",NHAPLIEU!I447,"")</f>
        <v/>
      </c>
      <c r="F447" s="169" t="str">
        <f>IF(LEFT(B447,2)="PC",NHAPLIEU!I447,"")</f>
        <v/>
      </c>
      <c r="G447" s="78"/>
      <c r="H447" s="78"/>
    </row>
    <row r="448" spans="1:8" ht="21" customHeight="1">
      <c r="A448" s="155" t="str">
        <f>IF(OR(LEFT(NHAPLIEU!E448,3)="111",LEFT(NHAPLIEU!F448,3)="111"),NHAPLIEU!A448,"")</f>
        <v/>
      </c>
      <c r="B448" s="155" t="str">
        <f>IF(OR(LEFT(NHAPLIEU!E448,3)="111",LEFT(NHAPLIEU!F448,3)="111"),NHAPLIEU!B448,"")</f>
        <v/>
      </c>
      <c r="C448" s="155" t="str">
        <f>IF(OR(LEFT(NHAPLIEU!E448,3)="111",LEFT(NHAPLIEU!F448,3)="111"),NHAPLIEU!D448,"")</f>
        <v/>
      </c>
      <c r="D448" s="78"/>
      <c r="E448" s="169" t="str">
        <f>IF(LEFT(B448,2)="PT",NHAPLIEU!I448,"")</f>
        <v/>
      </c>
      <c r="F448" s="169" t="str">
        <f>IF(LEFT(B448,2)="PC",NHAPLIEU!I448,"")</f>
        <v/>
      </c>
      <c r="G448" s="78"/>
      <c r="H448" s="78"/>
    </row>
    <row r="449" spans="1:8" ht="21" hidden="1" customHeight="1">
      <c r="A449" s="155" t="str">
        <f>IF(OR(LEFT(NHAPLIEU!E449,3)="111",LEFT(NHAPLIEU!F449,3)="111"),NHAPLIEU!A449,"")</f>
        <v/>
      </c>
      <c r="B449" s="155" t="str">
        <f>IF(OR(LEFT(NHAPLIEU!E449,3)="111",LEFT(NHAPLIEU!F449,3)="111"),NHAPLIEU!B449,"")</f>
        <v/>
      </c>
      <c r="C449" s="155" t="str">
        <f>IF(OR(LEFT(NHAPLIEU!E449,3)="111",LEFT(NHAPLIEU!F449,3)="111"),NHAPLIEU!D449,"")</f>
        <v/>
      </c>
      <c r="D449" s="78"/>
      <c r="E449" s="169" t="str">
        <f>IF(LEFT(B449,2)="PT",NHAPLIEU!I449,"")</f>
        <v/>
      </c>
      <c r="F449" s="169" t="str">
        <f>IF(LEFT(B449,2)="PC",NHAPLIEU!I449,"")</f>
        <v/>
      </c>
      <c r="G449" s="78"/>
      <c r="H449" s="78"/>
    </row>
    <row r="450" spans="1:8" ht="21" hidden="1" customHeight="1">
      <c r="A450" s="155" t="str">
        <f>IF(OR(LEFT(NHAPLIEU!E450,3)="111",LEFT(NHAPLIEU!F450,3)="111"),NHAPLIEU!A450,"")</f>
        <v/>
      </c>
      <c r="B450" s="155" t="str">
        <f>IF(OR(LEFT(NHAPLIEU!E450,3)="111",LEFT(NHAPLIEU!F450,3)="111"),NHAPLIEU!B450,"")</f>
        <v/>
      </c>
      <c r="C450" s="155" t="str">
        <f>IF(OR(LEFT(NHAPLIEU!E450,3)="111",LEFT(NHAPLIEU!F450,3)="111"),NHAPLIEU!D450,"")</f>
        <v/>
      </c>
      <c r="D450" s="78"/>
      <c r="E450" s="169" t="str">
        <f>IF(LEFT(B450,2)="PT",NHAPLIEU!I450,"")</f>
        <v/>
      </c>
      <c r="F450" s="169" t="str">
        <f>IF(LEFT(B450,2)="PC",NHAPLIEU!I450,"")</f>
        <v/>
      </c>
      <c r="G450" s="78"/>
      <c r="H450" s="78"/>
    </row>
    <row r="451" spans="1:8" ht="21" customHeight="1">
      <c r="A451" s="155" t="str">
        <f>IF(OR(LEFT(NHAPLIEU!E451,3)="111",LEFT(NHAPLIEU!F451,3)="111"),NHAPLIEU!A451,"")</f>
        <v/>
      </c>
      <c r="B451" s="155" t="str">
        <f>IF(OR(LEFT(NHAPLIEU!E451,3)="111",LEFT(NHAPLIEU!F451,3)="111"),NHAPLIEU!B451,"")</f>
        <v/>
      </c>
      <c r="C451" s="155" t="str">
        <f>IF(OR(LEFT(NHAPLIEU!E451,3)="111",LEFT(NHAPLIEU!F451,3)="111"),NHAPLIEU!D451,"")</f>
        <v/>
      </c>
      <c r="D451" s="78"/>
      <c r="E451" s="169" t="str">
        <f>IF(LEFT(B451,2)="PT",NHAPLIEU!I451,"")</f>
        <v/>
      </c>
      <c r="F451" s="169" t="str">
        <f>IF(LEFT(B451,2)="PC",NHAPLIEU!I451,"")</f>
        <v/>
      </c>
      <c r="G451" s="78"/>
      <c r="H451" s="78"/>
    </row>
    <row r="452" spans="1:8" ht="21" customHeight="1">
      <c r="A452" s="155" t="str">
        <f>IF(OR(LEFT(NHAPLIEU!E452,3)="111",LEFT(NHAPLIEU!F452,3)="111"),NHAPLIEU!A452,"")</f>
        <v/>
      </c>
      <c r="B452" s="155" t="str">
        <f>IF(OR(LEFT(NHAPLIEU!E452,3)="111",LEFT(NHAPLIEU!F452,3)="111"),NHAPLIEU!B452,"")</f>
        <v/>
      </c>
      <c r="C452" s="155" t="str">
        <f>IF(OR(LEFT(NHAPLIEU!E452,3)="111",LEFT(NHAPLIEU!F452,3)="111"),NHAPLIEU!D452,"")</f>
        <v/>
      </c>
      <c r="D452" s="78"/>
      <c r="E452" s="169" t="str">
        <f>IF(LEFT(B452,2)="PT",NHAPLIEU!I452,"")</f>
        <v/>
      </c>
      <c r="F452" s="169" t="str">
        <f>IF(LEFT(B452,2)="PC",NHAPLIEU!I452,"")</f>
        <v/>
      </c>
      <c r="G452" s="78"/>
      <c r="H452" s="78"/>
    </row>
    <row r="453" spans="1:8" ht="21" customHeight="1">
      <c r="A453" s="155" t="str">
        <f>IF(OR(LEFT(NHAPLIEU!E453,3)="111",LEFT(NHAPLIEU!F453,3)="111"),NHAPLIEU!A453,"")</f>
        <v/>
      </c>
      <c r="B453" s="155" t="str">
        <f>IF(OR(LEFT(NHAPLIEU!E453,3)="111",LEFT(NHAPLIEU!F453,3)="111"),NHAPLIEU!B453,"")</f>
        <v/>
      </c>
      <c r="C453" s="155" t="str">
        <f>IF(OR(LEFT(NHAPLIEU!E453,3)="111",LEFT(NHAPLIEU!F453,3)="111"),NHAPLIEU!D453,"")</f>
        <v/>
      </c>
      <c r="D453" s="78"/>
      <c r="E453" s="169" t="str">
        <f>IF(LEFT(B453,2)="PT",NHAPLIEU!I453,"")</f>
        <v/>
      </c>
      <c r="F453" s="169" t="str">
        <f>IF(LEFT(B453,2)="PC",NHAPLIEU!I453,"")</f>
        <v/>
      </c>
      <c r="G453" s="78"/>
      <c r="H453" s="78"/>
    </row>
    <row r="454" spans="1:8" ht="21" customHeight="1">
      <c r="A454" s="155" t="str">
        <f>IF(OR(LEFT(NHAPLIEU!E454,3)="111",LEFT(NHAPLIEU!F454,3)="111"),NHAPLIEU!A454,"")</f>
        <v/>
      </c>
      <c r="B454" s="155" t="str">
        <f>IF(OR(LEFT(NHAPLIEU!E454,3)="111",LEFT(NHAPLIEU!F454,3)="111"),NHAPLIEU!B454,"")</f>
        <v/>
      </c>
      <c r="C454" s="155" t="str">
        <f>IF(OR(LEFT(NHAPLIEU!E454,3)="111",LEFT(NHAPLIEU!F454,3)="111"),NHAPLIEU!D454,"")</f>
        <v/>
      </c>
      <c r="D454" s="78"/>
      <c r="E454" s="169" t="str">
        <f>IF(LEFT(B454,2)="PT",NHAPLIEU!I454,"")</f>
        <v/>
      </c>
      <c r="F454" s="169" t="str">
        <f>IF(LEFT(B454,2)="PC",NHAPLIEU!I454,"")</f>
        <v/>
      </c>
      <c r="G454" s="78"/>
      <c r="H454" s="78"/>
    </row>
    <row r="455" spans="1:8" ht="21" customHeight="1">
      <c r="A455" s="155" t="str">
        <f>IF(OR(LEFT(NHAPLIEU!E455,3)="111",LEFT(NHAPLIEU!F455,3)="111"),NHAPLIEU!A455,"")</f>
        <v/>
      </c>
      <c r="B455" s="155" t="str">
        <f>IF(OR(LEFT(NHAPLIEU!E455,3)="111",LEFT(NHAPLIEU!F455,3)="111"),NHAPLIEU!B455,"")</f>
        <v/>
      </c>
      <c r="C455" s="155" t="str">
        <f>IF(OR(LEFT(NHAPLIEU!E455,3)="111",LEFT(NHAPLIEU!F455,3)="111"),NHAPLIEU!D455,"")</f>
        <v/>
      </c>
      <c r="D455" s="78"/>
      <c r="E455" s="169" t="str">
        <f>IF(LEFT(B455,2)="PT",NHAPLIEU!I455,"")</f>
        <v/>
      </c>
      <c r="F455" s="169" t="str">
        <f>IF(LEFT(B455,2)="PC",NHAPLIEU!I455,"")</f>
        <v/>
      </c>
      <c r="G455" s="78"/>
      <c r="H455" s="78"/>
    </row>
    <row r="456" spans="1:8" ht="21" customHeight="1">
      <c r="A456" s="155" t="str">
        <f>IF(OR(LEFT(NHAPLIEU!E456,3)="111",LEFT(NHAPLIEU!F456,3)="111"),NHAPLIEU!A456,"")</f>
        <v/>
      </c>
      <c r="B456" s="155" t="str">
        <f>IF(OR(LEFT(NHAPLIEU!E456,3)="111",LEFT(NHAPLIEU!F456,3)="111"),NHAPLIEU!B456,"")</f>
        <v/>
      </c>
      <c r="C456" s="155" t="str">
        <f>IF(OR(LEFT(NHAPLIEU!E456,3)="111",LEFT(NHAPLIEU!F456,3)="111"),NHAPLIEU!D456,"")</f>
        <v/>
      </c>
      <c r="D456" s="78"/>
      <c r="E456" s="169" t="str">
        <f>IF(LEFT(B456,2)="PT",NHAPLIEU!I456,"")</f>
        <v/>
      </c>
      <c r="F456" s="169" t="str">
        <f>IF(LEFT(B456,2)="PC",NHAPLIEU!I456,"")</f>
        <v/>
      </c>
      <c r="G456" s="78"/>
      <c r="H456" s="78"/>
    </row>
    <row r="457" spans="1:8" ht="21" customHeight="1">
      <c r="A457" s="155" t="str">
        <f>IF(OR(LEFT(NHAPLIEU!E457,3)="111",LEFT(NHAPLIEU!F457,3)="111"),NHAPLIEU!A457,"")</f>
        <v/>
      </c>
      <c r="B457" s="155" t="str">
        <f>IF(OR(LEFT(NHAPLIEU!E457,3)="111",LEFT(NHAPLIEU!F457,3)="111"),NHAPLIEU!B457,"")</f>
        <v/>
      </c>
      <c r="C457" s="155" t="str">
        <f>IF(OR(LEFT(NHAPLIEU!E457,3)="111",LEFT(NHAPLIEU!F457,3)="111"),NHAPLIEU!D457,"")</f>
        <v/>
      </c>
      <c r="D457" s="78"/>
      <c r="E457" s="169" t="str">
        <f>IF(LEFT(B457,2)="PT",NHAPLIEU!I457,"")</f>
        <v/>
      </c>
      <c r="F457" s="169" t="str">
        <f>IF(LEFT(B457,2)="PC",NHAPLIEU!I457,"")</f>
        <v/>
      </c>
      <c r="G457" s="78"/>
      <c r="H457" s="78"/>
    </row>
    <row r="458" spans="1:8" ht="21" hidden="1" customHeight="1">
      <c r="A458" s="155" t="str">
        <f>IF(OR(LEFT(NHAPLIEU!E458,3)="111",LEFT(NHAPLIEU!F458,3)="111"),NHAPLIEU!A458,"")</f>
        <v/>
      </c>
      <c r="B458" s="155" t="str">
        <f>IF(OR(LEFT(NHAPLIEU!E458,3)="111",LEFT(NHAPLIEU!F458,3)="111"),NHAPLIEU!B458,"")</f>
        <v/>
      </c>
      <c r="C458" s="155" t="str">
        <f>IF(OR(LEFT(NHAPLIEU!E458,3)="111",LEFT(NHAPLIEU!F458,3)="111"),NHAPLIEU!D458,"")</f>
        <v/>
      </c>
      <c r="D458" s="78"/>
      <c r="E458" s="169" t="str">
        <f>IF(LEFT(B458,2)="PT",NHAPLIEU!I458,"")</f>
        <v/>
      </c>
      <c r="F458" s="169" t="str">
        <f>IF(LEFT(B458,2)="PC",NHAPLIEU!I458,"")</f>
        <v/>
      </c>
      <c r="G458" s="78"/>
      <c r="H458" s="78"/>
    </row>
    <row r="459" spans="1:8" ht="21" customHeight="1">
      <c r="A459" s="155" t="str">
        <f>IF(OR(LEFT(NHAPLIEU!E459,3)="111",LEFT(NHAPLIEU!F459,3)="111"),NHAPLIEU!A459,"")</f>
        <v/>
      </c>
      <c r="B459" s="155" t="str">
        <f>IF(OR(LEFT(NHAPLIEU!E459,3)="111",LEFT(NHAPLIEU!F459,3)="111"),NHAPLIEU!B459,"")</f>
        <v/>
      </c>
      <c r="C459" s="155" t="str">
        <f>IF(OR(LEFT(NHAPLIEU!E459,3)="111",LEFT(NHAPLIEU!F459,3)="111"),NHAPLIEU!D459,"")</f>
        <v/>
      </c>
      <c r="D459" s="78"/>
      <c r="E459" s="169" t="str">
        <f>IF(LEFT(B459,2)="PT",NHAPLIEU!I459,"")</f>
        <v/>
      </c>
      <c r="F459" s="169" t="str">
        <f>IF(LEFT(B459,2)="PC",NHAPLIEU!I459,"")</f>
        <v/>
      </c>
      <c r="G459" s="78"/>
      <c r="H459" s="78"/>
    </row>
    <row r="460" spans="1:8" ht="21" customHeight="1">
      <c r="A460" s="155" t="str">
        <f>IF(OR(LEFT(NHAPLIEU!E460,3)="111",LEFT(NHAPLIEU!F460,3)="111"),NHAPLIEU!A460,"")</f>
        <v/>
      </c>
      <c r="B460" s="155" t="str">
        <f>IF(OR(LEFT(NHAPLIEU!E460,3)="111",LEFT(NHAPLIEU!F460,3)="111"),NHAPLIEU!B460,"")</f>
        <v/>
      </c>
      <c r="C460" s="155" t="str">
        <f>IF(OR(LEFT(NHAPLIEU!E460,3)="111",LEFT(NHAPLIEU!F460,3)="111"),NHAPLIEU!D460,"")</f>
        <v/>
      </c>
      <c r="D460" s="78"/>
      <c r="E460" s="169" t="str">
        <f>IF(LEFT(B460,2)="PT",NHAPLIEU!I460,"")</f>
        <v/>
      </c>
      <c r="F460" s="169" t="str">
        <f>IF(LEFT(B460,2)="PC",NHAPLIEU!I460,"")</f>
        <v/>
      </c>
      <c r="G460" s="78"/>
      <c r="H460" s="78"/>
    </row>
    <row r="461" spans="1:8" ht="21" customHeight="1">
      <c r="A461" s="155" t="str">
        <f>IF(OR(LEFT(NHAPLIEU!E461,3)="111",LEFT(NHAPLIEU!F461,3)="111"),NHAPLIEU!A461,"")</f>
        <v/>
      </c>
      <c r="B461" s="155" t="str">
        <f>IF(OR(LEFT(NHAPLIEU!E461,3)="111",LEFT(NHAPLIEU!F461,3)="111"),NHAPLIEU!B461,"")</f>
        <v/>
      </c>
      <c r="C461" s="155" t="str">
        <f>IF(OR(LEFT(NHAPLIEU!E461,3)="111",LEFT(NHAPLIEU!F461,3)="111"),NHAPLIEU!D461,"")</f>
        <v/>
      </c>
      <c r="D461" s="78"/>
      <c r="E461" s="169" t="str">
        <f>IF(LEFT(B461,2)="PT",NHAPLIEU!I461,"")</f>
        <v/>
      </c>
      <c r="F461" s="169" t="str">
        <f>IF(LEFT(B461,2)="PC",NHAPLIEU!I461,"")</f>
        <v/>
      </c>
      <c r="G461" s="78"/>
      <c r="H461" s="78"/>
    </row>
    <row r="462" spans="1:8" ht="21" customHeight="1">
      <c r="A462" s="155" t="str">
        <f>IF(OR(LEFT(NHAPLIEU!E462,3)="111",LEFT(NHAPLIEU!F462,3)="111"),NHAPLIEU!A462,"")</f>
        <v/>
      </c>
      <c r="B462" s="155" t="str">
        <f>IF(OR(LEFT(NHAPLIEU!E462,3)="111",LEFT(NHAPLIEU!F462,3)="111"),NHAPLIEU!B462,"")</f>
        <v/>
      </c>
      <c r="C462" s="155" t="str">
        <f>IF(OR(LEFT(NHAPLIEU!E462,3)="111",LEFT(NHAPLIEU!F462,3)="111"),NHAPLIEU!D462,"")</f>
        <v/>
      </c>
      <c r="D462" s="78"/>
      <c r="E462" s="169" t="str">
        <f>IF(LEFT(B462,2)="PT",NHAPLIEU!I462,"")</f>
        <v/>
      </c>
      <c r="F462" s="169" t="str">
        <f>IF(LEFT(B462,2)="PC",NHAPLIEU!I462,"")</f>
        <v/>
      </c>
      <c r="G462" s="78"/>
      <c r="H462" s="78"/>
    </row>
    <row r="463" spans="1:8" ht="21" customHeight="1">
      <c r="A463" s="155" t="str">
        <f>IF(OR(LEFT(NHAPLIEU!E463,3)="111",LEFT(NHAPLIEU!F463,3)="111"),NHAPLIEU!A463,"")</f>
        <v/>
      </c>
      <c r="B463" s="155" t="str">
        <f>IF(OR(LEFT(NHAPLIEU!E463,3)="111",LEFT(NHAPLIEU!F463,3)="111"),NHAPLIEU!B463,"")</f>
        <v/>
      </c>
      <c r="C463" s="155" t="str">
        <f>IF(OR(LEFT(NHAPLIEU!E463,3)="111",LEFT(NHAPLIEU!F463,3)="111"),NHAPLIEU!D463,"")</f>
        <v/>
      </c>
      <c r="D463" s="78"/>
      <c r="E463" s="169" t="str">
        <f>IF(LEFT(B463,2)="PT",NHAPLIEU!I463,"")</f>
        <v/>
      </c>
      <c r="F463" s="169" t="str">
        <f>IF(LEFT(B463,2)="PC",NHAPLIEU!I463,"")</f>
        <v/>
      </c>
      <c r="G463" s="78"/>
      <c r="H463" s="78"/>
    </row>
    <row r="464" spans="1:8" ht="21" customHeight="1">
      <c r="A464" s="155" t="str">
        <f>IF(OR(LEFT(NHAPLIEU!E464,3)="111",LEFT(NHAPLIEU!F464,3)="111"),NHAPLIEU!A464,"")</f>
        <v/>
      </c>
      <c r="B464" s="155" t="str">
        <f>IF(OR(LEFT(NHAPLIEU!E464,3)="111",LEFT(NHAPLIEU!F464,3)="111"),NHAPLIEU!B464,"")</f>
        <v/>
      </c>
      <c r="C464" s="155" t="str">
        <f>IF(OR(LEFT(NHAPLIEU!E464,3)="111",LEFT(NHAPLIEU!F464,3)="111"),NHAPLIEU!D464,"")</f>
        <v/>
      </c>
      <c r="D464" s="78"/>
      <c r="E464" s="169" t="str">
        <f>IF(LEFT(B464,2)="PT",NHAPLIEU!I464,"")</f>
        <v/>
      </c>
      <c r="F464" s="169" t="str">
        <f>IF(LEFT(B464,2)="PC",NHAPLIEU!I464,"")</f>
        <v/>
      </c>
      <c r="G464" s="78"/>
      <c r="H464" s="78"/>
    </row>
    <row r="465" spans="1:8" ht="21" customHeight="1">
      <c r="A465" s="155" t="str">
        <f>IF(OR(LEFT(NHAPLIEU!E465,3)="111",LEFT(NHAPLIEU!F465,3)="111"),NHAPLIEU!A465,"")</f>
        <v/>
      </c>
      <c r="B465" s="155" t="str">
        <f>IF(OR(LEFT(NHAPLIEU!E465,3)="111",LEFT(NHAPLIEU!F465,3)="111"),NHAPLIEU!B465,"")</f>
        <v/>
      </c>
      <c r="C465" s="155" t="str">
        <f>IF(OR(LEFT(NHAPLIEU!E465,3)="111",LEFT(NHAPLIEU!F465,3)="111"),NHAPLIEU!D465,"")</f>
        <v/>
      </c>
      <c r="D465" s="78"/>
      <c r="E465" s="169" t="str">
        <f>IF(LEFT(B465,2)="PT",NHAPLIEU!I465,"")</f>
        <v/>
      </c>
      <c r="F465" s="169" t="str">
        <f>IF(LEFT(B465,2)="PC",NHAPLIEU!I465,"")</f>
        <v/>
      </c>
      <c r="G465" s="78"/>
      <c r="H465" s="78"/>
    </row>
    <row r="466" spans="1:8" ht="21" hidden="1" customHeight="1">
      <c r="A466" s="155" t="str">
        <f>IF(OR(LEFT(NHAPLIEU!E466,3)="111",LEFT(NHAPLIEU!F466,3)="111"),NHAPLIEU!A466,"")</f>
        <v/>
      </c>
      <c r="B466" s="155" t="str">
        <f>IF(OR(LEFT(NHAPLIEU!E466,3)="111",LEFT(NHAPLIEU!F466,3)="111"),NHAPLIEU!B466,"")</f>
        <v/>
      </c>
      <c r="C466" s="155" t="str">
        <f>IF(OR(LEFT(NHAPLIEU!E466,3)="111",LEFT(NHAPLIEU!F466,3)="111"),NHAPLIEU!D466,"")</f>
        <v/>
      </c>
      <c r="D466" s="78"/>
      <c r="E466" s="169" t="str">
        <f>IF(LEFT(B466,2)="PT",NHAPLIEU!I466,"")</f>
        <v/>
      </c>
      <c r="F466" s="169" t="str">
        <f>IF(LEFT(B466,2)="PC",NHAPLIEU!I466,"")</f>
        <v/>
      </c>
      <c r="G466" s="78"/>
      <c r="H466" s="78"/>
    </row>
    <row r="467" spans="1:8" ht="21" customHeight="1">
      <c r="A467" s="155" t="str">
        <f>IF(OR(LEFT(NHAPLIEU!E467,3)="111",LEFT(NHAPLIEU!F467,3)="111"),NHAPLIEU!A467,"")</f>
        <v/>
      </c>
      <c r="B467" s="155" t="str">
        <f>IF(OR(LEFT(NHAPLIEU!E467,3)="111",LEFT(NHAPLIEU!F467,3)="111"),NHAPLIEU!B467,"")</f>
        <v/>
      </c>
      <c r="C467" s="155" t="str">
        <f>IF(OR(LEFT(NHAPLIEU!E467,3)="111",LEFT(NHAPLIEU!F467,3)="111"),NHAPLIEU!D467,"")</f>
        <v/>
      </c>
      <c r="D467" s="78"/>
      <c r="E467" s="169" t="str">
        <f>IF(LEFT(B467,2)="PT",NHAPLIEU!I467,"")</f>
        <v/>
      </c>
      <c r="F467" s="169" t="str">
        <f>IF(LEFT(B467,2)="PC",NHAPLIEU!I467,"")</f>
        <v/>
      </c>
      <c r="G467" s="78"/>
      <c r="H467" s="78"/>
    </row>
    <row r="468" spans="1:8" ht="21" customHeight="1">
      <c r="A468" s="155" t="str">
        <f>IF(OR(LEFT(NHAPLIEU!E468,3)="111",LEFT(NHAPLIEU!F468,3)="111"),NHAPLIEU!A468,"")</f>
        <v/>
      </c>
      <c r="B468" s="155" t="str">
        <f>IF(OR(LEFT(NHAPLIEU!E468,3)="111",LEFT(NHAPLIEU!F468,3)="111"),NHAPLIEU!B468,"")</f>
        <v/>
      </c>
      <c r="C468" s="155" t="str">
        <f>IF(OR(LEFT(NHAPLIEU!E468,3)="111",LEFT(NHAPLIEU!F468,3)="111"),NHAPLIEU!D468,"")</f>
        <v/>
      </c>
      <c r="D468" s="78"/>
      <c r="E468" s="169" t="str">
        <f>IF(LEFT(B468,2)="PT",NHAPLIEU!I468,"")</f>
        <v/>
      </c>
      <c r="F468" s="169" t="str">
        <f>IF(LEFT(B468,2)="PC",NHAPLIEU!I468,"")</f>
        <v/>
      </c>
      <c r="G468" s="78"/>
      <c r="H468" s="78"/>
    </row>
    <row r="469" spans="1:8" ht="21" hidden="1" customHeight="1">
      <c r="A469" s="155" t="str">
        <f>IF(OR(LEFT(NHAPLIEU!E469,3)="111",LEFT(NHAPLIEU!F469,3)="111"),NHAPLIEU!A469,"")</f>
        <v/>
      </c>
      <c r="B469" s="155" t="str">
        <f>IF(OR(LEFT(NHAPLIEU!E469,3)="111",LEFT(NHAPLIEU!F469,3)="111"),NHAPLIEU!B469,"")</f>
        <v/>
      </c>
      <c r="C469" s="155" t="str">
        <f>IF(OR(LEFT(NHAPLIEU!E469,3)="111",LEFT(NHAPLIEU!F469,3)="111"),NHAPLIEU!D469,"")</f>
        <v/>
      </c>
      <c r="D469" s="78"/>
      <c r="E469" s="169" t="str">
        <f>IF(LEFT(B469,2)="PT",NHAPLIEU!I469,"")</f>
        <v/>
      </c>
      <c r="F469" s="169" t="str">
        <f>IF(LEFT(B469,2)="PC",NHAPLIEU!I469,"")</f>
        <v/>
      </c>
      <c r="G469" s="78"/>
      <c r="H469" s="78"/>
    </row>
    <row r="470" spans="1:8" ht="21" customHeight="1">
      <c r="A470" s="155" t="str">
        <f>IF(OR(LEFT(NHAPLIEU!E470,3)="111",LEFT(NHAPLIEU!F470,3)="111"),NHAPLIEU!A470,"")</f>
        <v/>
      </c>
      <c r="B470" s="155" t="str">
        <f>IF(OR(LEFT(NHAPLIEU!E470,3)="111",LEFT(NHAPLIEU!F470,3)="111"),NHAPLIEU!B470,"")</f>
        <v/>
      </c>
      <c r="C470" s="155" t="str">
        <f>IF(OR(LEFT(NHAPLIEU!E470,3)="111",LEFT(NHAPLIEU!F470,3)="111"),NHAPLIEU!D470,"")</f>
        <v/>
      </c>
      <c r="D470" s="78"/>
      <c r="E470" s="169" t="str">
        <f>IF(LEFT(B470,2)="PT",NHAPLIEU!I470,"")</f>
        <v/>
      </c>
      <c r="F470" s="169" t="str">
        <f>IF(LEFT(B470,2)="PC",NHAPLIEU!I470,"")</f>
        <v/>
      </c>
      <c r="G470" s="78"/>
      <c r="H470" s="78"/>
    </row>
    <row r="471" spans="1:8" ht="21" customHeight="1">
      <c r="A471" s="155" t="str">
        <f>IF(OR(LEFT(NHAPLIEU!E471,3)="111",LEFT(NHAPLIEU!F471,3)="111"),NHAPLIEU!A471,"")</f>
        <v/>
      </c>
      <c r="B471" s="155" t="str">
        <f>IF(OR(LEFT(NHAPLIEU!E471,3)="111",LEFT(NHAPLIEU!F471,3)="111"),NHAPLIEU!B471,"")</f>
        <v/>
      </c>
      <c r="C471" s="155" t="str">
        <f>IF(OR(LEFT(NHAPLIEU!E471,3)="111",LEFT(NHAPLIEU!F471,3)="111"),NHAPLIEU!D471,"")</f>
        <v/>
      </c>
      <c r="D471" s="78"/>
      <c r="E471" s="169" t="str">
        <f>IF(LEFT(B471,2)="PT",NHAPLIEU!I471,"")</f>
        <v/>
      </c>
      <c r="F471" s="169" t="str">
        <f>IF(LEFT(B471,2)="PC",NHAPLIEU!I471,"")</f>
        <v/>
      </c>
      <c r="G471" s="78"/>
      <c r="H471" s="78"/>
    </row>
    <row r="472" spans="1:8" ht="21" customHeight="1">
      <c r="A472" s="155" t="str">
        <f>IF(OR(LEFT(NHAPLIEU!E472,3)="111",LEFT(NHAPLIEU!F472,3)="111"),NHAPLIEU!A472,"")</f>
        <v/>
      </c>
      <c r="B472" s="155" t="str">
        <f>IF(OR(LEFT(NHAPLIEU!E472,3)="111",LEFT(NHAPLIEU!F472,3)="111"),NHAPLIEU!B472,"")</f>
        <v/>
      </c>
      <c r="C472" s="155" t="str">
        <f>IF(OR(LEFT(NHAPLIEU!E472,3)="111",LEFT(NHAPLIEU!F472,3)="111"),NHAPLIEU!D472,"")</f>
        <v/>
      </c>
      <c r="D472" s="78"/>
      <c r="E472" s="169" t="str">
        <f>IF(LEFT(B472,2)="PT",NHAPLIEU!I472,"")</f>
        <v/>
      </c>
      <c r="F472" s="169" t="str">
        <f>IF(LEFT(B472,2)="PC",NHAPLIEU!I472,"")</f>
        <v/>
      </c>
      <c r="G472" s="78"/>
      <c r="H472" s="78"/>
    </row>
    <row r="473" spans="1:8" ht="21" hidden="1" customHeight="1">
      <c r="A473" s="155" t="str">
        <f>IF(OR(LEFT(NHAPLIEU!E473,3)="111",LEFT(NHAPLIEU!F473,3)="111"),NHAPLIEU!A473,"")</f>
        <v/>
      </c>
      <c r="B473" s="155" t="str">
        <f>IF(OR(LEFT(NHAPLIEU!E473,3)="111",LEFT(NHAPLIEU!F473,3)="111"),NHAPLIEU!B473,"")</f>
        <v/>
      </c>
      <c r="C473" s="155" t="str">
        <f>IF(OR(LEFT(NHAPLIEU!E473,3)="111",LEFT(NHAPLIEU!F473,3)="111"),NHAPLIEU!D473,"")</f>
        <v/>
      </c>
      <c r="D473" s="78"/>
      <c r="E473" s="169" t="str">
        <f>IF(LEFT(B473,2)="PT",NHAPLIEU!I473,"")</f>
        <v/>
      </c>
      <c r="F473" s="169" t="str">
        <f>IF(LEFT(B473,2)="PC",NHAPLIEU!I473,"")</f>
        <v/>
      </c>
      <c r="G473" s="78"/>
      <c r="H473" s="78"/>
    </row>
    <row r="474" spans="1:8" ht="21" customHeight="1">
      <c r="A474" s="155" t="str">
        <f>IF(OR(LEFT(NHAPLIEU!E474,3)="111",LEFT(NHAPLIEU!F474,3)="111"),NHAPLIEU!A474,"")</f>
        <v/>
      </c>
      <c r="B474" s="155" t="str">
        <f>IF(OR(LEFT(NHAPLIEU!E474,3)="111",LEFT(NHAPLIEU!F474,3)="111"),NHAPLIEU!B474,"")</f>
        <v/>
      </c>
      <c r="C474" s="155" t="str">
        <f>IF(OR(LEFT(NHAPLIEU!E474,3)="111",LEFT(NHAPLIEU!F474,3)="111"),NHAPLIEU!D474,"")</f>
        <v/>
      </c>
      <c r="D474" s="78"/>
      <c r="E474" s="169" t="str">
        <f>IF(LEFT(B474,2)="PT",NHAPLIEU!I474,"")</f>
        <v/>
      </c>
      <c r="F474" s="169" t="str">
        <f>IF(LEFT(B474,2)="PC",NHAPLIEU!I474,"")</f>
        <v/>
      </c>
      <c r="G474" s="78"/>
      <c r="H474" s="78"/>
    </row>
    <row r="475" spans="1:8" ht="21" customHeight="1">
      <c r="A475" s="155" t="str">
        <f>IF(OR(LEFT(NHAPLIEU!E475,3)="111",LEFT(NHAPLIEU!F475,3)="111"),NHAPLIEU!A475,"")</f>
        <v/>
      </c>
      <c r="B475" s="155" t="str">
        <f>IF(OR(LEFT(NHAPLIEU!E475,3)="111",LEFT(NHAPLIEU!F475,3)="111"),NHAPLIEU!B475,"")</f>
        <v/>
      </c>
      <c r="C475" s="155" t="str">
        <f>IF(OR(LEFT(NHAPLIEU!E475,3)="111",LEFT(NHAPLIEU!F475,3)="111"),NHAPLIEU!D475,"")</f>
        <v/>
      </c>
      <c r="D475" s="78"/>
      <c r="E475" s="169" t="str">
        <f>IF(LEFT(B475,2)="PT",NHAPLIEU!I475,"")</f>
        <v/>
      </c>
      <c r="F475" s="169" t="str">
        <f>IF(LEFT(B475,2)="PC",NHAPLIEU!I475,"")</f>
        <v/>
      </c>
      <c r="G475" s="78"/>
      <c r="H475" s="78"/>
    </row>
    <row r="476" spans="1:8" ht="21" customHeight="1">
      <c r="A476" s="155" t="str">
        <f>IF(OR(LEFT(NHAPLIEU!E476,3)="111",LEFT(NHAPLIEU!F476,3)="111"),NHAPLIEU!A476,"")</f>
        <v/>
      </c>
      <c r="B476" s="155" t="str">
        <f>IF(OR(LEFT(NHAPLIEU!E476,3)="111",LEFT(NHAPLIEU!F476,3)="111"),NHAPLIEU!B476,"")</f>
        <v/>
      </c>
      <c r="C476" s="155" t="str">
        <f>IF(OR(LEFT(NHAPLIEU!E476,3)="111",LEFT(NHAPLIEU!F476,3)="111"),NHAPLIEU!D476,"")</f>
        <v/>
      </c>
      <c r="D476" s="78"/>
      <c r="E476" s="169" t="str">
        <f>IF(LEFT(B476,2)="PT",NHAPLIEU!I476,"")</f>
        <v/>
      </c>
      <c r="F476" s="169" t="str">
        <f>IF(LEFT(B476,2)="PC",NHAPLIEU!I476,"")</f>
        <v/>
      </c>
      <c r="G476" s="78"/>
      <c r="H476" s="78"/>
    </row>
    <row r="477" spans="1:8" ht="21" customHeight="1">
      <c r="A477" s="155" t="str">
        <f>IF(OR(LEFT(NHAPLIEU!E477,3)="111",LEFT(NHAPLIEU!F477,3)="111"),NHAPLIEU!A477,"")</f>
        <v/>
      </c>
      <c r="B477" s="155" t="str">
        <f>IF(OR(LEFT(NHAPLIEU!E477,3)="111",LEFT(NHAPLIEU!F477,3)="111"),NHAPLIEU!B477,"")</f>
        <v/>
      </c>
      <c r="C477" s="155" t="str">
        <f>IF(OR(LEFT(NHAPLIEU!E477,3)="111",LEFT(NHAPLIEU!F477,3)="111"),NHAPLIEU!D477,"")</f>
        <v/>
      </c>
      <c r="D477" s="78"/>
      <c r="E477" s="169" t="str">
        <f>IF(LEFT(B477,2)="PT",NHAPLIEU!I477,"")</f>
        <v/>
      </c>
      <c r="F477" s="169" t="str">
        <f>IF(LEFT(B477,2)="PC",NHAPLIEU!I477,"")</f>
        <v/>
      </c>
      <c r="G477" s="78"/>
      <c r="H477" s="78"/>
    </row>
    <row r="478" spans="1:8" ht="21" customHeight="1">
      <c r="A478" s="155" t="str">
        <f>IF(OR(LEFT(NHAPLIEU!E478,3)="111",LEFT(NHAPLIEU!F478,3)="111"),NHAPLIEU!A478,"")</f>
        <v/>
      </c>
      <c r="B478" s="155" t="str">
        <f>IF(OR(LEFT(NHAPLIEU!E478,3)="111",LEFT(NHAPLIEU!F478,3)="111"),NHAPLIEU!B478,"")</f>
        <v/>
      </c>
      <c r="C478" s="155" t="str">
        <f>IF(OR(LEFT(NHAPLIEU!E478,3)="111",LEFT(NHAPLIEU!F478,3)="111"),NHAPLIEU!D478,"")</f>
        <v/>
      </c>
      <c r="D478" s="78"/>
      <c r="E478" s="169" t="str">
        <f>IF(LEFT(B478,2)="PT",NHAPLIEU!I478,"")</f>
        <v/>
      </c>
      <c r="F478" s="169" t="str">
        <f>IF(LEFT(B478,2)="PC",NHAPLIEU!I478,"")</f>
        <v/>
      </c>
      <c r="G478" s="78"/>
      <c r="H478" s="78"/>
    </row>
    <row r="479" spans="1:8" ht="21" customHeight="1">
      <c r="A479" s="155" t="str">
        <f>IF(OR(LEFT(NHAPLIEU!E479,3)="111",LEFT(NHAPLIEU!F479,3)="111"),NHAPLIEU!A479,"")</f>
        <v/>
      </c>
      <c r="B479" s="155" t="str">
        <f>IF(OR(LEFT(NHAPLIEU!E479,3)="111",LEFT(NHAPLIEU!F479,3)="111"),NHAPLIEU!B479,"")</f>
        <v/>
      </c>
      <c r="C479" s="155" t="str">
        <f>IF(OR(LEFT(NHAPLIEU!E479,3)="111",LEFT(NHAPLIEU!F479,3)="111"),NHAPLIEU!D479,"")</f>
        <v/>
      </c>
      <c r="D479" s="78"/>
      <c r="E479" s="169" t="str">
        <f>IF(LEFT(B479,2)="PT",NHAPLIEU!I479,"")</f>
        <v/>
      </c>
      <c r="F479" s="169" t="str">
        <f>IF(LEFT(B479,2)="PC",NHAPLIEU!I479,"")</f>
        <v/>
      </c>
      <c r="G479" s="78"/>
      <c r="H479" s="78"/>
    </row>
    <row r="480" spans="1:8" ht="21" customHeight="1">
      <c r="A480" s="155" t="str">
        <f>IF(OR(LEFT(NHAPLIEU!E480,3)="111",LEFT(NHAPLIEU!F480,3)="111"),NHAPLIEU!A480,"")</f>
        <v/>
      </c>
      <c r="B480" s="155" t="str">
        <f>IF(OR(LEFT(NHAPLIEU!E480,3)="111",LEFT(NHAPLIEU!F480,3)="111"),NHAPLIEU!B480,"")</f>
        <v/>
      </c>
      <c r="C480" s="155" t="str">
        <f>IF(OR(LEFT(NHAPLIEU!E480,3)="111",LEFT(NHAPLIEU!F480,3)="111"),NHAPLIEU!D480,"")</f>
        <v/>
      </c>
      <c r="D480" s="78"/>
      <c r="E480" s="169" t="str">
        <f>IF(LEFT(B480,2)="PT",NHAPLIEU!I480,"")</f>
        <v/>
      </c>
      <c r="F480" s="169" t="str">
        <f>IF(LEFT(B480,2)="PC",NHAPLIEU!I480,"")</f>
        <v/>
      </c>
      <c r="G480" s="78"/>
      <c r="H480" s="78"/>
    </row>
    <row r="481" spans="1:8" ht="21" customHeight="1">
      <c r="A481" s="155" t="str">
        <f>IF(OR(LEFT(NHAPLIEU!E481,3)="111",LEFT(NHAPLIEU!F481,3)="111"),NHAPLIEU!A481,"")</f>
        <v/>
      </c>
      <c r="B481" s="155" t="str">
        <f>IF(OR(LEFT(NHAPLIEU!E481,3)="111",LEFT(NHAPLIEU!F481,3)="111"),NHAPLIEU!B481,"")</f>
        <v/>
      </c>
      <c r="C481" s="155" t="str">
        <f>IF(OR(LEFT(NHAPLIEU!E481,3)="111",LEFT(NHAPLIEU!F481,3)="111"),NHAPLIEU!D481,"")</f>
        <v/>
      </c>
      <c r="D481" s="78"/>
      <c r="E481" s="169" t="str">
        <f>IF(LEFT(B481,2)="PT",NHAPLIEU!I481,"")</f>
        <v/>
      </c>
      <c r="F481" s="169" t="str">
        <f>IF(LEFT(B481,2)="PC",NHAPLIEU!I481,"")</f>
        <v/>
      </c>
      <c r="G481" s="78"/>
      <c r="H481" s="78"/>
    </row>
    <row r="482" spans="1:8" ht="21" customHeight="1">
      <c r="A482" s="155" t="str">
        <f>IF(OR(LEFT(NHAPLIEU!E482,3)="111",LEFT(NHAPLIEU!F482,3)="111"),NHAPLIEU!A482,"")</f>
        <v/>
      </c>
      <c r="B482" s="155" t="str">
        <f>IF(OR(LEFT(NHAPLIEU!E482,3)="111",LEFT(NHAPLIEU!F482,3)="111"),NHAPLIEU!B482,"")</f>
        <v/>
      </c>
      <c r="C482" s="155" t="str">
        <f>IF(OR(LEFT(NHAPLIEU!E482,3)="111",LEFT(NHAPLIEU!F482,3)="111"),NHAPLIEU!D482,"")</f>
        <v/>
      </c>
      <c r="D482" s="78"/>
      <c r="E482" s="169" t="str">
        <f>IF(LEFT(B482,2)="PT",NHAPLIEU!I482,"")</f>
        <v/>
      </c>
      <c r="F482" s="169" t="str">
        <f>IF(LEFT(B482,2)="PC",NHAPLIEU!I482,"")</f>
        <v/>
      </c>
      <c r="G482" s="78"/>
      <c r="H482" s="78"/>
    </row>
    <row r="483" spans="1:8" ht="21" customHeight="1">
      <c r="A483" s="155" t="str">
        <f>IF(OR(LEFT(NHAPLIEU!E483,3)="111",LEFT(NHAPLIEU!F483,3)="111"),NHAPLIEU!A483,"")</f>
        <v/>
      </c>
      <c r="B483" s="155" t="str">
        <f>IF(OR(LEFT(NHAPLIEU!E483,3)="111",LEFT(NHAPLIEU!F483,3)="111"),NHAPLIEU!B483,"")</f>
        <v/>
      </c>
      <c r="C483" s="155" t="str">
        <f>IF(OR(LEFT(NHAPLIEU!E483,3)="111",LEFT(NHAPLIEU!F483,3)="111"),NHAPLIEU!D483,"")</f>
        <v/>
      </c>
      <c r="D483" s="78"/>
      <c r="E483" s="169" t="str">
        <f>IF(LEFT(B483,2)="PT",NHAPLIEU!I483,"")</f>
        <v/>
      </c>
      <c r="F483" s="169" t="str">
        <f>IF(LEFT(B483,2)="PC",NHAPLIEU!I483,"")</f>
        <v/>
      </c>
      <c r="G483" s="78"/>
      <c r="H483" s="78"/>
    </row>
    <row r="484" spans="1:8" ht="21" customHeight="1">
      <c r="A484" s="155" t="str">
        <f>IF(OR(LEFT(NHAPLIEU!E484,3)="111",LEFT(NHAPLIEU!F484,3)="111"),NHAPLIEU!A484,"")</f>
        <v/>
      </c>
      <c r="B484" s="155" t="str">
        <f>IF(OR(LEFT(NHAPLIEU!E484,3)="111",LEFT(NHAPLIEU!F484,3)="111"),NHAPLIEU!B484,"")</f>
        <v/>
      </c>
      <c r="C484" s="155" t="str">
        <f>IF(OR(LEFT(NHAPLIEU!E484,3)="111",LEFT(NHAPLIEU!F484,3)="111"),NHAPLIEU!D484,"")</f>
        <v/>
      </c>
      <c r="D484" s="78"/>
      <c r="E484" s="169" t="str">
        <f>IF(LEFT(B484,2)="PT",NHAPLIEU!I484,"")</f>
        <v/>
      </c>
      <c r="F484" s="169" t="str">
        <f>IF(LEFT(B484,2)="PC",NHAPLIEU!I484,"")</f>
        <v/>
      </c>
      <c r="G484" s="78"/>
      <c r="H484" s="78"/>
    </row>
    <row r="485" spans="1:8" ht="21" customHeight="1">
      <c r="A485" s="155" t="str">
        <f>IF(OR(LEFT(NHAPLIEU!E485,3)="111",LEFT(NHAPLIEU!F485,3)="111"),NHAPLIEU!A485,"")</f>
        <v/>
      </c>
      <c r="B485" s="155" t="str">
        <f>IF(OR(LEFT(NHAPLIEU!E485,3)="111",LEFT(NHAPLIEU!F485,3)="111"),NHAPLIEU!B485,"")</f>
        <v/>
      </c>
      <c r="C485" s="155" t="str">
        <f>IF(OR(LEFT(NHAPLIEU!E485,3)="111",LEFT(NHAPLIEU!F485,3)="111"),NHAPLIEU!D485,"")</f>
        <v/>
      </c>
      <c r="D485" s="78"/>
      <c r="E485" s="169" t="str">
        <f>IF(LEFT(B485,2)="PT",NHAPLIEU!I485,"")</f>
        <v/>
      </c>
      <c r="F485" s="169" t="str">
        <f>IF(LEFT(B485,2)="PC",NHAPLIEU!I485,"")</f>
        <v/>
      </c>
      <c r="G485" s="78"/>
      <c r="H485" s="78"/>
    </row>
    <row r="486" spans="1:8" ht="21" hidden="1" customHeight="1">
      <c r="A486" s="155" t="str">
        <f>IF(OR(LEFT(NHAPLIEU!E486,3)="111",LEFT(NHAPLIEU!F486,3)="111"),NHAPLIEU!A486,"")</f>
        <v/>
      </c>
      <c r="B486" s="155" t="str">
        <f>IF(OR(LEFT(NHAPLIEU!E486,3)="111",LEFT(NHAPLIEU!F486,3)="111"),NHAPLIEU!B486,"")</f>
        <v/>
      </c>
      <c r="C486" s="155" t="str">
        <f>IF(OR(LEFT(NHAPLIEU!E486,3)="111",LEFT(NHAPLIEU!F486,3)="111"),NHAPLIEU!D486,"")</f>
        <v/>
      </c>
      <c r="D486" s="78"/>
      <c r="E486" s="169" t="str">
        <f>IF(LEFT(B486,2)="PT",NHAPLIEU!I486,"")</f>
        <v/>
      </c>
      <c r="F486" s="169" t="str">
        <f>IF(LEFT(B486,2)="PC",NHAPLIEU!I486,"")</f>
        <v/>
      </c>
      <c r="G486" s="78"/>
      <c r="H486" s="78"/>
    </row>
    <row r="487" spans="1:8" ht="21" customHeight="1">
      <c r="A487" s="155" t="str">
        <f>IF(OR(LEFT(NHAPLIEU!E487,3)="111",LEFT(NHAPLIEU!F487,3)="111"),NHAPLIEU!A487,"")</f>
        <v/>
      </c>
      <c r="B487" s="155" t="str">
        <f>IF(OR(LEFT(NHAPLIEU!E487,3)="111",LEFT(NHAPLIEU!F487,3)="111"),NHAPLIEU!B487,"")</f>
        <v/>
      </c>
      <c r="C487" s="155" t="str">
        <f>IF(OR(LEFT(NHAPLIEU!E487,3)="111",LEFT(NHAPLIEU!F487,3)="111"),NHAPLIEU!D487,"")</f>
        <v/>
      </c>
      <c r="D487" s="78"/>
      <c r="E487" s="169" t="str">
        <f>IF(LEFT(B487,2)="PT",NHAPLIEU!I487,"")</f>
        <v/>
      </c>
      <c r="F487" s="169" t="str">
        <f>IF(LEFT(B487,2)="PC",NHAPLIEU!I487,"")</f>
        <v/>
      </c>
      <c r="G487" s="78"/>
      <c r="H487" s="78"/>
    </row>
    <row r="488" spans="1:8" ht="21" hidden="1" customHeight="1">
      <c r="A488" s="155" t="str">
        <f>IF(OR(LEFT(NHAPLIEU!E488,3)="111",LEFT(NHAPLIEU!F488,3)="111"),NHAPLIEU!A488,"")</f>
        <v/>
      </c>
      <c r="B488" s="155" t="str">
        <f>IF(OR(LEFT(NHAPLIEU!E488,3)="111",LEFT(NHAPLIEU!F488,3)="111"),NHAPLIEU!B488,"")</f>
        <v/>
      </c>
      <c r="C488" s="155" t="str">
        <f>IF(OR(LEFT(NHAPLIEU!E488,3)="111",LEFT(NHAPLIEU!F488,3)="111"),NHAPLIEU!D488,"")</f>
        <v/>
      </c>
      <c r="D488" s="78"/>
      <c r="E488" s="169" t="str">
        <f>IF(LEFT(B488,2)="PT",NHAPLIEU!I488,"")</f>
        <v/>
      </c>
      <c r="F488" s="169" t="str">
        <f>IF(LEFT(B488,2)="PC",NHAPLIEU!I488,"")</f>
        <v/>
      </c>
      <c r="G488" s="78"/>
      <c r="H488" s="78"/>
    </row>
    <row r="489" spans="1:8" ht="21" hidden="1" customHeight="1">
      <c r="A489" s="155" t="str">
        <f>IF(OR(LEFT(NHAPLIEU!E489,3)="111",LEFT(NHAPLIEU!F489,3)="111"),NHAPLIEU!A489,"")</f>
        <v/>
      </c>
      <c r="B489" s="155" t="str">
        <f>IF(OR(LEFT(NHAPLIEU!E489,3)="111",LEFT(NHAPLIEU!F489,3)="111"),NHAPLIEU!B489,"")</f>
        <v/>
      </c>
      <c r="C489" s="155" t="str">
        <f>IF(OR(LEFT(NHAPLIEU!E489,3)="111",LEFT(NHAPLIEU!F489,3)="111"),NHAPLIEU!D489,"")</f>
        <v/>
      </c>
      <c r="D489" s="78"/>
      <c r="E489" s="169" t="str">
        <f>IF(LEFT(B489,2)="PT",NHAPLIEU!I489,"")</f>
        <v/>
      </c>
      <c r="F489" s="169" t="str">
        <f>IF(LEFT(B489,2)="PC",NHAPLIEU!I489,"")</f>
        <v/>
      </c>
      <c r="G489" s="78"/>
      <c r="H489" s="78"/>
    </row>
    <row r="490" spans="1:8" ht="21" hidden="1" customHeight="1">
      <c r="A490" s="155" t="str">
        <f>IF(OR(LEFT(NHAPLIEU!E490,3)="111",LEFT(NHAPLIEU!F490,3)="111"),NHAPLIEU!A490,"")</f>
        <v/>
      </c>
      <c r="B490" s="155" t="str">
        <f>IF(OR(LEFT(NHAPLIEU!E490,3)="111",LEFT(NHAPLIEU!F490,3)="111"),NHAPLIEU!B490,"")</f>
        <v/>
      </c>
      <c r="C490" s="155" t="str">
        <f>IF(OR(LEFT(NHAPLIEU!E490,3)="111",LEFT(NHAPLIEU!F490,3)="111"),NHAPLIEU!D490,"")</f>
        <v/>
      </c>
      <c r="D490" s="78"/>
      <c r="E490" s="169" t="str">
        <f>IF(LEFT(B490,2)="PT",NHAPLIEU!I490,"")</f>
        <v/>
      </c>
      <c r="F490" s="169" t="str">
        <f>IF(LEFT(B490,2)="PC",NHAPLIEU!I490,"")</f>
        <v/>
      </c>
      <c r="G490" s="78"/>
      <c r="H490" s="78"/>
    </row>
    <row r="491" spans="1:8" ht="21" hidden="1" customHeight="1">
      <c r="A491" s="155" t="str">
        <f>IF(OR(LEFT(NHAPLIEU!E491,3)="111",LEFT(NHAPLIEU!F491,3)="111"),NHAPLIEU!A491,"")</f>
        <v/>
      </c>
      <c r="B491" s="155" t="str">
        <f>IF(OR(LEFT(NHAPLIEU!E491,3)="111",LEFT(NHAPLIEU!F491,3)="111"),NHAPLIEU!B491,"")</f>
        <v/>
      </c>
      <c r="C491" s="155" t="str">
        <f>IF(OR(LEFT(NHAPLIEU!E491,3)="111",LEFT(NHAPLIEU!F491,3)="111"),NHAPLIEU!D491,"")</f>
        <v/>
      </c>
      <c r="D491" s="78"/>
      <c r="E491" s="169" t="str">
        <f>IF(LEFT(B491,2)="PT",NHAPLIEU!I491,"")</f>
        <v/>
      </c>
      <c r="F491" s="169" t="str">
        <f>IF(LEFT(B491,2)="PC",NHAPLIEU!I491,"")</f>
        <v/>
      </c>
      <c r="G491" s="78"/>
      <c r="H491" s="78"/>
    </row>
    <row r="492" spans="1:8" ht="21" hidden="1" customHeight="1">
      <c r="A492" s="155" t="str">
        <f>IF(OR(LEFT(NHAPLIEU!E492,3)="111",LEFT(NHAPLIEU!F492,3)="111"),NHAPLIEU!A492,"")</f>
        <v/>
      </c>
      <c r="B492" s="155" t="str">
        <f>IF(OR(LEFT(NHAPLIEU!E492,3)="111",LEFT(NHAPLIEU!F492,3)="111"),NHAPLIEU!B492,"")</f>
        <v/>
      </c>
      <c r="C492" s="155" t="str">
        <f>IF(OR(LEFT(NHAPLIEU!E492,3)="111",LEFT(NHAPLIEU!F492,3)="111"),NHAPLIEU!D492,"")</f>
        <v/>
      </c>
      <c r="D492" s="78"/>
      <c r="E492" s="169" t="str">
        <f>IF(LEFT(B492,2)="PT",NHAPLIEU!I492,"")</f>
        <v/>
      </c>
      <c r="F492" s="169" t="str">
        <f>IF(LEFT(B492,2)="PC",NHAPLIEU!I492,"")</f>
        <v/>
      </c>
      <c r="G492" s="78"/>
      <c r="H492" s="78"/>
    </row>
    <row r="493" spans="1:8" ht="21" customHeight="1">
      <c r="A493" s="155" t="str">
        <f>IF(OR(LEFT(NHAPLIEU!E493,3)="111",LEFT(NHAPLIEU!F493,3)="111"),NHAPLIEU!A493,"")</f>
        <v/>
      </c>
      <c r="B493" s="155" t="str">
        <f>IF(OR(LEFT(NHAPLIEU!E493,3)="111",LEFT(NHAPLIEU!F493,3)="111"),NHAPLIEU!B493,"")</f>
        <v/>
      </c>
      <c r="C493" s="155" t="str">
        <f>IF(OR(LEFT(NHAPLIEU!E493,3)="111",LEFT(NHAPLIEU!F493,3)="111"),NHAPLIEU!D493,"")</f>
        <v/>
      </c>
      <c r="D493" s="78"/>
      <c r="E493" s="169" t="str">
        <f>IF(LEFT(B493,2)="PT",NHAPLIEU!I493,"")</f>
        <v/>
      </c>
      <c r="F493" s="169" t="str">
        <f>IF(LEFT(B493,2)="PC",NHAPLIEU!I493,"")</f>
        <v/>
      </c>
      <c r="G493" s="78"/>
      <c r="H493" s="78"/>
    </row>
    <row r="494" spans="1:8" ht="21" hidden="1" customHeight="1">
      <c r="A494" s="155" t="str">
        <f>IF(OR(LEFT(NHAPLIEU!E494,3)="111",LEFT(NHAPLIEU!F494,3)="111"),NHAPLIEU!A494,"")</f>
        <v/>
      </c>
      <c r="B494" s="155" t="str">
        <f>IF(OR(LEFT(NHAPLIEU!E494,3)="111",LEFT(NHAPLIEU!F494,3)="111"),NHAPLIEU!B494,"")</f>
        <v/>
      </c>
      <c r="C494" s="155" t="str">
        <f>IF(OR(LEFT(NHAPLIEU!E494,3)="111",LEFT(NHAPLIEU!F494,3)="111"),NHAPLIEU!D494,"")</f>
        <v/>
      </c>
      <c r="D494" s="78"/>
      <c r="E494" s="169" t="str">
        <f>IF(LEFT(B494,2)="PT",NHAPLIEU!I494,"")</f>
        <v/>
      </c>
      <c r="F494" s="169" t="str">
        <f>IF(LEFT(B494,2)="PC",NHAPLIEU!I494,"")</f>
        <v/>
      </c>
      <c r="G494" s="78"/>
      <c r="H494" s="78"/>
    </row>
    <row r="495" spans="1:8" ht="21" customHeight="1">
      <c r="A495" s="155" t="str">
        <f>IF(OR(LEFT(NHAPLIEU!E495,3)="111",LEFT(NHAPLIEU!F495,3)="111"),NHAPLIEU!A495,"")</f>
        <v/>
      </c>
      <c r="B495" s="155" t="str">
        <f>IF(OR(LEFT(NHAPLIEU!E495,3)="111",LEFT(NHAPLIEU!F495,3)="111"),NHAPLIEU!B495,"")</f>
        <v/>
      </c>
      <c r="C495" s="155" t="str">
        <f>IF(OR(LEFT(NHAPLIEU!E495,3)="111",LEFT(NHAPLIEU!F495,3)="111"),NHAPLIEU!D495,"")</f>
        <v/>
      </c>
      <c r="D495" s="78"/>
      <c r="E495" s="169" t="str">
        <f>IF(LEFT(B495,2)="PT",NHAPLIEU!I495,"")</f>
        <v/>
      </c>
      <c r="F495" s="169" t="str">
        <f>IF(LEFT(B495,2)="PC",NHAPLIEU!I495,"")</f>
        <v/>
      </c>
      <c r="G495" s="78"/>
      <c r="H495" s="78"/>
    </row>
    <row r="496" spans="1:8" ht="21" customHeight="1">
      <c r="A496" s="155" t="str">
        <f>IF(OR(LEFT(NHAPLIEU!E496,3)="111",LEFT(NHAPLIEU!F496,3)="111"),NHAPLIEU!A496,"")</f>
        <v/>
      </c>
      <c r="B496" s="155" t="str">
        <f>IF(OR(LEFT(NHAPLIEU!E496,3)="111",LEFT(NHAPLIEU!F496,3)="111"),NHAPLIEU!B496,"")</f>
        <v/>
      </c>
      <c r="C496" s="155" t="str">
        <f>IF(OR(LEFT(NHAPLIEU!E496,3)="111",LEFT(NHAPLIEU!F496,3)="111"),NHAPLIEU!D496,"")</f>
        <v/>
      </c>
      <c r="D496" s="78"/>
      <c r="E496" s="169" t="str">
        <f>IF(LEFT(B496,2)="PT",NHAPLIEU!I496,"")</f>
        <v/>
      </c>
      <c r="F496" s="169" t="str">
        <f>IF(LEFT(B496,2)="PC",NHAPLIEU!I496,"")</f>
        <v/>
      </c>
      <c r="G496" s="78"/>
      <c r="H496" s="78"/>
    </row>
    <row r="497" spans="1:8" ht="21" hidden="1" customHeight="1">
      <c r="A497" s="155" t="str">
        <f>IF(OR(LEFT(NHAPLIEU!E497,3)="111",LEFT(NHAPLIEU!F497,3)="111"),NHAPLIEU!A497,"")</f>
        <v/>
      </c>
      <c r="B497" s="155" t="str">
        <f>IF(OR(LEFT(NHAPLIEU!E497,3)="111",LEFT(NHAPLIEU!F497,3)="111"),NHAPLIEU!B497,"")</f>
        <v/>
      </c>
      <c r="C497" s="155" t="str">
        <f>IF(OR(LEFT(NHAPLIEU!E497,3)="111",LEFT(NHAPLIEU!F497,3)="111"),NHAPLIEU!D497,"")</f>
        <v/>
      </c>
      <c r="D497" s="78"/>
      <c r="E497" s="169" t="str">
        <f>IF(LEFT(B497,2)="PT",NHAPLIEU!I497,"")</f>
        <v/>
      </c>
      <c r="F497" s="169" t="str">
        <f>IF(LEFT(B497,2)="PC",NHAPLIEU!I497,"")</f>
        <v/>
      </c>
      <c r="G497" s="78"/>
      <c r="H497" s="78"/>
    </row>
    <row r="498" spans="1:8" ht="21" hidden="1" customHeight="1">
      <c r="A498" s="155" t="str">
        <f>IF(OR(LEFT(NHAPLIEU!E498,3)="111",LEFT(NHAPLIEU!F498,3)="111"),NHAPLIEU!A498,"")</f>
        <v/>
      </c>
      <c r="B498" s="155" t="str">
        <f>IF(OR(LEFT(NHAPLIEU!E498,3)="111",LEFT(NHAPLIEU!F498,3)="111"),NHAPLIEU!B498,"")</f>
        <v/>
      </c>
      <c r="C498" s="155" t="str">
        <f>IF(OR(LEFT(NHAPLIEU!E498,3)="111",LEFT(NHAPLIEU!F498,3)="111"),NHAPLIEU!D498,"")</f>
        <v/>
      </c>
      <c r="D498" s="78"/>
      <c r="E498" s="169" t="str">
        <f>IF(LEFT(B498,2)="PT",NHAPLIEU!I498,"")</f>
        <v/>
      </c>
      <c r="F498" s="169" t="str">
        <f>IF(LEFT(B498,2)="PC",NHAPLIEU!I498,"")</f>
        <v/>
      </c>
      <c r="G498" s="78"/>
      <c r="H498" s="78"/>
    </row>
    <row r="499" spans="1:8" ht="21" hidden="1" customHeight="1">
      <c r="A499" s="155" t="str">
        <f>IF(OR(LEFT(NHAPLIEU!E499,3)="111",LEFT(NHAPLIEU!F499,3)="111"),NHAPLIEU!A499,"")</f>
        <v/>
      </c>
      <c r="B499" s="155" t="str">
        <f>IF(OR(LEFT(NHAPLIEU!E499,3)="111",LEFT(NHAPLIEU!F499,3)="111"),NHAPLIEU!B499,"")</f>
        <v/>
      </c>
      <c r="C499" s="155" t="str">
        <f>IF(OR(LEFT(NHAPLIEU!E499,3)="111",LEFT(NHAPLIEU!F499,3)="111"),NHAPLIEU!D499,"")</f>
        <v/>
      </c>
      <c r="D499" s="78"/>
      <c r="E499" s="169" t="str">
        <f>IF(LEFT(B499,2)="PT",NHAPLIEU!I499,"")</f>
        <v/>
      </c>
      <c r="F499" s="169" t="str">
        <f>IF(LEFT(B499,2)="PC",NHAPLIEU!I499,"")</f>
        <v/>
      </c>
      <c r="G499" s="78"/>
      <c r="H499" s="78"/>
    </row>
    <row r="500" spans="1:8" ht="21" customHeight="1">
      <c r="A500" s="155" t="str">
        <f>IF(OR(LEFT(NHAPLIEU!E500,3)="111",LEFT(NHAPLIEU!F500,3)="111"),NHAPLIEU!A500,"")</f>
        <v/>
      </c>
      <c r="B500" s="155" t="str">
        <f>IF(OR(LEFT(NHAPLIEU!E500,3)="111",LEFT(NHAPLIEU!F500,3)="111"),NHAPLIEU!B500,"")</f>
        <v/>
      </c>
      <c r="C500" s="155" t="str">
        <f>IF(OR(LEFT(NHAPLIEU!E500,3)="111",LEFT(NHAPLIEU!F500,3)="111"),NHAPLIEU!D500,"")</f>
        <v/>
      </c>
      <c r="D500" s="78"/>
      <c r="E500" s="169" t="str">
        <f>IF(LEFT(B500,2)="PT",NHAPLIEU!I500,"")</f>
        <v/>
      </c>
      <c r="F500" s="169" t="str">
        <f>IF(LEFT(B500,2)="PC",NHAPLIEU!I500,"")</f>
        <v/>
      </c>
      <c r="G500" s="78"/>
      <c r="H500" s="78"/>
    </row>
    <row r="501" spans="1:8" ht="21" customHeight="1">
      <c r="A501" s="155" t="str">
        <f>IF(OR(LEFT(NHAPLIEU!E501,3)="111",LEFT(NHAPLIEU!F501,3)="111"),NHAPLIEU!A501,"")</f>
        <v/>
      </c>
      <c r="B501" s="155" t="str">
        <f>IF(OR(LEFT(NHAPLIEU!E501,3)="111",LEFT(NHAPLIEU!F501,3)="111"),NHAPLIEU!B501,"")</f>
        <v/>
      </c>
      <c r="C501" s="155" t="str">
        <f>IF(OR(LEFT(NHAPLIEU!E501,3)="111",LEFT(NHAPLIEU!F501,3)="111"),NHAPLIEU!D501,"")</f>
        <v/>
      </c>
      <c r="D501" s="78"/>
      <c r="E501" s="169" t="str">
        <f>IF(LEFT(B501,2)="PT",NHAPLIEU!I501,"")</f>
        <v/>
      </c>
      <c r="F501" s="169" t="str">
        <f>IF(LEFT(B501,2)="PC",NHAPLIEU!I501,"")</f>
        <v/>
      </c>
      <c r="G501" s="78"/>
      <c r="H501" s="78"/>
    </row>
    <row r="502" spans="1:8" ht="21" hidden="1" customHeight="1">
      <c r="A502" s="155" t="str">
        <f>IF(OR(LEFT(NHAPLIEU!E502,3)="111",LEFT(NHAPLIEU!F502,3)="111"),NHAPLIEU!A502,"")</f>
        <v/>
      </c>
      <c r="B502" s="155" t="str">
        <f>IF(OR(LEFT(NHAPLIEU!E502,3)="111",LEFT(NHAPLIEU!F502,3)="111"),NHAPLIEU!B502,"")</f>
        <v/>
      </c>
      <c r="C502" s="155" t="str">
        <f>IF(OR(LEFT(NHAPLIEU!E502,3)="111",LEFT(NHAPLIEU!F502,3)="111"),NHAPLIEU!D502,"")</f>
        <v/>
      </c>
      <c r="D502" s="78"/>
      <c r="E502" s="169" t="str">
        <f>IF(LEFT(B502,2)="PT",NHAPLIEU!I502,"")</f>
        <v/>
      </c>
      <c r="F502" s="169" t="str">
        <f>IF(LEFT(B502,2)="PC",NHAPLIEU!I502,"")</f>
        <v/>
      </c>
      <c r="G502" s="78"/>
      <c r="H502" s="78"/>
    </row>
    <row r="503" spans="1:8" ht="21" customHeight="1">
      <c r="A503" s="155" t="str">
        <f>IF(OR(LEFT(NHAPLIEU!E503,3)="111",LEFT(NHAPLIEU!F503,3)="111"),NHAPLIEU!A503,"")</f>
        <v/>
      </c>
      <c r="B503" s="155" t="str">
        <f>IF(OR(LEFT(NHAPLIEU!E503,3)="111",LEFT(NHAPLIEU!F503,3)="111"),NHAPLIEU!B503,"")</f>
        <v/>
      </c>
      <c r="C503" s="155" t="str">
        <f>IF(OR(LEFT(NHAPLIEU!E503,3)="111",LEFT(NHAPLIEU!F503,3)="111"),NHAPLIEU!D503,"")</f>
        <v/>
      </c>
      <c r="D503" s="78"/>
      <c r="E503" s="169" t="str">
        <f>IF(LEFT(B503,2)="PT",NHAPLIEU!I503,"")</f>
        <v/>
      </c>
      <c r="F503" s="169" t="str">
        <f>IF(LEFT(B503,2)="PC",NHAPLIEU!I503,"")</f>
        <v/>
      </c>
      <c r="G503" s="78"/>
      <c r="H503" s="78"/>
    </row>
    <row r="504" spans="1:8" ht="21" customHeight="1">
      <c r="A504" s="155" t="str">
        <f>IF(OR(LEFT(NHAPLIEU!E504,3)="111",LEFT(NHAPLIEU!F504,3)="111"),NHAPLIEU!A504,"")</f>
        <v/>
      </c>
      <c r="B504" s="155" t="str">
        <f>IF(OR(LEFT(NHAPLIEU!E504,3)="111",LEFT(NHAPLIEU!F504,3)="111"),NHAPLIEU!B504,"")</f>
        <v/>
      </c>
      <c r="C504" s="155" t="str">
        <f>IF(OR(LEFT(NHAPLIEU!E504,3)="111",LEFT(NHAPLIEU!F504,3)="111"),NHAPLIEU!D504,"")</f>
        <v/>
      </c>
      <c r="D504" s="78"/>
      <c r="E504" s="169" t="str">
        <f>IF(LEFT(B504,2)="PT",NHAPLIEU!I504,"")</f>
        <v/>
      </c>
      <c r="F504" s="169" t="str">
        <f>IF(LEFT(B504,2)="PC",NHAPLIEU!I504,"")</f>
        <v/>
      </c>
      <c r="G504" s="78"/>
      <c r="H504" s="78"/>
    </row>
    <row r="505" spans="1:8" ht="21" customHeight="1">
      <c r="A505" s="155" t="str">
        <f>IF(OR(LEFT(NHAPLIEU!E505,3)="111",LEFT(NHAPLIEU!F505,3)="111"),NHAPLIEU!A505,"")</f>
        <v/>
      </c>
      <c r="B505" s="155" t="str">
        <f>IF(OR(LEFT(NHAPLIEU!E505,3)="111",LEFT(NHAPLIEU!F505,3)="111"),NHAPLIEU!B505,"")</f>
        <v/>
      </c>
      <c r="C505" s="155" t="str">
        <f>IF(OR(LEFT(NHAPLIEU!E505,3)="111",LEFT(NHAPLIEU!F505,3)="111"),NHAPLIEU!D505,"")</f>
        <v/>
      </c>
      <c r="D505" s="78"/>
      <c r="E505" s="169" t="str">
        <f>IF(LEFT(B505,2)="PT",NHAPLIEU!I505,"")</f>
        <v/>
      </c>
      <c r="F505" s="169" t="str">
        <f>IF(LEFT(B505,2)="PC",NHAPLIEU!I505,"")</f>
        <v/>
      </c>
      <c r="G505" s="78"/>
      <c r="H505" s="78"/>
    </row>
    <row r="506" spans="1:8" ht="21" customHeight="1">
      <c r="A506" s="155" t="str">
        <f>IF(OR(LEFT(NHAPLIEU!E506,3)="111",LEFT(NHAPLIEU!F506,3)="111"),NHAPLIEU!A506,"")</f>
        <v/>
      </c>
      <c r="B506" s="155" t="str">
        <f>IF(OR(LEFT(NHAPLIEU!E506,3)="111",LEFT(NHAPLIEU!F506,3)="111"),NHAPLIEU!B506,"")</f>
        <v/>
      </c>
      <c r="C506" s="155" t="str">
        <f>IF(OR(LEFT(NHAPLIEU!E506,3)="111",LEFT(NHAPLIEU!F506,3)="111"),NHAPLIEU!D506,"")</f>
        <v/>
      </c>
      <c r="D506" s="78"/>
      <c r="E506" s="169" t="str">
        <f>IF(LEFT(B506,2)="PT",NHAPLIEU!I506,"")</f>
        <v/>
      </c>
      <c r="F506" s="169" t="str">
        <f>IF(LEFT(B506,2)="PC",NHAPLIEU!I506,"")</f>
        <v/>
      </c>
      <c r="G506" s="78"/>
      <c r="H506" s="78"/>
    </row>
    <row r="507" spans="1:8" ht="21" hidden="1" customHeight="1">
      <c r="A507" s="155" t="str">
        <f>IF(OR(LEFT(NHAPLIEU!E507,3)="111",LEFT(NHAPLIEU!F507,3)="111"),NHAPLIEU!A507,"")</f>
        <v/>
      </c>
      <c r="B507" s="155" t="str">
        <f>IF(OR(LEFT(NHAPLIEU!E507,3)="111",LEFT(NHAPLIEU!F507,3)="111"),NHAPLIEU!B507,"")</f>
        <v/>
      </c>
      <c r="C507" s="155" t="str">
        <f>IF(OR(LEFT(NHAPLIEU!E507,3)="111",LEFT(NHAPLIEU!F507,3)="111"),NHAPLIEU!D507,"")</f>
        <v/>
      </c>
      <c r="D507" s="78"/>
      <c r="E507" s="169" t="str">
        <f>IF(LEFT(B507,2)="PT",NHAPLIEU!I507,"")</f>
        <v/>
      </c>
      <c r="F507" s="169" t="str">
        <f>IF(LEFT(B507,2)="PC",NHAPLIEU!I507,"")</f>
        <v/>
      </c>
      <c r="G507" s="78"/>
      <c r="H507" s="78"/>
    </row>
    <row r="508" spans="1:8" ht="21" customHeight="1">
      <c r="A508" s="155" t="str">
        <f>IF(OR(LEFT(NHAPLIEU!E508,3)="111",LEFT(NHAPLIEU!F508,3)="111"),NHAPLIEU!A508,"")</f>
        <v/>
      </c>
      <c r="B508" s="155" t="str">
        <f>IF(OR(LEFT(NHAPLIEU!E508,3)="111",LEFT(NHAPLIEU!F508,3)="111"),NHAPLIEU!B508,"")</f>
        <v/>
      </c>
      <c r="C508" s="155" t="str">
        <f>IF(OR(LEFT(NHAPLIEU!E508,3)="111",LEFT(NHAPLIEU!F508,3)="111"),NHAPLIEU!D508,"")</f>
        <v/>
      </c>
      <c r="D508" s="78"/>
      <c r="E508" s="169" t="str">
        <f>IF(LEFT(B508,2)="PT",NHAPLIEU!I508,"")</f>
        <v/>
      </c>
      <c r="F508" s="169" t="str">
        <f>IF(LEFT(B508,2)="PC",NHAPLIEU!I508,"")</f>
        <v/>
      </c>
      <c r="G508" s="78"/>
      <c r="H508" s="78"/>
    </row>
    <row r="509" spans="1:8" ht="21" customHeight="1">
      <c r="A509" s="155" t="str">
        <f>IF(OR(LEFT(NHAPLIEU!E509,3)="111",LEFT(NHAPLIEU!F509,3)="111"),NHAPLIEU!A509,"")</f>
        <v/>
      </c>
      <c r="B509" s="155" t="str">
        <f>IF(OR(LEFT(NHAPLIEU!E509,3)="111",LEFT(NHAPLIEU!F509,3)="111"),NHAPLIEU!B509,"")</f>
        <v/>
      </c>
      <c r="C509" s="155" t="str">
        <f>IF(OR(LEFT(NHAPLIEU!E509,3)="111",LEFT(NHAPLIEU!F509,3)="111"),NHAPLIEU!D509,"")</f>
        <v/>
      </c>
      <c r="D509" s="78"/>
      <c r="E509" s="169" t="str">
        <f>IF(LEFT(B509,2)="PT",NHAPLIEU!I509,"")</f>
        <v/>
      </c>
      <c r="F509" s="169" t="str">
        <f>IF(LEFT(B509,2)="PC",NHAPLIEU!I509,"")</f>
        <v/>
      </c>
      <c r="G509" s="78"/>
      <c r="H509" s="78"/>
    </row>
    <row r="510" spans="1:8" ht="21" customHeight="1">
      <c r="A510" s="155" t="str">
        <f>IF(OR(LEFT(NHAPLIEU!E510,3)="111",LEFT(NHAPLIEU!F510,3)="111"),NHAPLIEU!A510,"")</f>
        <v/>
      </c>
      <c r="B510" s="155" t="str">
        <f>IF(OR(LEFT(NHAPLIEU!E510,3)="111",LEFT(NHAPLIEU!F510,3)="111"),NHAPLIEU!B510,"")</f>
        <v/>
      </c>
      <c r="C510" s="155" t="str">
        <f>IF(OR(LEFT(NHAPLIEU!E510,3)="111",LEFT(NHAPLIEU!F510,3)="111"),NHAPLIEU!D510,"")</f>
        <v/>
      </c>
      <c r="D510" s="78"/>
      <c r="E510" s="169" t="str">
        <f>IF(LEFT(B510,2)="PT",NHAPLIEU!I510,"")</f>
        <v/>
      </c>
      <c r="F510" s="169" t="str">
        <f>IF(LEFT(B510,2)="PC",NHAPLIEU!I510,"")</f>
        <v/>
      </c>
      <c r="G510" s="78"/>
      <c r="H510" s="78"/>
    </row>
    <row r="511" spans="1:8" ht="21" customHeight="1">
      <c r="A511" s="155" t="str">
        <f>IF(OR(LEFT(NHAPLIEU!E511,3)="111",LEFT(NHAPLIEU!F511,3)="111"),NHAPLIEU!A511,"")</f>
        <v/>
      </c>
      <c r="B511" s="155" t="str">
        <f>IF(OR(LEFT(NHAPLIEU!E511,3)="111",LEFT(NHAPLIEU!F511,3)="111"),NHAPLIEU!B511,"")</f>
        <v/>
      </c>
      <c r="C511" s="155" t="str">
        <f>IF(OR(LEFT(NHAPLIEU!E511,3)="111",LEFT(NHAPLIEU!F511,3)="111"),NHAPLIEU!D511,"")</f>
        <v/>
      </c>
      <c r="D511" s="78"/>
      <c r="E511" s="169" t="str">
        <f>IF(LEFT(B511,2)="PT",NHAPLIEU!I511,"")</f>
        <v/>
      </c>
      <c r="F511" s="169" t="str">
        <f>IF(LEFT(B511,2)="PC",NHAPLIEU!I511,"")</f>
        <v/>
      </c>
      <c r="G511" s="78"/>
      <c r="H511" s="78"/>
    </row>
    <row r="512" spans="1:8" ht="21" customHeight="1">
      <c r="A512" s="155" t="str">
        <f>IF(OR(LEFT(NHAPLIEU!E512,3)="111",LEFT(NHAPLIEU!F512,3)="111"),NHAPLIEU!A512,"")</f>
        <v/>
      </c>
      <c r="B512" s="155" t="str">
        <f>IF(OR(LEFT(NHAPLIEU!E512,3)="111",LEFT(NHAPLIEU!F512,3)="111"),NHAPLIEU!B512,"")</f>
        <v/>
      </c>
      <c r="C512" s="155" t="str">
        <f>IF(OR(LEFT(NHAPLIEU!E512,3)="111",LEFT(NHAPLIEU!F512,3)="111"),NHAPLIEU!D512,"")</f>
        <v/>
      </c>
      <c r="D512" s="78"/>
      <c r="E512" s="169" t="str">
        <f>IF(LEFT(B512,2)="PT",NHAPLIEU!I512,"")</f>
        <v/>
      </c>
      <c r="F512" s="169" t="str">
        <f>IF(LEFT(B512,2)="PC",NHAPLIEU!I512,"")</f>
        <v/>
      </c>
      <c r="G512" s="78"/>
      <c r="H512" s="78"/>
    </row>
    <row r="513" spans="1:8" ht="21" hidden="1" customHeight="1">
      <c r="A513" s="155" t="str">
        <f>IF(OR(LEFT(NHAPLIEU!E513,3)="111",LEFT(NHAPLIEU!F513,3)="111"),NHAPLIEU!A513,"")</f>
        <v/>
      </c>
      <c r="B513" s="155" t="str">
        <f>IF(OR(LEFT(NHAPLIEU!E513,3)="111",LEFT(NHAPLIEU!F513,3)="111"),NHAPLIEU!B513,"")</f>
        <v/>
      </c>
      <c r="C513" s="155" t="str">
        <f>IF(OR(LEFT(NHAPLIEU!E513,3)="111",LEFT(NHAPLIEU!F513,3)="111"),NHAPLIEU!D513,"")</f>
        <v/>
      </c>
      <c r="D513" s="78"/>
      <c r="E513" s="169" t="str">
        <f>IF(LEFT(B513,2)="PT",NHAPLIEU!I513,"")</f>
        <v/>
      </c>
      <c r="F513" s="169" t="str">
        <f>IF(LEFT(B513,2)="PC",NHAPLIEU!I513,"")</f>
        <v/>
      </c>
      <c r="G513" s="78"/>
      <c r="H513" s="78"/>
    </row>
    <row r="514" spans="1:8" ht="21" hidden="1" customHeight="1">
      <c r="A514" s="155" t="str">
        <f>IF(OR(LEFT(NHAPLIEU!E514,3)="111",LEFT(NHAPLIEU!F514,3)="111"),NHAPLIEU!A514,"")</f>
        <v/>
      </c>
      <c r="B514" s="155" t="str">
        <f>IF(OR(LEFT(NHAPLIEU!E514,3)="111",LEFT(NHAPLIEU!F514,3)="111"),NHAPLIEU!B514,"")</f>
        <v/>
      </c>
      <c r="C514" s="155" t="str">
        <f>IF(OR(LEFT(NHAPLIEU!E514,3)="111",LEFT(NHAPLIEU!F514,3)="111"),NHAPLIEU!D514,"")</f>
        <v/>
      </c>
      <c r="D514" s="78"/>
      <c r="E514" s="169" t="str">
        <f>IF(LEFT(B514,2)="PT",NHAPLIEU!I514,"")</f>
        <v/>
      </c>
      <c r="F514" s="169" t="str">
        <f>IF(LEFT(B514,2)="PC",NHAPLIEU!I514,"")</f>
        <v/>
      </c>
      <c r="G514" s="78"/>
      <c r="H514" s="78"/>
    </row>
    <row r="515" spans="1:8" ht="21" hidden="1" customHeight="1">
      <c r="A515" s="155" t="str">
        <f>IF(OR(LEFT(NHAPLIEU!E515,3)="111",LEFT(NHAPLIEU!F515,3)="111"),NHAPLIEU!A515,"")</f>
        <v/>
      </c>
      <c r="B515" s="155" t="str">
        <f>IF(OR(LEFT(NHAPLIEU!E515,3)="111",LEFT(NHAPLIEU!F515,3)="111"),NHAPLIEU!B515,"")</f>
        <v/>
      </c>
      <c r="C515" s="155" t="str">
        <f>IF(OR(LEFT(NHAPLIEU!E515,3)="111",LEFT(NHAPLIEU!F515,3)="111"),NHAPLIEU!D515,"")</f>
        <v/>
      </c>
      <c r="D515" s="78"/>
      <c r="E515" s="169" t="str">
        <f>IF(LEFT(B515,2)="PT",NHAPLIEU!I515,"")</f>
        <v/>
      </c>
      <c r="F515" s="169" t="str">
        <f>IF(LEFT(B515,2)="PC",NHAPLIEU!I515,"")</f>
        <v/>
      </c>
      <c r="G515" s="78"/>
      <c r="H515" s="78"/>
    </row>
    <row r="516" spans="1:8" ht="21" customHeight="1">
      <c r="A516" s="155" t="str">
        <f>IF(OR(LEFT(NHAPLIEU!E516,3)="111",LEFT(NHAPLIEU!F516,3)="111"),NHAPLIEU!A516,"")</f>
        <v/>
      </c>
      <c r="B516" s="155" t="str">
        <f>IF(OR(LEFT(NHAPLIEU!E516,3)="111",LEFT(NHAPLIEU!F516,3)="111"),NHAPLIEU!B516,"")</f>
        <v/>
      </c>
      <c r="C516" s="155" t="str">
        <f>IF(OR(LEFT(NHAPLIEU!E516,3)="111",LEFT(NHAPLIEU!F516,3)="111"),NHAPLIEU!D516,"")</f>
        <v/>
      </c>
      <c r="D516" s="78"/>
      <c r="E516" s="169" t="str">
        <f>IF(LEFT(B516,2)="PT",NHAPLIEU!I516,"")</f>
        <v/>
      </c>
      <c r="F516" s="169" t="str">
        <f>IF(LEFT(B516,2)="PC",NHAPLIEU!I516,"")</f>
        <v/>
      </c>
      <c r="G516" s="78"/>
      <c r="H516" s="78"/>
    </row>
    <row r="517" spans="1:8" ht="21" customHeight="1">
      <c r="A517" s="155" t="str">
        <f>IF(OR(LEFT(NHAPLIEU!E517,3)="111",LEFT(NHAPLIEU!F517,3)="111"),NHAPLIEU!A517,"")</f>
        <v/>
      </c>
      <c r="B517" s="155" t="str">
        <f>IF(OR(LEFT(NHAPLIEU!E517,3)="111",LEFT(NHAPLIEU!F517,3)="111"),NHAPLIEU!B517,"")</f>
        <v/>
      </c>
      <c r="C517" s="155" t="str">
        <f>IF(OR(LEFT(NHAPLIEU!E517,3)="111",LEFT(NHAPLIEU!F517,3)="111"),NHAPLIEU!D517,"")</f>
        <v/>
      </c>
      <c r="D517" s="78"/>
      <c r="E517" s="169" t="str">
        <f>IF(LEFT(B517,2)="PT",NHAPLIEU!I517,"")</f>
        <v/>
      </c>
      <c r="F517" s="169" t="str">
        <f>IF(LEFT(B517,2)="PC",NHAPLIEU!I517,"")</f>
        <v/>
      </c>
      <c r="G517" s="78"/>
      <c r="H517" s="78"/>
    </row>
    <row r="518" spans="1:8" ht="21" customHeight="1">
      <c r="A518" s="155" t="str">
        <f>IF(OR(LEFT(NHAPLIEU!E518,3)="111",LEFT(NHAPLIEU!F518,3)="111"),NHAPLIEU!A518,"")</f>
        <v/>
      </c>
      <c r="B518" s="155" t="str">
        <f>IF(OR(LEFT(NHAPLIEU!E518,3)="111",LEFT(NHAPLIEU!F518,3)="111"),NHAPLIEU!B518,"")</f>
        <v/>
      </c>
      <c r="C518" s="155" t="str">
        <f>IF(OR(LEFT(NHAPLIEU!E518,3)="111",LEFT(NHAPLIEU!F518,3)="111"),NHAPLIEU!D518,"")</f>
        <v/>
      </c>
      <c r="D518" s="78"/>
      <c r="E518" s="169" t="str">
        <f>IF(LEFT(B518,2)="PT",NHAPLIEU!I518,"")</f>
        <v/>
      </c>
      <c r="F518" s="169" t="str">
        <f>IF(LEFT(B518,2)="PC",NHAPLIEU!I518,"")</f>
        <v/>
      </c>
      <c r="G518" s="78"/>
      <c r="H518" s="78"/>
    </row>
    <row r="519" spans="1:8" ht="21" customHeight="1">
      <c r="A519" s="155" t="str">
        <f>IF(OR(LEFT(NHAPLIEU!E519,3)="111",LEFT(NHAPLIEU!F519,3)="111"),NHAPLIEU!A519,"")</f>
        <v/>
      </c>
      <c r="B519" s="155" t="str">
        <f>IF(OR(LEFT(NHAPLIEU!E519,3)="111",LEFT(NHAPLIEU!F519,3)="111"),NHAPLIEU!B519,"")</f>
        <v/>
      </c>
      <c r="C519" s="155" t="str">
        <f>IF(OR(LEFT(NHAPLIEU!E519,3)="111",LEFT(NHAPLIEU!F519,3)="111"),NHAPLIEU!D519,"")</f>
        <v/>
      </c>
      <c r="D519" s="78"/>
      <c r="E519" s="169" t="str">
        <f>IF(LEFT(B519,2)="PT",NHAPLIEU!I519,"")</f>
        <v/>
      </c>
      <c r="F519" s="169" t="str">
        <f>IF(LEFT(B519,2)="PC",NHAPLIEU!I519,"")</f>
        <v/>
      </c>
      <c r="G519" s="78"/>
      <c r="H519" s="78"/>
    </row>
    <row r="520" spans="1:8" ht="21" hidden="1" customHeight="1">
      <c r="A520" s="155" t="str">
        <f>IF(OR(LEFT(NHAPLIEU!E520,3)="111",LEFT(NHAPLIEU!F520,3)="111"),NHAPLIEU!A520,"")</f>
        <v/>
      </c>
      <c r="B520" s="155" t="str">
        <f>IF(OR(LEFT(NHAPLIEU!E520,3)="111",LEFT(NHAPLIEU!F520,3)="111"),NHAPLIEU!B520,"")</f>
        <v/>
      </c>
      <c r="C520" s="155" t="str">
        <f>IF(OR(LEFT(NHAPLIEU!E520,3)="111",LEFT(NHAPLIEU!F520,3)="111"),NHAPLIEU!D520,"")</f>
        <v/>
      </c>
      <c r="D520" s="78"/>
      <c r="E520" s="169" t="str">
        <f>IF(LEFT(B520,2)="PT",NHAPLIEU!I520,"")</f>
        <v/>
      </c>
      <c r="F520" s="169" t="str">
        <f>IF(LEFT(B520,2)="PC",NHAPLIEU!I520,"")</f>
        <v/>
      </c>
      <c r="G520" s="78"/>
      <c r="H520" s="78"/>
    </row>
    <row r="521" spans="1:8" ht="21" customHeight="1">
      <c r="A521" s="155" t="str">
        <f>IF(OR(LEFT(NHAPLIEU!E521,3)="111",LEFT(NHAPLIEU!F521,3)="111"),NHAPLIEU!A521,"")</f>
        <v/>
      </c>
      <c r="B521" s="155" t="str">
        <f>IF(OR(LEFT(NHAPLIEU!E521,3)="111",LEFT(NHAPLIEU!F521,3)="111"),NHAPLIEU!B521,"")</f>
        <v/>
      </c>
      <c r="C521" s="155" t="str">
        <f>IF(OR(LEFT(NHAPLIEU!E521,3)="111",LEFT(NHAPLIEU!F521,3)="111"),NHAPLIEU!D521,"")</f>
        <v/>
      </c>
      <c r="D521" s="78"/>
      <c r="E521" s="169" t="str">
        <f>IF(LEFT(B521,2)="PT",NHAPLIEU!I521,"")</f>
        <v/>
      </c>
      <c r="F521" s="169" t="str">
        <f>IF(LEFT(B521,2)="PC",NHAPLIEU!I521,"")</f>
        <v/>
      </c>
      <c r="G521" s="78"/>
      <c r="H521" s="78"/>
    </row>
    <row r="522" spans="1:8" ht="21" hidden="1" customHeight="1">
      <c r="A522" s="155" t="str">
        <f>IF(OR(LEFT(NHAPLIEU!E522,3)="111",LEFT(NHAPLIEU!F522,3)="111"),NHAPLIEU!A522,"")</f>
        <v/>
      </c>
      <c r="B522" s="155" t="str">
        <f>IF(OR(LEFT(NHAPLIEU!E522,3)="111",LEFT(NHAPLIEU!F522,3)="111"),NHAPLIEU!B522,"")</f>
        <v/>
      </c>
      <c r="C522" s="155" t="str">
        <f>IF(OR(LEFT(NHAPLIEU!E522,3)="111",LEFT(NHAPLIEU!F522,3)="111"),NHAPLIEU!D522,"")</f>
        <v/>
      </c>
      <c r="D522" s="78"/>
      <c r="E522" s="169" t="str">
        <f>IF(LEFT(B522,2)="PT",NHAPLIEU!I522,"")</f>
        <v/>
      </c>
      <c r="F522" s="169" t="str">
        <f>IF(LEFT(B522,2)="PC",NHAPLIEU!I522,"")</f>
        <v/>
      </c>
      <c r="G522" s="78"/>
      <c r="H522" s="78"/>
    </row>
    <row r="523" spans="1:8" ht="21" customHeight="1">
      <c r="A523" s="155" t="str">
        <f>IF(OR(LEFT(NHAPLIEU!E523,3)="111",LEFT(NHAPLIEU!F523,3)="111"),NHAPLIEU!A523,"")</f>
        <v/>
      </c>
      <c r="B523" s="155" t="str">
        <f>IF(OR(LEFT(NHAPLIEU!E523,3)="111",LEFT(NHAPLIEU!F523,3)="111"),NHAPLIEU!B523,"")</f>
        <v/>
      </c>
      <c r="C523" s="155" t="str">
        <f>IF(OR(LEFT(NHAPLIEU!E523,3)="111",LEFT(NHAPLIEU!F523,3)="111"),NHAPLIEU!D523,"")</f>
        <v/>
      </c>
      <c r="D523" s="78"/>
      <c r="E523" s="169" t="str">
        <f>IF(LEFT(B523,2)="PT",NHAPLIEU!I523,"")</f>
        <v/>
      </c>
      <c r="F523" s="169" t="str">
        <f>IF(LEFT(B523,2)="PC",NHAPLIEU!I523,"")</f>
        <v/>
      </c>
      <c r="G523" s="78"/>
      <c r="H523" s="78"/>
    </row>
    <row r="524" spans="1:8" ht="21" hidden="1" customHeight="1">
      <c r="A524" s="155" t="str">
        <f>IF(OR(LEFT(NHAPLIEU!E524,3)="111",LEFT(NHAPLIEU!F524,3)="111"),NHAPLIEU!A524,"")</f>
        <v/>
      </c>
      <c r="B524" s="155" t="str">
        <f>IF(OR(LEFT(NHAPLIEU!E524,3)="111",LEFT(NHAPLIEU!F524,3)="111"),NHAPLIEU!B524,"")</f>
        <v/>
      </c>
      <c r="C524" s="155" t="str">
        <f>IF(OR(LEFT(NHAPLIEU!E524,3)="111",LEFT(NHAPLIEU!F524,3)="111"),NHAPLIEU!D524,"")</f>
        <v/>
      </c>
      <c r="D524" s="78"/>
      <c r="E524" s="169" t="str">
        <f>IF(LEFT(B524,2)="PT",NHAPLIEU!I524,"")</f>
        <v/>
      </c>
      <c r="F524" s="169" t="str">
        <f>IF(LEFT(B524,2)="PC",NHAPLIEU!I524,"")</f>
        <v/>
      </c>
      <c r="G524" s="78"/>
      <c r="H524" s="78"/>
    </row>
    <row r="525" spans="1:8" ht="21" hidden="1" customHeight="1">
      <c r="A525" s="155" t="str">
        <f>IF(OR(LEFT(NHAPLIEU!E525,3)="111",LEFT(NHAPLIEU!F525,3)="111"),NHAPLIEU!A525,"")</f>
        <v/>
      </c>
      <c r="B525" s="155" t="str">
        <f>IF(OR(LEFT(NHAPLIEU!E525,3)="111",LEFT(NHAPLIEU!F525,3)="111"),NHAPLIEU!B525,"")</f>
        <v/>
      </c>
      <c r="C525" s="155" t="str">
        <f>IF(OR(LEFT(NHAPLIEU!E525,3)="111",LEFT(NHAPLIEU!F525,3)="111"),NHAPLIEU!D525,"")</f>
        <v/>
      </c>
      <c r="D525" s="78"/>
      <c r="E525" s="169" t="str">
        <f>IF(LEFT(B525,2)="PT",NHAPLIEU!I525,"")</f>
        <v/>
      </c>
      <c r="F525" s="169" t="str">
        <f>IF(LEFT(B525,2)="PC",NHAPLIEU!I525,"")</f>
        <v/>
      </c>
      <c r="G525" s="78"/>
      <c r="H525" s="78"/>
    </row>
    <row r="526" spans="1:8" ht="21" customHeight="1">
      <c r="A526" s="155" t="str">
        <f>IF(OR(LEFT(NHAPLIEU!E526,3)="111",LEFT(NHAPLIEU!F526,3)="111"),NHAPLIEU!A526,"")</f>
        <v/>
      </c>
      <c r="B526" s="155" t="str">
        <f>IF(OR(LEFT(NHAPLIEU!E526,3)="111",LEFT(NHAPLIEU!F526,3)="111"),NHAPLIEU!B526,"")</f>
        <v/>
      </c>
      <c r="C526" s="155" t="str">
        <f>IF(OR(LEFT(NHAPLIEU!E526,3)="111",LEFT(NHAPLIEU!F526,3)="111"),NHAPLIEU!D526,"")</f>
        <v/>
      </c>
      <c r="D526" s="78"/>
      <c r="E526" s="169" t="str">
        <f>IF(LEFT(B526,2)="PT",NHAPLIEU!I526,"")</f>
        <v/>
      </c>
      <c r="F526" s="169" t="str">
        <f>IF(LEFT(B526,2)="PC",NHAPLIEU!I526,"")</f>
        <v/>
      </c>
      <c r="G526" s="78"/>
      <c r="H526" s="78"/>
    </row>
    <row r="527" spans="1:8" ht="21" hidden="1" customHeight="1">
      <c r="A527" s="155" t="str">
        <f>IF(OR(LEFT(NHAPLIEU!E527,3)="111",LEFT(NHAPLIEU!F527,3)="111"),NHAPLIEU!A527,"")</f>
        <v/>
      </c>
      <c r="B527" s="155" t="str">
        <f>IF(OR(LEFT(NHAPLIEU!E527,3)="111",LEFT(NHAPLIEU!F527,3)="111"),NHAPLIEU!B527,"")</f>
        <v/>
      </c>
      <c r="C527" s="155" t="str">
        <f>IF(OR(LEFT(NHAPLIEU!E527,3)="111",LEFT(NHAPLIEU!F527,3)="111"),NHAPLIEU!D527,"")</f>
        <v/>
      </c>
      <c r="D527" s="78"/>
      <c r="E527" s="169" t="str">
        <f>IF(LEFT(B527,2)="PT",NHAPLIEU!I527,"")</f>
        <v/>
      </c>
      <c r="F527" s="169" t="str">
        <f>IF(LEFT(B527,2)="PC",NHAPLIEU!I527,"")</f>
        <v/>
      </c>
      <c r="G527" s="78"/>
      <c r="H527" s="78"/>
    </row>
    <row r="528" spans="1:8" ht="21" hidden="1" customHeight="1">
      <c r="A528" s="155" t="str">
        <f>IF(OR(LEFT(NHAPLIEU!E528,3)="111",LEFT(NHAPLIEU!F528,3)="111"),NHAPLIEU!A528,"")</f>
        <v/>
      </c>
      <c r="B528" s="155" t="str">
        <f>IF(OR(LEFT(NHAPLIEU!E528,3)="111",LEFT(NHAPLIEU!F528,3)="111"),NHAPLIEU!B528,"")</f>
        <v/>
      </c>
      <c r="C528" s="155" t="str">
        <f>IF(OR(LEFT(NHAPLIEU!E528,3)="111",LEFT(NHAPLIEU!F528,3)="111"),NHAPLIEU!D528,"")</f>
        <v/>
      </c>
      <c r="D528" s="78"/>
      <c r="E528" s="169" t="str">
        <f>IF(LEFT(B528,2)="PT",NHAPLIEU!I528,"")</f>
        <v/>
      </c>
      <c r="F528" s="169" t="str">
        <f>IF(LEFT(B528,2)="PC",NHAPLIEU!I528,"")</f>
        <v/>
      </c>
      <c r="G528" s="78"/>
      <c r="H528" s="78"/>
    </row>
    <row r="529" spans="1:8" ht="21" hidden="1" customHeight="1">
      <c r="A529" s="155" t="str">
        <f>IF(OR(LEFT(NHAPLIEU!E529,3)="111",LEFT(NHAPLIEU!F529,3)="111"),NHAPLIEU!A529,"")</f>
        <v/>
      </c>
      <c r="B529" s="155" t="str">
        <f>IF(OR(LEFT(NHAPLIEU!E529,3)="111",LEFT(NHAPLIEU!F529,3)="111"),NHAPLIEU!B529,"")</f>
        <v/>
      </c>
      <c r="C529" s="155" t="str">
        <f>IF(OR(LEFT(NHAPLIEU!E529,3)="111",LEFT(NHAPLIEU!F529,3)="111"),NHAPLIEU!D529,"")</f>
        <v/>
      </c>
      <c r="D529" s="78"/>
      <c r="E529" s="169" t="str">
        <f>IF(LEFT(B529,2)="PT",NHAPLIEU!I529,"")</f>
        <v/>
      </c>
      <c r="F529" s="169" t="str">
        <f>IF(LEFT(B529,2)="PC",NHAPLIEU!I529,"")</f>
        <v/>
      </c>
      <c r="G529" s="78"/>
      <c r="H529" s="78"/>
    </row>
    <row r="530" spans="1:8" ht="21" hidden="1" customHeight="1">
      <c r="A530" s="155" t="str">
        <f>IF(OR(LEFT(NHAPLIEU!E530,3)="111",LEFT(NHAPLIEU!F530,3)="111"),NHAPLIEU!A530,"")</f>
        <v/>
      </c>
      <c r="B530" s="155" t="str">
        <f>IF(OR(LEFT(NHAPLIEU!E530,3)="111",LEFT(NHAPLIEU!F530,3)="111"),NHAPLIEU!B530,"")</f>
        <v/>
      </c>
      <c r="C530" s="155" t="str">
        <f>IF(OR(LEFT(NHAPLIEU!E530,3)="111",LEFT(NHAPLIEU!F530,3)="111"),NHAPLIEU!D530,"")</f>
        <v/>
      </c>
      <c r="D530" s="78"/>
      <c r="E530" s="169" t="str">
        <f>IF(LEFT(B530,2)="PT",NHAPLIEU!I530,"")</f>
        <v/>
      </c>
      <c r="F530" s="169" t="str">
        <f>IF(LEFT(B530,2)="PC",NHAPLIEU!I530,"")</f>
        <v/>
      </c>
      <c r="G530" s="78"/>
      <c r="H530" s="78"/>
    </row>
    <row r="531" spans="1:8" ht="21" hidden="1" customHeight="1">
      <c r="A531" s="155" t="str">
        <f>IF(OR(LEFT(NHAPLIEU!E531,3)="111",LEFT(NHAPLIEU!F531,3)="111"),NHAPLIEU!A531,"")</f>
        <v/>
      </c>
      <c r="B531" s="155" t="str">
        <f>IF(OR(LEFT(NHAPLIEU!E531,3)="111",LEFT(NHAPLIEU!F531,3)="111"),NHAPLIEU!B531,"")</f>
        <v/>
      </c>
      <c r="C531" s="155" t="str">
        <f>IF(OR(LEFT(NHAPLIEU!E531,3)="111",LEFT(NHAPLIEU!F531,3)="111"),NHAPLIEU!D531,"")</f>
        <v/>
      </c>
      <c r="D531" s="78"/>
      <c r="E531" s="169" t="str">
        <f>IF(LEFT(B531,2)="PT",NHAPLIEU!I531,"")</f>
        <v/>
      </c>
      <c r="F531" s="169" t="str">
        <f>IF(LEFT(B531,2)="PC",NHAPLIEU!I531,"")</f>
        <v/>
      </c>
      <c r="G531" s="78"/>
      <c r="H531" s="78"/>
    </row>
    <row r="532" spans="1:8" ht="21" customHeight="1">
      <c r="A532" s="155" t="str">
        <f>IF(OR(LEFT(NHAPLIEU!E532,3)="111",LEFT(NHAPLIEU!F532,3)="111"),NHAPLIEU!A532,"")</f>
        <v/>
      </c>
      <c r="B532" s="155" t="str">
        <f>IF(OR(LEFT(NHAPLIEU!E532,3)="111",LEFT(NHAPLIEU!F532,3)="111"),NHAPLIEU!B532,"")</f>
        <v/>
      </c>
      <c r="C532" s="155" t="str">
        <f>IF(OR(LEFT(NHAPLIEU!E532,3)="111",LEFT(NHAPLIEU!F532,3)="111"),NHAPLIEU!D532,"")</f>
        <v/>
      </c>
      <c r="D532" s="78"/>
      <c r="E532" s="169" t="str">
        <f>IF(LEFT(B532,2)="PT",NHAPLIEU!I532,"")</f>
        <v/>
      </c>
      <c r="F532" s="169" t="str">
        <f>IF(LEFT(B532,2)="PC",NHAPLIEU!I532,"")</f>
        <v/>
      </c>
      <c r="G532" s="78"/>
      <c r="H532" s="78"/>
    </row>
    <row r="533" spans="1:8" ht="21" hidden="1" customHeight="1">
      <c r="A533" s="155" t="str">
        <f>IF(OR(LEFT(NHAPLIEU!E533,3)="111",LEFT(NHAPLIEU!F533,3)="111"),NHAPLIEU!A533,"")</f>
        <v/>
      </c>
      <c r="B533" s="155" t="str">
        <f>IF(OR(LEFT(NHAPLIEU!E533,3)="111",LEFT(NHAPLIEU!F533,3)="111"),NHAPLIEU!B533,"")</f>
        <v/>
      </c>
      <c r="C533" s="155" t="str">
        <f>IF(OR(LEFT(NHAPLIEU!E533,3)="111",LEFT(NHAPLIEU!F533,3)="111"),NHAPLIEU!D533,"")</f>
        <v/>
      </c>
      <c r="D533" s="78"/>
      <c r="E533" s="169" t="str">
        <f>IF(LEFT(B533,2)="PT",NHAPLIEU!I533,"")</f>
        <v/>
      </c>
      <c r="F533" s="169" t="str">
        <f>IF(LEFT(B533,2)="PC",NHAPLIEU!I533,"")</f>
        <v/>
      </c>
      <c r="G533" s="78"/>
      <c r="H533" s="78"/>
    </row>
    <row r="534" spans="1:8" ht="21" customHeight="1">
      <c r="A534" s="155" t="str">
        <f>IF(OR(LEFT(NHAPLIEU!E534,3)="111",LEFT(NHAPLIEU!F534,3)="111"),NHAPLIEU!A534,"")</f>
        <v/>
      </c>
      <c r="B534" s="155" t="str">
        <f>IF(OR(LEFT(NHAPLIEU!E534,3)="111",LEFT(NHAPLIEU!F534,3)="111"),NHAPLIEU!B534,"")</f>
        <v/>
      </c>
      <c r="C534" s="155" t="str">
        <f>IF(OR(LEFT(NHAPLIEU!E534,3)="111",LEFT(NHAPLIEU!F534,3)="111"),NHAPLIEU!D534,"")</f>
        <v/>
      </c>
      <c r="D534" s="78"/>
      <c r="E534" s="169" t="str">
        <f>IF(LEFT(B534,2)="PT",NHAPLIEU!I534,"")</f>
        <v/>
      </c>
      <c r="F534" s="169" t="str">
        <f>IF(LEFT(B534,2)="PC",NHAPLIEU!I534,"")</f>
        <v/>
      </c>
      <c r="G534" s="78"/>
      <c r="H534" s="78"/>
    </row>
    <row r="535" spans="1:8" ht="21" hidden="1" customHeight="1">
      <c r="A535" s="155" t="str">
        <f>IF(OR(LEFT(NHAPLIEU!E535,3)="111",LEFT(NHAPLIEU!F535,3)="111"),NHAPLIEU!A535,"")</f>
        <v/>
      </c>
      <c r="B535" s="155" t="str">
        <f>IF(OR(LEFT(NHAPLIEU!E535,3)="111",LEFT(NHAPLIEU!F535,3)="111"),NHAPLIEU!B535,"")</f>
        <v/>
      </c>
      <c r="C535" s="155" t="str">
        <f>IF(OR(LEFT(NHAPLIEU!E535,3)="111",LEFT(NHAPLIEU!F535,3)="111"),NHAPLIEU!D535,"")</f>
        <v/>
      </c>
      <c r="D535" s="78"/>
      <c r="E535" s="169" t="str">
        <f>IF(LEFT(B535,2)="PT",NHAPLIEU!I535,"")</f>
        <v/>
      </c>
      <c r="F535" s="169" t="str">
        <f>IF(LEFT(B535,2)="PC",NHAPLIEU!I535,"")</f>
        <v/>
      </c>
      <c r="G535" s="78"/>
      <c r="H535" s="78"/>
    </row>
    <row r="536" spans="1:8" ht="21" customHeight="1">
      <c r="A536" s="155" t="str">
        <f>IF(OR(LEFT(NHAPLIEU!E536,3)="111",LEFT(NHAPLIEU!F536,3)="111"),NHAPLIEU!A536,"")</f>
        <v/>
      </c>
      <c r="B536" s="155" t="str">
        <f>IF(OR(LEFT(NHAPLIEU!E536,3)="111",LEFT(NHAPLIEU!F536,3)="111"),NHAPLIEU!B536,"")</f>
        <v/>
      </c>
      <c r="C536" s="155" t="str">
        <f>IF(OR(LEFT(NHAPLIEU!E536,3)="111",LEFT(NHAPLIEU!F536,3)="111"),NHAPLIEU!D536,"")</f>
        <v/>
      </c>
      <c r="D536" s="78"/>
      <c r="E536" s="169" t="str">
        <f>IF(LEFT(B536,2)="PT",NHAPLIEU!I536,"")</f>
        <v/>
      </c>
      <c r="F536" s="169" t="str">
        <f>IF(LEFT(B536,2)="PC",NHAPLIEU!I536,"")</f>
        <v/>
      </c>
      <c r="G536" s="78"/>
      <c r="H536" s="78"/>
    </row>
    <row r="537" spans="1:8" ht="21" hidden="1" customHeight="1">
      <c r="A537" s="155" t="str">
        <f>IF(OR(LEFT(NHAPLIEU!E537,3)="111",LEFT(NHAPLIEU!F537,3)="111"),NHAPLIEU!A537,"")</f>
        <v/>
      </c>
      <c r="B537" s="155" t="str">
        <f>IF(OR(LEFT(NHAPLIEU!E537,3)="111",LEFT(NHAPLIEU!F537,3)="111"),NHAPLIEU!B537,"")</f>
        <v/>
      </c>
      <c r="C537" s="155" t="str">
        <f>IF(OR(LEFT(NHAPLIEU!E537,3)="111",LEFT(NHAPLIEU!F537,3)="111"),NHAPLIEU!D537,"")</f>
        <v/>
      </c>
      <c r="D537" s="78"/>
      <c r="E537" s="169" t="str">
        <f>IF(LEFT(B537,2)="PT",NHAPLIEU!I537,"")</f>
        <v/>
      </c>
      <c r="F537" s="169" t="str">
        <f>IF(LEFT(B537,2)="PC",NHAPLIEU!I537,"")</f>
        <v/>
      </c>
      <c r="G537" s="78"/>
      <c r="H537" s="78"/>
    </row>
    <row r="538" spans="1:8" ht="21" customHeight="1">
      <c r="A538" s="155" t="str">
        <f>IF(OR(LEFT(NHAPLIEU!E538,3)="111",LEFT(NHAPLIEU!F538,3)="111"),NHAPLIEU!A538,"")</f>
        <v/>
      </c>
      <c r="B538" s="155" t="str">
        <f>IF(OR(LEFT(NHAPLIEU!E538,3)="111",LEFT(NHAPLIEU!F538,3)="111"),NHAPLIEU!B538,"")</f>
        <v/>
      </c>
      <c r="C538" s="155" t="str">
        <f>IF(OR(LEFT(NHAPLIEU!E538,3)="111",LEFT(NHAPLIEU!F538,3)="111"),NHAPLIEU!D538,"")</f>
        <v/>
      </c>
      <c r="D538" s="78"/>
      <c r="E538" s="169" t="str">
        <f>IF(LEFT(B538,2)="PT",NHAPLIEU!I538,"")</f>
        <v/>
      </c>
      <c r="F538" s="169" t="str">
        <f>IF(LEFT(B538,2)="PC",NHAPLIEU!I538,"")</f>
        <v/>
      </c>
      <c r="G538" s="78"/>
      <c r="H538" s="78"/>
    </row>
    <row r="539" spans="1:8" ht="21" customHeight="1">
      <c r="A539" s="155" t="str">
        <f>IF(OR(LEFT(NHAPLIEU!E539,3)="111",LEFT(NHAPLIEU!F539,3)="111"),NHAPLIEU!A539,"")</f>
        <v/>
      </c>
      <c r="B539" s="155" t="str">
        <f>IF(OR(LEFT(NHAPLIEU!E539,3)="111",LEFT(NHAPLIEU!F539,3)="111"),NHAPLIEU!B539,"")</f>
        <v/>
      </c>
      <c r="C539" s="155" t="str">
        <f>IF(OR(LEFT(NHAPLIEU!E539,3)="111",LEFT(NHAPLIEU!F539,3)="111"),NHAPLIEU!D539,"")</f>
        <v/>
      </c>
      <c r="D539" s="78"/>
      <c r="E539" s="169" t="str">
        <f>IF(LEFT(B539,2)="PT",NHAPLIEU!I539,"")</f>
        <v/>
      </c>
      <c r="F539" s="169" t="str">
        <f>IF(LEFT(B539,2)="PC",NHAPLIEU!I539,"")</f>
        <v/>
      </c>
      <c r="G539" s="78"/>
      <c r="H539" s="78"/>
    </row>
    <row r="540" spans="1:8" ht="21" hidden="1" customHeight="1">
      <c r="A540" s="155" t="str">
        <f>IF(OR(LEFT(NHAPLIEU!E540,3)="111",LEFT(NHAPLIEU!F540,3)="111"),NHAPLIEU!A540,"")</f>
        <v/>
      </c>
      <c r="B540" s="155" t="str">
        <f>IF(OR(LEFT(NHAPLIEU!E540,3)="111",LEFT(NHAPLIEU!F540,3)="111"),NHAPLIEU!B540,"")</f>
        <v/>
      </c>
      <c r="C540" s="155" t="str">
        <f>IF(OR(LEFT(NHAPLIEU!E540,3)="111",LEFT(NHAPLIEU!F540,3)="111"),NHAPLIEU!D540,"")</f>
        <v/>
      </c>
      <c r="D540" s="78"/>
      <c r="E540" s="169" t="str">
        <f>IF(LEFT(B540,2)="PT",NHAPLIEU!I540,"")</f>
        <v/>
      </c>
      <c r="F540" s="169" t="str">
        <f>IF(LEFT(B540,2)="PC",NHAPLIEU!I540,"")</f>
        <v/>
      </c>
      <c r="G540" s="78"/>
      <c r="H540" s="78"/>
    </row>
    <row r="541" spans="1:8" ht="21" customHeight="1">
      <c r="A541" s="155" t="str">
        <f>IF(OR(LEFT(NHAPLIEU!E541,3)="111",LEFT(NHAPLIEU!F541,3)="111"),NHAPLIEU!A541,"")</f>
        <v/>
      </c>
      <c r="B541" s="155" t="str">
        <f>IF(OR(LEFT(NHAPLIEU!E541,3)="111",LEFT(NHAPLIEU!F541,3)="111"),NHAPLIEU!B541,"")</f>
        <v/>
      </c>
      <c r="C541" s="155" t="str">
        <f>IF(OR(LEFT(NHAPLIEU!E541,3)="111",LEFT(NHAPLIEU!F541,3)="111"),NHAPLIEU!D541,"")</f>
        <v/>
      </c>
      <c r="D541" s="78"/>
      <c r="E541" s="169" t="str">
        <f>IF(LEFT(B541,2)="PT",NHAPLIEU!I541,"")</f>
        <v/>
      </c>
      <c r="F541" s="169" t="str">
        <f>IF(LEFT(B541,2)="PC",NHAPLIEU!I541,"")</f>
        <v/>
      </c>
      <c r="G541" s="78"/>
      <c r="H541" s="78"/>
    </row>
    <row r="542" spans="1:8" ht="21" hidden="1" customHeight="1">
      <c r="A542" s="155" t="str">
        <f>IF(OR(LEFT(NHAPLIEU!E542,3)="111",LEFT(NHAPLIEU!F542,3)="111"),NHAPLIEU!A542,"")</f>
        <v/>
      </c>
      <c r="B542" s="155" t="str">
        <f>IF(OR(LEFT(NHAPLIEU!E542,3)="111",LEFT(NHAPLIEU!F542,3)="111"),NHAPLIEU!B542,"")</f>
        <v/>
      </c>
      <c r="C542" s="155" t="str">
        <f>IF(OR(LEFT(NHAPLIEU!E542,3)="111",LEFT(NHAPLIEU!F542,3)="111"),NHAPLIEU!D542,"")</f>
        <v/>
      </c>
      <c r="D542" s="78"/>
      <c r="E542" s="169" t="str">
        <f>IF(LEFT(B542,2)="PT",NHAPLIEU!I542,"")</f>
        <v/>
      </c>
      <c r="F542" s="169" t="str">
        <f>IF(LEFT(B542,2)="PC",NHAPLIEU!I542,"")</f>
        <v/>
      </c>
      <c r="G542" s="78"/>
      <c r="H542" s="78"/>
    </row>
    <row r="543" spans="1:8" ht="21" hidden="1" customHeight="1">
      <c r="A543" s="155" t="str">
        <f>IF(OR(LEFT(NHAPLIEU!E543,3)="111",LEFT(NHAPLIEU!F543,3)="111"),NHAPLIEU!A543,"")</f>
        <v/>
      </c>
      <c r="B543" s="155" t="str">
        <f>IF(OR(LEFT(NHAPLIEU!E543,3)="111",LEFT(NHAPLIEU!F543,3)="111"),NHAPLIEU!B543,"")</f>
        <v/>
      </c>
      <c r="C543" s="155" t="str">
        <f>IF(OR(LEFT(NHAPLIEU!E543,3)="111",LEFT(NHAPLIEU!F543,3)="111"),NHAPLIEU!D543,"")</f>
        <v/>
      </c>
      <c r="D543" s="78"/>
      <c r="E543" s="169" t="str">
        <f>IF(LEFT(B543,2)="PT",NHAPLIEU!I543,"")</f>
        <v/>
      </c>
      <c r="F543" s="169" t="str">
        <f>IF(LEFT(B543,2)="PC",NHAPLIEU!I543,"")</f>
        <v/>
      </c>
      <c r="G543" s="78"/>
      <c r="H543" s="78"/>
    </row>
    <row r="544" spans="1:8" ht="21" customHeight="1">
      <c r="A544" s="155" t="str">
        <f>IF(OR(LEFT(NHAPLIEU!E544,3)="111",LEFT(NHAPLIEU!F544,3)="111"),NHAPLIEU!A544,"")</f>
        <v/>
      </c>
      <c r="B544" s="155" t="str">
        <f>IF(OR(LEFT(NHAPLIEU!E544,3)="111",LEFT(NHAPLIEU!F544,3)="111"),NHAPLIEU!B544,"")</f>
        <v/>
      </c>
      <c r="C544" s="155" t="str">
        <f>IF(OR(LEFT(NHAPLIEU!E544,3)="111",LEFT(NHAPLIEU!F544,3)="111"),NHAPLIEU!D544,"")</f>
        <v/>
      </c>
      <c r="D544" s="78"/>
      <c r="E544" s="169" t="str">
        <f>IF(LEFT(B544,2)="PT",NHAPLIEU!I544,"")</f>
        <v/>
      </c>
      <c r="F544" s="169" t="str">
        <f>IF(LEFT(B544,2)="PC",NHAPLIEU!I544,"")</f>
        <v/>
      </c>
      <c r="G544" s="78"/>
      <c r="H544" s="78"/>
    </row>
    <row r="545" spans="1:8" ht="21" hidden="1" customHeight="1">
      <c r="A545" s="155" t="str">
        <f>IF(OR(LEFT(NHAPLIEU!E545,3)="111",LEFT(NHAPLIEU!F545,3)="111"),NHAPLIEU!A545,"")</f>
        <v/>
      </c>
      <c r="B545" s="155" t="str">
        <f>IF(OR(LEFT(NHAPLIEU!E545,3)="111",LEFT(NHAPLIEU!F545,3)="111"),NHAPLIEU!B545,"")</f>
        <v/>
      </c>
      <c r="C545" s="155" t="str">
        <f>IF(OR(LEFT(NHAPLIEU!E545,3)="111",LEFT(NHAPLIEU!F545,3)="111"),NHAPLIEU!D545,"")</f>
        <v/>
      </c>
      <c r="D545" s="78"/>
      <c r="E545" s="169" t="str">
        <f>IF(LEFT(B545,2)="PT",NHAPLIEU!I545,"")</f>
        <v/>
      </c>
      <c r="F545" s="169" t="str">
        <f>IF(LEFT(B545,2)="PC",NHAPLIEU!I545,"")</f>
        <v/>
      </c>
      <c r="G545" s="78"/>
      <c r="H545" s="78"/>
    </row>
    <row r="546" spans="1:8" ht="21" hidden="1" customHeight="1">
      <c r="A546" s="155" t="str">
        <f>IF(OR(LEFT(NHAPLIEU!E546,3)="111",LEFT(NHAPLIEU!F546,3)="111"),NHAPLIEU!A546,"")</f>
        <v/>
      </c>
      <c r="B546" s="155" t="str">
        <f>IF(OR(LEFT(NHAPLIEU!E546,3)="111",LEFT(NHAPLIEU!F546,3)="111"),NHAPLIEU!B546,"")</f>
        <v/>
      </c>
      <c r="C546" s="155" t="str">
        <f>IF(OR(LEFT(NHAPLIEU!E546,3)="111",LEFT(NHAPLIEU!F546,3)="111"),NHAPLIEU!D546,"")</f>
        <v/>
      </c>
      <c r="D546" s="78"/>
      <c r="E546" s="169" t="str">
        <f>IF(LEFT(B546,2)="PT",NHAPLIEU!I546,"")</f>
        <v/>
      </c>
      <c r="F546" s="169" t="str">
        <f>IF(LEFT(B546,2)="PC",NHAPLIEU!I546,"")</f>
        <v/>
      </c>
      <c r="G546" s="78"/>
      <c r="H546" s="78"/>
    </row>
    <row r="547" spans="1:8" ht="21" hidden="1" customHeight="1">
      <c r="A547" s="155" t="str">
        <f>IF(OR(LEFT(NHAPLIEU!E547,3)="111",LEFT(NHAPLIEU!F547,3)="111"),NHAPLIEU!A547,"")</f>
        <v/>
      </c>
      <c r="B547" s="155" t="str">
        <f>IF(OR(LEFT(NHAPLIEU!E547,3)="111",LEFT(NHAPLIEU!F547,3)="111"),NHAPLIEU!B547,"")</f>
        <v/>
      </c>
      <c r="C547" s="155" t="str">
        <f>IF(OR(LEFT(NHAPLIEU!E547,3)="111",LEFT(NHAPLIEU!F547,3)="111"),NHAPLIEU!D547,"")</f>
        <v/>
      </c>
      <c r="D547" s="78"/>
      <c r="E547" s="169" t="str">
        <f>IF(LEFT(B547,2)="PT",NHAPLIEU!I547,"")</f>
        <v/>
      </c>
      <c r="F547" s="169" t="str">
        <f>IF(LEFT(B547,2)="PC",NHAPLIEU!I547,"")</f>
        <v/>
      </c>
      <c r="G547" s="78"/>
      <c r="H547" s="78"/>
    </row>
    <row r="548" spans="1:8" ht="21" hidden="1" customHeight="1">
      <c r="A548" s="155" t="str">
        <f>IF(OR(LEFT(NHAPLIEU!E548,3)="111",LEFT(NHAPLIEU!F548,3)="111"),NHAPLIEU!A548,"")</f>
        <v/>
      </c>
      <c r="B548" s="155" t="str">
        <f>IF(OR(LEFT(NHAPLIEU!E548,3)="111",LEFT(NHAPLIEU!F548,3)="111"),NHAPLIEU!B548,"")</f>
        <v/>
      </c>
      <c r="C548" s="155" t="str">
        <f>IF(OR(LEFT(NHAPLIEU!E548,3)="111",LEFT(NHAPLIEU!F548,3)="111"),NHAPLIEU!D548,"")</f>
        <v/>
      </c>
      <c r="D548" s="78"/>
      <c r="E548" s="169" t="str">
        <f>IF(LEFT(B548,2)="PT",NHAPLIEU!I548,"")</f>
        <v/>
      </c>
      <c r="F548" s="169" t="str">
        <f>IF(LEFT(B548,2)="PC",NHAPLIEU!I548,"")</f>
        <v/>
      </c>
      <c r="G548" s="78"/>
      <c r="H548" s="78"/>
    </row>
    <row r="549" spans="1:8" ht="21" hidden="1" customHeight="1">
      <c r="A549" s="155" t="str">
        <f>IF(OR(LEFT(NHAPLIEU!E549,3)="111",LEFT(NHAPLIEU!F549,3)="111"),NHAPLIEU!A549,"")</f>
        <v/>
      </c>
      <c r="B549" s="155" t="str">
        <f>IF(OR(LEFT(NHAPLIEU!E549,3)="111",LEFT(NHAPLIEU!F549,3)="111"),NHAPLIEU!B549,"")</f>
        <v/>
      </c>
      <c r="C549" s="155" t="str">
        <f>IF(OR(LEFT(NHAPLIEU!E549,3)="111",LEFT(NHAPLIEU!F549,3)="111"),NHAPLIEU!D549,"")</f>
        <v/>
      </c>
      <c r="D549" s="78"/>
      <c r="E549" s="169" t="str">
        <f>IF(LEFT(B549,2)="PT",NHAPLIEU!I549,"")</f>
        <v/>
      </c>
      <c r="F549" s="169" t="str">
        <f>IF(LEFT(B549,2)="PC",NHAPLIEU!I549,"")</f>
        <v/>
      </c>
      <c r="G549" s="78"/>
      <c r="H549" s="78"/>
    </row>
    <row r="550" spans="1:8" ht="21" hidden="1" customHeight="1">
      <c r="A550" s="155" t="str">
        <f>IF(OR(LEFT(NHAPLIEU!E550,3)="111",LEFT(NHAPLIEU!F550,3)="111"),NHAPLIEU!A550,"")</f>
        <v/>
      </c>
      <c r="B550" s="155" t="str">
        <f>IF(OR(LEFT(NHAPLIEU!E550,3)="111",LEFT(NHAPLIEU!F550,3)="111"),NHAPLIEU!B550,"")</f>
        <v/>
      </c>
      <c r="C550" s="155" t="str">
        <f>IF(OR(LEFT(NHAPLIEU!E550,3)="111",LEFT(NHAPLIEU!F550,3)="111"),NHAPLIEU!D550,"")</f>
        <v/>
      </c>
      <c r="D550" s="78"/>
      <c r="E550" s="169" t="str">
        <f>IF(LEFT(B550,2)="PT",NHAPLIEU!I550,"")</f>
        <v/>
      </c>
      <c r="F550" s="169" t="str">
        <f>IF(LEFT(B550,2)="PC",NHAPLIEU!I550,"")</f>
        <v/>
      </c>
      <c r="G550" s="78"/>
      <c r="H550" s="78"/>
    </row>
    <row r="551" spans="1:8" ht="21" hidden="1" customHeight="1">
      <c r="A551" s="155" t="str">
        <f>IF(OR(LEFT(NHAPLIEU!E551,3)="111",LEFT(NHAPLIEU!F551,3)="111"),NHAPLIEU!A551,"")</f>
        <v/>
      </c>
      <c r="B551" s="155" t="str">
        <f>IF(OR(LEFT(NHAPLIEU!E551,3)="111",LEFT(NHAPLIEU!F551,3)="111"),NHAPLIEU!B551,"")</f>
        <v/>
      </c>
      <c r="C551" s="155" t="str">
        <f>IF(OR(LEFT(NHAPLIEU!E551,3)="111",LEFT(NHAPLIEU!F551,3)="111"),NHAPLIEU!D551,"")</f>
        <v/>
      </c>
      <c r="D551" s="78"/>
      <c r="E551" s="169" t="str">
        <f>IF(LEFT(B551,2)="PT",NHAPLIEU!I551,"")</f>
        <v/>
      </c>
      <c r="F551" s="169" t="str">
        <f>IF(LEFT(B551,2)="PC",NHAPLIEU!I551,"")</f>
        <v/>
      </c>
      <c r="G551" s="78"/>
      <c r="H551" s="78"/>
    </row>
    <row r="552" spans="1:8" ht="21" hidden="1" customHeight="1">
      <c r="A552" s="155" t="str">
        <f>IF(OR(LEFT(NHAPLIEU!E552,3)="111",LEFT(NHAPLIEU!F552,3)="111"),NHAPLIEU!A552,"")</f>
        <v/>
      </c>
      <c r="B552" s="155" t="str">
        <f>IF(OR(LEFT(NHAPLIEU!E552,3)="111",LEFT(NHAPLIEU!F552,3)="111"),NHAPLIEU!B552,"")</f>
        <v/>
      </c>
      <c r="C552" s="155" t="str">
        <f>IF(OR(LEFT(NHAPLIEU!E552,3)="111",LEFT(NHAPLIEU!F552,3)="111"),NHAPLIEU!D552,"")</f>
        <v/>
      </c>
      <c r="D552" s="78"/>
      <c r="E552" s="169" t="str">
        <f>IF(LEFT(B552,2)="PT",NHAPLIEU!I552,"")</f>
        <v/>
      </c>
      <c r="F552" s="169" t="str">
        <f>IF(LEFT(B552,2)="PC",NHAPLIEU!I552,"")</f>
        <v/>
      </c>
      <c r="G552" s="78"/>
      <c r="H552" s="78"/>
    </row>
    <row r="553" spans="1:8" ht="21" hidden="1" customHeight="1">
      <c r="A553" s="155" t="str">
        <f>IF(OR(LEFT(NHAPLIEU!E553,3)="111",LEFT(NHAPLIEU!F553,3)="111"),NHAPLIEU!A553,"")</f>
        <v/>
      </c>
      <c r="B553" s="155" t="str">
        <f>IF(OR(LEFT(NHAPLIEU!E553,3)="111",LEFT(NHAPLIEU!F553,3)="111"),NHAPLIEU!B553,"")</f>
        <v/>
      </c>
      <c r="C553" s="155" t="str">
        <f>IF(OR(LEFT(NHAPLIEU!E553,3)="111",LEFT(NHAPLIEU!F553,3)="111"),NHAPLIEU!D553,"")</f>
        <v/>
      </c>
      <c r="D553" s="78"/>
      <c r="E553" s="169" t="str">
        <f>IF(LEFT(B553,2)="PT",NHAPLIEU!I553,"")</f>
        <v/>
      </c>
      <c r="F553" s="169" t="str">
        <f>IF(LEFT(B553,2)="PC",NHAPLIEU!I553,"")</f>
        <v/>
      </c>
      <c r="G553" s="78"/>
      <c r="H553" s="78"/>
    </row>
    <row r="554" spans="1:8" ht="21" hidden="1" customHeight="1">
      <c r="A554" s="155" t="str">
        <f>IF(OR(LEFT(NHAPLIEU!E554,3)="111",LEFT(NHAPLIEU!F554,3)="111"),NHAPLIEU!A554,"")</f>
        <v/>
      </c>
      <c r="B554" s="155" t="str">
        <f>IF(OR(LEFT(NHAPLIEU!E554,3)="111",LEFT(NHAPLIEU!F554,3)="111"),NHAPLIEU!B554,"")</f>
        <v/>
      </c>
      <c r="C554" s="155" t="str">
        <f>IF(OR(LEFT(NHAPLIEU!E554,3)="111",LEFT(NHAPLIEU!F554,3)="111"),NHAPLIEU!D554,"")</f>
        <v/>
      </c>
      <c r="D554" s="78"/>
      <c r="E554" s="169" t="str">
        <f>IF(LEFT(B554,2)="PT",NHAPLIEU!I554,"")</f>
        <v/>
      </c>
      <c r="F554" s="169" t="str">
        <f>IF(LEFT(B554,2)="PC",NHAPLIEU!I554,"")</f>
        <v/>
      </c>
      <c r="G554" s="78"/>
      <c r="H554" s="78"/>
    </row>
    <row r="555" spans="1:8" ht="21" hidden="1" customHeight="1">
      <c r="A555" s="155" t="str">
        <f>IF(OR(LEFT(NHAPLIEU!E555,3)="111",LEFT(NHAPLIEU!F555,3)="111"),NHAPLIEU!A555,"")</f>
        <v/>
      </c>
      <c r="B555" s="155" t="str">
        <f>IF(OR(LEFT(NHAPLIEU!E555,3)="111",LEFT(NHAPLIEU!F555,3)="111"),NHAPLIEU!B555,"")</f>
        <v/>
      </c>
      <c r="C555" s="155" t="str">
        <f>IF(OR(LEFT(NHAPLIEU!E555,3)="111",LEFT(NHAPLIEU!F555,3)="111"),NHAPLIEU!D555,"")</f>
        <v/>
      </c>
      <c r="D555" s="78"/>
      <c r="E555" s="169" t="str">
        <f>IF(LEFT(B555,2)="PT",NHAPLIEU!I555,"")</f>
        <v/>
      </c>
      <c r="F555" s="169" t="str">
        <f>IF(LEFT(B555,2)="PC",NHAPLIEU!I555,"")</f>
        <v/>
      </c>
      <c r="G555" s="78"/>
      <c r="H555" s="78"/>
    </row>
    <row r="556" spans="1:8" ht="21" hidden="1" customHeight="1">
      <c r="A556" s="155" t="str">
        <f>IF(OR(LEFT(NHAPLIEU!E556,3)="111",LEFT(NHAPLIEU!F556,3)="111"),NHAPLIEU!A556,"")</f>
        <v/>
      </c>
      <c r="B556" s="155" t="str">
        <f>IF(OR(LEFT(NHAPLIEU!E556,3)="111",LEFT(NHAPLIEU!F556,3)="111"),NHAPLIEU!B556,"")</f>
        <v/>
      </c>
      <c r="C556" s="155" t="str">
        <f>IF(OR(LEFT(NHAPLIEU!E556,3)="111",LEFT(NHAPLIEU!F556,3)="111"),NHAPLIEU!D556,"")</f>
        <v/>
      </c>
      <c r="D556" s="78"/>
      <c r="E556" s="169" t="str">
        <f>IF(LEFT(B556,2)="PT",NHAPLIEU!I556,"")</f>
        <v/>
      </c>
      <c r="F556" s="169" t="str">
        <f>IF(LEFT(B556,2)="PC",NHAPLIEU!I556,"")</f>
        <v/>
      </c>
      <c r="G556" s="78"/>
      <c r="H556" s="78"/>
    </row>
    <row r="557" spans="1:8" ht="21" hidden="1" customHeight="1">
      <c r="A557" s="155" t="str">
        <f>IF(OR(LEFT(NHAPLIEU!E557,3)="111",LEFT(NHAPLIEU!F557,3)="111"),NHAPLIEU!A557,"")</f>
        <v/>
      </c>
      <c r="B557" s="155" t="str">
        <f>IF(OR(LEFT(NHAPLIEU!E557,3)="111",LEFT(NHAPLIEU!F557,3)="111"),NHAPLIEU!B557,"")</f>
        <v/>
      </c>
      <c r="C557" s="155" t="str">
        <f>IF(OR(LEFT(NHAPLIEU!E557,3)="111",LEFT(NHAPLIEU!F557,3)="111"),NHAPLIEU!D557,"")</f>
        <v/>
      </c>
      <c r="D557" s="78"/>
      <c r="E557" s="169" t="str">
        <f>IF(LEFT(B557,2)="PT",NHAPLIEU!I557,"")</f>
        <v/>
      </c>
      <c r="F557" s="169" t="str">
        <f>IF(LEFT(B557,2)="PC",NHAPLIEU!I557,"")</f>
        <v/>
      </c>
      <c r="G557" s="78"/>
      <c r="H557" s="78"/>
    </row>
    <row r="558" spans="1:8" ht="21" hidden="1" customHeight="1">
      <c r="A558" s="155" t="str">
        <f>IF(OR(LEFT(NHAPLIEU!E558,3)="111",LEFT(NHAPLIEU!F558,3)="111"),NHAPLIEU!A558,"")</f>
        <v/>
      </c>
      <c r="B558" s="155" t="str">
        <f>IF(OR(LEFT(NHAPLIEU!E558,3)="111",LEFT(NHAPLIEU!F558,3)="111"),NHAPLIEU!B558,"")</f>
        <v/>
      </c>
      <c r="C558" s="155" t="str">
        <f>IF(OR(LEFT(NHAPLIEU!E558,3)="111",LEFT(NHAPLIEU!F558,3)="111"),NHAPLIEU!D558,"")</f>
        <v/>
      </c>
      <c r="D558" s="78"/>
      <c r="E558" s="169" t="str">
        <f>IF(LEFT(B558,2)="PT",NHAPLIEU!I558,"")</f>
        <v/>
      </c>
      <c r="F558" s="169" t="str">
        <f>IF(LEFT(B558,2)="PC",NHAPLIEU!I558,"")</f>
        <v/>
      </c>
      <c r="G558" s="78"/>
      <c r="H558" s="78"/>
    </row>
    <row r="559" spans="1:8" ht="21" hidden="1" customHeight="1">
      <c r="A559" s="155" t="str">
        <f>IF(OR(LEFT(NHAPLIEU!E559,3)="111",LEFT(NHAPLIEU!F559,3)="111"),NHAPLIEU!A559,"")</f>
        <v/>
      </c>
      <c r="B559" s="155" t="str">
        <f>IF(OR(LEFT(NHAPLIEU!E559,3)="111",LEFT(NHAPLIEU!F559,3)="111"),NHAPLIEU!B559,"")</f>
        <v/>
      </c>
      <c r="C559" s="155" t="str">
        <f>IF(OR(LEFT(NHAPLIEU!E559,3)="111",LEFT(NHAPLIEU!F559,3)="111"),NHAPLIEU!D559,"")</f>
        <v/>
      </c>
      <c r="D559" s="78"/>
      <c r="E559" s="169" t="str">
        <f>IF(LEFT(B559,2)="PT",NHAPLIEU!I559,"")</f>
        <v/>
      </c>
      <c r="F559" s="169" t="str">
        <f>IF(LEFT(B559,2)="PC",NHAPLIEU!I559,"")</f>
        <v/>
      </c>
      <c r="G559" s="78"/>
      <c r="H559" s="78"/>
    </row>
    <row r="560" spans="1:8" ht="21" hidden="1" customHeight="1">
      <c r="A560" s="155" t="str">
        <f>IF(OR(LEFT(NHAPLIEU!E560,3)="111",LEFT(NHAPLIEU!F560,3)="111"),NHAPLIEU!A560,"")</f>
        <v/>
      </c>
      <c r="B560" s="155" t="str">
        <f>IF(OR(LEFT(NHAPLIEU!E560,3)="111",LEFT(NHAPLIEU!F560,3)="111"),NHAPLIEU!B560,"")</f>
        <v/>
      </c>
      <c r="C560" s="155" t="str">
        <f>IF(OR(LEFT(NHAPLIEU!E560,3)="111",LEFT(NHAPLIEU!F560,3)="111"),NHAPLIEU!D560,"")</f>
        <v/>
      </c>
      <c r="D560" s="78"/>
      <c r="E560" s="169" t="str">
        <f>IF(LEFT(B560,2)="PT",NHAPLIEU!I560,"")</f>
        <v/>
      </c>
      <c r="F560" s="169" t="str">
        <f>IF(LEFT(B560,2)="PC",NHAPLIEU!I560,"")</f>
        <v/>
      </c>
      <c r="G560" s="78"/>
      <c r="H560" s="78"/>
    </row>
    <row r="561" spans="1:9" ht="21" hidden="1" customHeight="1">
      <c r="A561" s="155" t="str">
        <f>IF(OR(LEFT(NHAPLIEU!E561,3)="111",LEFT(NHAPLIEU!F561,3)="111"),NHAPLIEU!A561,"")</f>
        <v/>
      </c>
      <c r="B561" s="155" t="str">
        <f>IF(OR(LEFT(NHAPLIEU!E561,3)="111",LEFT(NHAPLIEU!F561,3)="111"),NHAPLIEU!B561,"")</f>
        <v/>
      </c>
      <c r="C561" s="155" t="str">
        <f>IF(OR(LEFT(NHAPLIEU!E561,3)="111",LEFT(NHAPLIEU!F561,3)="111"),NHAPLIEU!D561,"")</f>
        <v/>
      </c>
      <c r="D561" s="78"/>
      <c r="E561" s="169" t="str">
        <f>IF(LEFT(B561,2)="PT",NHAPLIEU!I561,"")</f>
        <v/>
      </c>
      <c r="F561" s="169" t="str">
        <f>IF(LEFT(B561,2)="PC",NHAPLIEU!I561,"")</f>
        <v/>
      </c>
      <c r="G561" s="78"/>
      <c r="H561" s="78"/>
    </row>
    <row r="562" spans="1:9" ht="21" hidden="1" customHeight="1">
      <c r="A562" s="155" t="str">
        <f>IF(OR(LEFT(NHAPLIEU!E562,3)="111",LEFT(NHAPLIEU!F562,3)="111"),NHAPLIEU!A562,"")</f>
        <v/>
      </c>
      <c r="B562" s="155" t="str">
        <f>IF(OR(LEFT(NHAPLIEU!E562,3)="111",LEFT(NHAPLIEU!F562,3)="111"),NHAPLIEU!B562,"")</f>
        <v/>
      </c>
      <c r="C562" s="155" t="str">
        <f>IF(OR(LEFT(NHAPLIEU!E562,3)="111",LEFT(NHAPLIEU!F562,3)="111"),NHAPLIEU!D562,"")</f>
        <v/>
      </c>
      <c r="D562" s="78"/>
      <c r="E562" s="169" t="str">
        <f>IF(LEFT(B562,2)="PT",NHAPLIEU!I562,"")</f>
        <v/>
      </c>
      <c r="F562" s="169" t="str">
        <f>IF(LEFT(B562,2)="PC",NHAPLIEU!I562,"")</f>
        <v/>
      </c>
      <c r="G562" s="78"/>
      <c r="H562" s="78"/>
    </row>
    <row r="563" spans="1:9" ht="21" hidden="1" customHeight="1">
      <c r="A563" s="155" t="str">
        <f>IF(OR(LEFT(NHAPLIEU!E563,3)="111",LEFT(NHAPLIEU!F563,3)="111"),NHAPLIEU!A563,"")</f>
        <v/>
      </c>
      <c r="B563" s="155" t="str">
        <f>IF(OR(LEFT(NHAPLIEU!E563,3)="111",LEFT(NHAPLIEU!F563,3)="111"),NHAPLIEU!B563,"")</f>
        <v/>
      </c>
      <c r="C563" s="155" t="str">
        <f>IF(OR(LEFT(NHAPLIEU!E563,3)="111",LEFT(NHAPLIEU!F563,3)="111"),NHAPLIEU!D563,"")</f>
        <v/>
      </c>
      <c r="D563" s="78"/>
      <c r="E563" s="169" t="str">
        <f>IF(LEFT(B563,2)="PT",NHAPLIEU!I563,"")</f>
        <v/>
      </c>
      <c r="F563" s="169" t="str">
        <f>IF(LEFT(B563,2)="PC",NHAPLIEU!I563,"")</f>
        <v/>
      </c>
      <c r="G563" s="78"/>
      <c r="H563" s="78"/>
    </row>
    <row r="564" spans="1:9" ht="21" hidden="1" customHeight="1">
      <c r="A564" s="155" t="str">
        <f>IF(OR(LEFT(NHAPLIEU!E564,3)="111",LEFT(NHAPLIEU!F564,3)="111"),NHAPLIEU!A564,"")</f>
        <v/>
      </c>
      <c r="B564" s="155" t="str">
        <f>IF(OR(LEFT(NHAPLIEU!E564,3)="111",LEFT(NHAPLIEU!F564,3)="111"),NHAPLIEU!B564,"")</f>
        <v/>
      </c>
      <c r="C564" s="155" t="str">
        <f>IF(OR(LEFT(NHAPLIEU!E564,3)="111",LEFT(NHAPLIEU!F564,3)="111"),NHAPLIEU!D564,"")</f>
        <v/>
      </c>
      <c r="D564" s="78"/>
      <c r="E564" s="169" t="str">
        <f>IF(LEFT(B564,2)="PT",NHAPLIEU!I564,"")</f>
        <v/>
      </c>
      <c r="F564" s="169" t="str">
        <f>IF(LEFT(B564,2)="PC",NHAPLIEU!I564,"")</f>
        <v/>
      </c>
      <c r="G564" s="78"/>
      <c r="H564" s="78"/>
    </row>
    <row r="565" spans="1:9" ht="21" hidden="1" customHeight="1">
      <c r="A565" s="155" t="str">
        <f>IF(OR(LEFT(NHAPLIEU!E565,3)="111",LEFT(NHAPLIEU!F565,3)="111"),NHAPLIEU!A565,"")</f>
        <v/>
      </c>
      <c r="B565" s="155" t="str">
        <f>IF(OR(LEFT(NHAPLIEU!E565,3)="111",LEFT(NHAPLIEU!F565,3)="111"),NHAPLIEU!B565,"")</f>
        <v/>
      </c>
      <c r="C565" s="155" t="str">
        <f>IF(OR(LEFT(NHAPLIEU!E565,3)="111",LEFT(NHAPLIEU!F565,3)="111"),NHAPLIEU!D565,"")</f>
        <v/>
      </c>
      <c r="D565" s="78"/>
      <c r="E565" s="169" t="str">
        <f>IF(LEFT(B565,2)="PT",NHAPLIEU!I565,"")</f>
        <v/>
      </c>
      <c r="F565" s="169" t="str">
        <f>IF(LEFT(B565,2)="PC",NHAPLIEU!I565,"")</f>
        <v/>
      </c>
      <c r="G565" s="78"/>
      <c r="H565" s="78"/>
    </row>
    <row r="566" spans="1:9" ht="21" hidden="1" customHeight="1">
      <c r="A566" s="155" t="str">
        <f>IF(OR(LEFT(NHAPLIEU!E566,3)="111",LEFT(NHAPLIEU!F566,3)="111"),NHAPLIEU!A566,"")</f>
        <v/>
      </c>
      <c r="B566" s="155" t="str">
        <f>IF(OR(LEFT(NHAPLIEU!E566,3)="111",LEFT(NHAPLIEU!F566,3)="111"),NHAPLIEU!B566,"")</f>
        <v/>
      </c>
      <c r="C566" s="155" t="str">
        <f>IF(OR(LEFT(NHAPLIEU!E566,3)="111",LEFT(NHAPLIEU!F566,3)="111"),NHAPLIEU!D566,"")</f>
        <v/>
      </c>
      <c r="D566" s="78"/>
      <c r="E566" s="169" t="str">
        <f>IF(LEFT(B566,2)="PT",NHAPLIEU!I566,"")</f>
        <v/>
      </c>
      <c r="F566" s="169" t="str">
        <f>IF(LEFT(B566,2)="PC",NHAPLIEU!I566,"")</f>
        <v/>
      </c>
      <c r="G566" s="78"/>
      <c r="H566" s="78"/>
    </row>
    <row r="567" spans="1:9" ht="21" hidden="1" customHeight="1">
      <c r="A567" s="155" t="str">
        <f>IF(OR(LEFT(NHAPLIEU!E567,3)="111",LEFT(NHAPLIEU!F567,3)="111"),NHAPLIEU!A567,"")</f>
        <v/>
      </c>
      <c r="B567" s="155" t="str">
        <f>IF(OR(LEFT(NHAPLIEU!E567,3)="111",LEFT(NHAPLIEU!F567,3)="111"),NHAPLIEU!B567,"")</f>
        <v/>
      </c>
      <c r="C567" s="155" t="str">
        <f>IF(OR(LEFT(NHAPLIEU!E567,3)="111",LEFT(NHAPLIEU!F567,3)="111"),NHAPLIEU!D567,"")</f>
        <v/>
      </c>
      <c r="D567" s="78"/>
      <c r="E567" s="169" t="str">
        <f>IF(LEFT(B567,2)="PT",NHAPLIEU!I567,"")</f>
        <v/>
      </c>
      <c r="F567" s="169" t="str">
        <f>IF(LEFT(B567,2)="PC",NHAPLIEU!I567,"")</f>
        <v/>
      </c>
      <c r="G567" s="78"/>
      <c r="H567" s="78"/>
    </row>
    <row r="568" spans="1:9" ht="21" hidden="1" customHeight="1">
      <c r="A568" s="155" t="str">
        <f>IF(OR(LEFT(NHAPLIEU!E568,3)="111",LEFT(NHAPLIEU!F568,3)="111"),NHAPLIEU!A568,"")</f>
        <v/>
      </c>
      <c r="B568" s="155" t="str">
        <f>IF(OR(LEFT(NHAPLIEU!E568,3)="111",LEFT(NHAPLIEU!F568,3)="111"),NHAPLIEU!B568,"")</f>
        <v/>
      </c>
      <c r="C568" s="155" t="str">
        <f>IF(OR(LEFT(NHAPLIEU!E568,3)="111",LEFT(NHAPLIEU!F568,3)="111"),NHAPLIEU!D568,"")</f>
        <v/>
      </c>
      <c r="D568" s="78"/>
      <c r="E568" s="169" t="str">
        <f>IF(LEFT(B568,2)="PT",NHAPLIEU!I568,"")</f>
        <v/>
      </c>
      <c r="F568" s="169" t="str">
        <f>IF(LEFT(B568,2)="PC",NHAPLIEU!I568,"")</f>
        <v/>
      </c>
      <c r="G568" s="78"/>
      <c r="H568" s="78"/>
    </row>
    <row r="569" spans="1:9" ht="21" hidden="1" customHeight="1">
      <c r="A569" s="155" t="str">
        <f>IF(OR(LEFT(NHAPLIEU!E569,3)="111",LEFT(NHAPLIEU!F569,3)="111"),NHAPLIEU!A569,"")</f>
        <v/>
      </c>
      <c r="B569" s="155" t="str">
        <f>IF(OR(LEFT(NHAPLIEU!E569,3)="111",LEFT(NHAPLIEU!F569,3)="111"),NHAPLIEU!B569,"")</f>
        <v/>
      </c>
      <c r="C569" s="155" t="str">
        <f>IF(OR(LEFT(NHAPLIEU!E569,3)="111",LEFT(NHAPLIEU!F569,3)="111"),NHAPLIEU!D569,"")</f>
        <v/>
      </c>
      <c r="D569" s="78"/>
      <c r="E569" s="169" t="str">
        <f>IF(LEFT(B569,2)="PT",NHAPLIEU!I569,"")</f>
        <v/>
      </c>
      <c r="F569" s="169" t="str">
        <f>IF(LEFT(B569,2)="PC",NHAPLIEU!I569,"")</f>
        <v/>
      </c>
      <c r="G569" s="78"/>
      <c r="H569" s="78"/>
    </row>
    <row r="570" spans="1:9" ht="21" hidden="1" customHeight="1">
      <c r="A570" s="155" t="str">
        <f>IF(OR(LEFT(NHAPLIEU!E570,3)="111",LEFT(NHAPLIEU!F570,3)="111"),NHAPLIEU!A570,"")</f>
        <v/>
      </c>
      <c r="B570" s="155" t="str">
        <f>IF(OR(LEFT(NHAPLIEU!E570,3)="111",LEFT(NHAPLIEU!F570,3)="111"),NHAPLIEU!B570,"")</f>
        <v/>
      </c>
      <c r="C570" s="155" t="str">
        <f>IF(OR(LEFT(NHAPLIEU!E570,3)="111",LEFT(NHAPLIEU!F570,3)="111"),NHAPLIEU!D570,"")</f>
        <v/>
      </c>
      <c r="D570" s="78"/>
      <c r="E570" s="169" t="str">
        <f>IF(LEFT(B570,2)="PT",NHAPLIEU!I570,"")</f>
        <v/>
      </c>
      <c r="F570" s="169" t="str">
        <f>IF(LEFT(B570,2)="PC",NHAPLIEU!I570,"")</f>
        <v/>
      </c>
      <c r="G570" s="78"/>
      <c r="H570" s="78"/>
    </row>
    <row r="571" spans="1:9" ht="21" hidden="1" customHeight="1">
      <c r="A571" s="155" t="str">
        <f>IF(OR(LEFT(NHAPLIEU!E571,3)="111",LEFT(NHAPLIEU!F571,3)="111"),NHAPLIEU!A571,"")</f>
        <v/>
      </c>
      <c r="B571" s="155" t="str">
        <f>IF(OR(LEFT(NHAPLIEU!E571,3)="111",LEFT(NHAPLIEU!F571,3)="111"),NHAPLIEU!B571,"")</f>
        <v/>
      </c>
      <c r="C571" s="155" t="str">
        <f>IF(OR(LEFT(NHAPLIEU!E571,3)="111",LEFT(NHAPLIEU!F571,3)="111"),NHAPLIEU!D571,"")</f>
        <v/>
      </c>
      <c r="D571" s="78"/>
      <c r="E571" s="169" t="str">
        <f>IF(LEFT(B571,2)="PT",NHAPLIEU!I571,"")</f>
        <v/>
      </c>
      <c r="F571" s="169" t="str">
        <f>IF(LEFT(B571,2)="PC",NHAPLIEU!I571,"")</f>
        <v/>
      </c>
      <c r="G571" s="78"/>
      <c r="H571" s="78"/>
    </row>
    <row r="572" spans="1:9" ht="21" hidden="1" customHeight="1">
      <c r="A572" s="155" t="str">
        <f>IF(OR(LEFT(NHAPLIEU!E572,3)="111",LEFT(NHAPLIEU!F572,3)="111"),NHAPLIEU!A572,"")</f>
        <v/>
      </c>
      <c r="B572" s="155" t="str">
        <f>IF(OR(LEFT(NHAPLIEU!E572,3)="111",LEFT(NHAPLIEU!F572,3)="111"),NHAPLIEU!B572,"")</f>
        <v/>
      </c>
      <c r="C572" s="155" t="str">
        <f>IF(OR(LEFT(NHAPLIEU!E572,3)="111",LEFT(NHAPLIEU!F572,3)="111"),NHAPLIEU!D572,"")</f>
        <v/>
      </c>
      <c r="D572" s="78"/>
      <c r="E572" s="169" t="str">
        <f>IF(LEFT(B572,2)="PT",NHAPLIEU!I572,"")</f>
        <v/>
      </c>
      <c r="F572" s="169" t="str">
        <f>IF(LEFT(B572,2)="PC",NHAPLIEU!I572,"")</f>
        <v/>
      </c>
      <c r="G572" s="78"/>
      <c r="H572" s="78"/>
    </row>
    <row r="573" spans="1:9" ht="21" hidden="1" customHeight="1">
      <c r="A573" s="155" t="str">
        <f>IF(OR(LEFT(NHAPLIEU!E573,3)="111",LEFT(NHAPLIEU!F573,3)="111"),NHAPLIEU!A573,"")</f>
        <v/>
      </c>
      <c r="B573" s="155" t="str">
        <f>IF(OR(LEFT(NHAPLIEU!E573,3)="111",LEFT(NHAPLIEU!F573,3)="111"),NHAPLIEU!B573,"")</f>
        <v/>
      </c>
      <c r="C573" s="155" t="str">
        <f>IF(OR(LEFT(NHAPLIEU!E573,3)="111",LEFT(NHAPLIEU!F573,3)="111"),NHAPLIEU!D573,"")</f>
        <v/>
      </c>
      <c r="D573" s="78"/>
      <c r="E573" s="169" t="str">
        <f>IF(LEFT(B573,2)="PT",NHAPLIEU!I573,"")</f>
        <v/>
      </c>
      <c r="F573" s="169" t="str">
        <f>IF(LEFT(B573,2)="PC",NHAPLIEU!I573,"")</f>
        <v/>
      </c>
      <c r="G573" s="78"/>
      <c r="H573" s="78"/>
    </row>
    <row r="574" spans="1:9" ht="21" customHeight="1">
      <c r="A574" s="79"/>
      <c r="B574" s="79"/>
      <c r="C574" s="79"/>
      <c r="D574" s="79"/>
      <c r="E574" s="170"/>
      <c r="F574" s="170"/>
      <c r="G574" s="79"/>
      <c r="H574" s="79"/>
    </row>
    <row r="575" spans="1:9" ht="21" customHeight="1">
      <c r="A575" s="171"/>
      <c r="B575" s="171"/>
      <c r="C575" s="171" t="s">
        <v>354</v>
      </c>
      <c r="D575" s="171"/>
      <c r="E575" s="172">
        <f>SUBTOTAL(9,E399:E574)</f>
        <v>0</v>
      </c>
      <c r="F575" s="172">
        <f>SUBTOTAL(9,F399:F574)</f>
        <v>0</v>
      </c>
      <c r="G575" s="172">
        <f>E575-F575</f>
        <v>0</v>
      </c>
      <c r="H575" s="171"/>
      <c r="I575" s="168"/>
    </row>
  </sheetData>
  <autoFilter ref="A8:H573">
    <filterColumn colId="2">
      <customFilters>
        <customFilter operator="notEqual" val=" "/>
      </customFilters>
    </filterColumn>
  </autoFilter>
  <mergeCells count="7">
    <mergeCell ref="A4:H4"/>
    <mergeCell ref="A6:B6"/>
    <mergeCell ref="C6:C7"/>
    <mergeCell ref="D6:D7"/>
    <mergeCell ref="E6:F6"/>
    <mergeCell ref="G6:G7"/>
    <mergeCell ref="H6:H7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249977111117893"/>
  </sheetPr>
  <dimension ref="A1:I553"/>
  <sheetViews>
    <sheetView topLeftCell="A4" workbookViewId="0">
      <pane ySplit="10" topLeftCell="A14" activePane="bottomLeft" state="frozen"/>
      <selection activeCell="A4" sqref="A4"/>
      <selection pane="bottomLeft" activeCell="G416" sqref="G416"/>
    </sheetView>
  </sheetViews>
  <sheetFormatPr defaultRowHeight="14.4"/>
  <cols>
    <col min="1" max="1" width="10.6640625" customWidth="1"/>
    <col min="2" max="2" width="10.5546875" customWidth="1"/>
    <col min="3" max="3" width="13.44140625" customWidth="1"/>
    <col min="4" max="4" width="45.88671875" customWidth="1"/>
    <col min="5" max="5" width="11.109375" customWidth="1"/>
    <col min="6" max="6" width="13.5546875" style="174" customWidth="1"/>
    <col min="7" max="9" width="10.44140625" style="174" customWidth="1"/>
  </cols>
  <sheetData>
    <row r="1" spans="1:9">
      <c r="A1" t="s">
        <v>44</v>
      </c>
    </row>
    <row r="2" spans="1:9">
      <c r="A2" t="s">
        <v>46</v>
      </c>
    </row>
    <row r="4" spans="1:9" ht="19.8">
      <c r="A4" s="413" t="s">
        <v>700</v>
      </c>
      <c r="B4" s="413"/>
      <c r="C4" s="413"/>
      <c r="D4" s="413"/>
      <c r="E4" s="413"/>
      <c r="F4" s="444"/>
      <c r="G4" s="444"/>
      <c r="H4" s="444"/>
      <c r="I4" s="444"/>
    </row>
    <row r="5" spans="1:9">
      <c r="A5" s="426" t="s">
        <v>78</v>
      </c>
      <c r="B5" s="426"/>
      <c r="C5" s="426"/>
      <c r="D5" s="426"/>
      <c r="E5" s="426"/>
      <c r="F5" s="445"/>
      <c r="G5" s="445"/>
      <c r="H5" s="445"/>
      <c r="I5" s="445"/>
    </row>
    <row r="6" spans="1:9">
      <c r="C6" t="s">
        <v>328</v>
      </c>
      <c r="D6" s="149" t="s">
        <v>408</v>
      </c>
    </row>
    <row r="7" spans="1:9">
      <c r="C7" t="s">
        <v>80</v>
      </c>
      <c r="D7" s="40" t="str">
        <f>VLOOKUP(D6,DMTK!$B$11:$G$290,2,0)</f>
        <v>Tiền gửi ngân hàng</v>
      </c>
    </row>
    <row r="8" spans="1:9" ht="15" thickBot="1">
      <c r="A8" s="424" t="s">
        <v>111</v>
      </c>
      <c r="B8" s="424"/>
      <c r="C8" s="424"/>
      <c r="D8" s="424"/>
      <c r="E8" s="424"/>
      <c r="F8" s="446"/>
      <c r="G8" s="446"/>
      <c r="H8" s="446"/>
      <c r="I8" s="446"/>
    </row>
    <row r="9" spans="1:9" ht="15" thickBot="1">
      <c r="A9" s="429" t="s">
        <v>330</v>
      </c>
      <c r="B9" s="427" t="s">
        <v>89</v>
      </c>
      <c r="C9" s="428"/>
      <c r="D9" s="418" t="s">
        <v>90</v>
      </c>
      <c r="E9" s="418" t="s">
        <v>118</v>
      </c>
      <c r="F9" s="430" t="s">
        <v>97</v>
      </c>
      <c r="G9" s="430"/>
      <c r="H9" s="430" t="s">
        <v>329</v>
      </c>
      <c r="I9" s="430"/>
    </row>
    <row r="10" spans="1:9" ht="15" thickBot="1">
      <c r="A10" s="429"/>
      <c r="B10" s="312" t="s">
        <v>88</v>
      </c>
      <c r="C10" s="39" t="s">
        <v>87</v>
      </c>
      <c r="D10" s="418"/>
      <c r="E10" s="418"/>
      <c r="F10" s="313" t="s">
        <v>84</v>
      </c>
      <c r="G10" s="313" t="s">
        <v>85</v>
      </c>
      <c r="H10" s="313" t="s">
        <v>84</v>
      </c>
      <c r="I10" s="313" t="s">
        <v>85</v>
      </c>
    </row>
    <row r="11" spans="1:9" ht="15.6">
      <c r="A11" s="74" t="s">
        <v>99</v>
      </c>
      <c r="B11" s="75" t="s">
        <v>100</v>
      </c>
      <c r="C11" s="75" t="s">
        <v>101</v>
      </c>
      <c r="D11" s="75" t="s">
        <v>102</v>
      </c>
      <c r="E11" s="75" t="s">
        <v>103</v>
      </c>
      <c r="F11" s="176" t="s">
        <v>331</v>
      </c>
      <c r="G11" s="177" t="s">
        <v>332</v>
      </c>
      <c r="H11" s="177" t="s">
        <v>333</v>
      </c>
      <c r="I11" s="177" t="s">
        <v>334</v>
      </c>
    </row>
    <row r="12" spans="1:9">
      <c r="A12" s="67"/>
      <c r="B12" s="67"/>
      <c r="C12" s="67"/>
      <c r="D12" s="76" t="s">
        <v>324</v>
      </c>
      <c r="E12" s="67"/>
      <c r="F12" s="178"/>
      <c r="G12" s="178"/>
      <c r="H12" s="178"/>
      <c r="I12" s="178"/>
    </row>
    <row r="13" spans="1:9">
      <c r="A13" s="72"/>
      <c r="B13" s="72"/>
      <c r="C13" s="72"/>
      <c r="D13" s="73" t="s">
        <v>325</v>
      </c>
      <c r="E13" s="72"/>
      <c r="F13" s="179"/>
      <c r="G13" s="179"/>
      <c r="H13" s="179"/>
      <c r="I13" s="179"/>
    </row>
    <row r="14" spans="1:9" hidden="1">
      <c r="A14" s="67" t="str">
        <f>IF(OR(LEFT(NHAPLIEU!E10,3)="112",LEFT(NHAPLIEU!F10,3)="112"),NHAPLIEU!A10,"")</f>
        <v/>
      </c>
      <c r="B14" s="67" t="str">
        <f>IF(OR(LEFT(NHAPLIEU!E10,3)="112",LEFT(NHAPLIEU!F10,3)="112"),NHAPLIEU!B10,"")</f>
        <v/>
      </c>
      <c r="C14" s="67"/>
      <c r="D14" s="67" t="str">
        <f>IF(OR(LEFT(NHAPLIEU!E10,3)="112",LEFT(NHAPLIEU!F10,3)="112"),NHAPLIEU!D10,"")</f>
        <v/>
      </c>
      <c r="E14" s="77" t="str">
        <f>IF($D$6=LEFT(NHAPLIEU!E10,3),LEFT(NHAPLIEU!F10,3),IF(SOCAI!$D$6=LEFT(NHAPLIEU!F10,3),LEFT(NHAPLIEU!E10,3),""))</f>
        <v/>
      </c>
      <c r="F14" s="126" t="str">
        <f>IF(LEFT(B14,3)="UNT",NHAPLIEU!#REF!,"")</f>
        <v/>
      </c>
      <c r="G14" s="126" t="str">
        <f>IF(LEFT(B14,3)="UNC",NHAPLIEU!#REF!,"")</f>
        <v/>
      </c>
      <c r="H14" s="126"/>
      <c r="I14" s="126"/>
    </row>
    <row r="15" spans="1:9" hidden="1">
      <c r="A15" s="67" t="str">
        <f>IF(OR(LEFT(NHAPLIEU!E11,3)="112",LEFT(NHAPLIEU!F11,3)="112"),NHAPLIEU!A11,"")</f>
        <v/>
      </c>
      <c r="B15" s="67" t="str">
        <f>IF(OR(LEFT(NHAPLIEU!E11,3)="112",LEFT(NHAPLIEU!F11,3)="112"),NHAPLIEU!B11,"")</f>
        <v/>
      </c>
      <c r="C15" s="67"/>
      <c r="D15" s="67" t="str">
        <f>IF(OR(LEFT(NHAPLIEU!E11,3)="112",LEFT(NHAPLIEU!F11,3)="112"),NHAPLIEU!D11,"")</f>
        <v/>
      </c>
      <c r="E15" s="77" t="str">
        <f>IF($D$6=LEFT(NHAPLIEU!E11,3),LEFT(NHAPLIEU!F11,3),IF(SOCAI!$D$6=LEFT(NHAPLIEU!F11,3),LEFT(NHAPLIEU!E11,3),""))</f>
        <v>331</v>
      </c>
      <c r="F15" s="126" t="str">
        <f>IF(LEFT(B15,3)="UNT",NHAPLIEU!#REF!,"")</f>
        <v/>
      </c>
      <c r="G15" s="126" t="str">
        <f>IF(LEFT(B15,3)="UNC",NHAPLIEU!#REF!,"")</f>
        <v/>
      </c>
      <c r="H15" s="126"/>
      <c r="I15" s="126"/>
    </row>
    <row r="16" spans="1:9" hidden="1">
      <c r="A16" s="67" t="str">
        <f>IF(OR(LEFT(NHAPLIEU!E12,3)="112",LEFT(NHAPLIEU!F12,3)="112"),NHAPLIEU!A12,"")</f>
        <v/>
      </c>
      <c r="B16" s="67" t="str">
        <f>IF(OR(LEFT(NHAPLIEU!E12,3)="112",LEFT(NHAPLIEU!F12,3)="112"),NHAPLIEU!B12,"")</f>
        <v/>
      </c>
      <c r="C16" s="67"/>
      <c r="D16" s="67" t="str">
        <f>IF(OR(LEFT(NHAPLIEU!E12,3)="112",LEFT(NHAPLIEU!F12,3)="112"),NHAPLIEU!D12,"")</f>
        <v/>
      </c>
      <c r="E16" s="77" t="str">
        <f>IF($D$6=LEFT(NHAPLIEU!E12,3),LEFT(NHAPLIEU!F12,3),IF(SOCAI!$D$6=LEFT(NHAPLIEU!F12,3),LEFT(NHAPLIEU!E12,3),""))</f>
        <v/>
      </c>
      <c r="F16" s="126" t="str">
        <f>IF(LEFT(B16,3)="UNT",NHAPLIEU!#REF!,"")</f>
        <v/>
      </c>
      <c r="G16" s="126" t="str">
        <f>IF(LEFT(B16,3)="UNC",NHAPLIEU!#REF!,"")</f>
        <v/>
      </c>
      <c r="H16" s="126"/>
      <c r="I16" s="126"/>
    </row>
    <row r="17" spans="1:9" hidden="1">
      <c r="A17" s="67" t="str">
        <f>IF(OR(LEFT(NHAPLIEU!E13,3)="112",LEFT(NHAPLIEU!F13,3)="112"),NHAPLIEU!A13,"")</f>
        <v/>
      </c>
      <c r="B17" s="67" t="str">
        <f>IF(OR(LEFT(NHAPLIEU!E13,3)="112",LEFT(NHAPLIEU!F13,3)="112"),NHAPLIEU!B13,"")</f>
        <v/>
      </c>
      <c r="C17" s="67"/>
      <c r="D17" s="67" t="str">
        <f>IF(OR(LEFT(NHAPLIEU!E13,3)="112",LEFT(NHAPLIEU!F13,3)="112"),NHAPLIEU!D13,"")</f>
        <v/>
      </c>
      <c r="E17" s="77" t="str">
        <f>IF($D$6=LEFT(NHAPLIEU!E13,3),LEFT(NHAPLIEU!F13,3),IF(SOCAI!$D$6=LEFT(NHAPLIEU!F13,3),LEFT(NHAPLIEU!E13,3),""))</f>
        <v/>
      </c>
      <c r="F17" s="126" t="str">
        <f>IF(LEFT(B17,3)="UNT",NHAPLIEU!#REF!,"")</f>
        <v/>
      </c>
      <c r="G17" s="126" t="str">
        <f>IF(LEFT(B17,3)="UNC",NHAPLIEU!#REF!,"")</f>
        <v/>
      </c>
      <c r="H17" s="126"/>
      <c r="I17" s="126"/>
    </row>
    <row r="18" spans="1:9" hidden="1">
      <c r="A18" s="67" t="str">
        <f>IF(OR(LEFT(NHAPLIEU!E14,3)="112",LEFT(NHAPLIEU!F14,3)="112"),NHAPLIEU!A14,"")</f>
        <v/>
      </c>
      <c r="B18" s="67" t="str">
        <f>IF(OR(LEFT(NHAPLIEU!E14,3)="112",LEFT(NHAPLIEU!F14,3)="112"),NHAPLIEU!B14,"")</f>
        <v/>
      </c>
      <c r="C18" s="67"/>
      <c r="D18" s="67" t="str">
        <f>IF(OR(LEFT(NHAPLIEU!E14,3)="112",LEFT(NHAPLIEU!F14,3)="112"),NHAPLIEU!D14,"")</f>
        <v/>
      </c>
      <c r="E18" s="77" t="str">
        <f>IF($D$6=LEFT(NHAPLIEU!E14,3),LEFT(NHAPLIEU!F14,3),IF(SOCAI!$D$6=LEFT(NHAPLIEU!F14,3),LEFT(NHAPLIEU!E14,3),""))</f>
        <v/>
      </c>
      <c r="F18" s="126" t="str">
        <f>IF(LEFT(B18,3)="UNT",NHAPLIEU!#REF!,"")</f>
        <v/>
      </c>
      <c r="G18" s="126" t="str">
        <f>IF(LEFT(B18,3)="UNC",NHAPLIEU!#REF!,"")</f>
        <v/>
      </c>
      <c r="H18" s="126"/>
      <c r="I18" s="126"/>
    </row>
    <row r="19" spans="1:9" hidden="1">
      <c r="A19" s="67" t="str">
        <f>IF(OR(LEFT(NHAPLIEU!E15,3)="112",LEFT(NHAPLIEU!F15,3)="112"),NHAPLIEU!A15,"")</f>
        <v/>
      </c>
      <c r="B19" s="67" t="str">
        <f>IF(OR(LEFT(NHAPLIEU!E15,3)="112",LEFT(NHAPLIEU!F15,3)="112"),NHAPLIEU!B15,"")</f>
        <v/>
      </c>
      <c r="C19" s="67"/>
      <c r="D19" s="67" t="str">
        <f>IF(OR(LEFT(NHAPLIEU!E15,3)="112",LEFT(NHAPLIEU!F15,3)="112"),NHAPLIEU!D15,"")</f>
        <v/>
      </c>
      <c r="E19" s="77" t="str">
        <f>IF($D$6=LEFT(NHAPLIEU!E15,3),LEFT(NHAPLIEU!F15,3),IF(SOCAI!$D$6=LEFT(NHAPLIEU!F15,3),LEFT(NHAPLIEU!E15,3),""))</f>
        <v/>
      </c>
      <c r="F19" s="126" t="str">
        <f>IF(LEFT(B19,3)="UNT",NHAPLIEU!#REF!,"")</f>
        <v/>
      </c>
      <c r="G19" s="126" t="str">
        <f>IF(LEFT(B19,3)="UNC",NHAPLIEU!#REF!,"")</f>
        <v/>
      </c>
      <c r="H19" s="126"/>
      <c r="I19" s="126"/>
    </row>
    <row r="20" spans="1:9" hidden="1">
      <c r="A20" s="67" t="str">
        <f>IF(OR(LEFT(NHAPLIEU!E16,3)="112",LEFT(NHAPLIEU!F16,3)="112"),NHAPLIEU!A16,"")</f>
        <v/>
      </c>
      <c r="B20" s="67" t="str">
        <f>IF(OR(LEFT(NHAPLIEU!E16,3)="112",LEFT(NHAPLIEU!F16,3)="112"),NHAPLIEU!B16,"")</f>
        <v/>
      </c>
      <c r="C20" s="67"/>
      <c r="D20" s="67" t="str">
        <f>IF(OR(LEFT(NHAPLIEU!E16,3)="112",LEFT(NHAPLIEU!F16,3)="112"),NHAPLIEU!D16,"")</f>
        <v/>
      </c>
      <c r="E20" s="77" t="str">
        <f>IF($D$6=LEFT(NHAPLIEU!E16,3),LEFT(NHAPLIEU!F16,3),IF(SOCAI!$D$6=LEFT(NHAPLIEU!F16,3),LEFT(NHAPLIEU!E16,3),""))</f>
        <v/>
      </c>
      <c r="F20" s="126" t="str">
        <f>IF(LEFT(B20,3)="UNT",NHAPLIEU!I16,"")</f>
        <v/>
      </c>
      <c r="G20" s="126" t="str">
        <f>IF(LEFT(B20,3)="UNC",NHAPLIEU!I16,"")</f>
        <v/>
      </c>
      <c r="H20" s="126"/>
      <c r="I20" s="126"/>
    </row>
    <row r="21" spans="1:9" hidden="1">
      <c r="A21" s="67" t="str">
        <f>IF(OR(LEFT(NHAPLIEU!E17,3)="112",LEFT(NHAPLIEU!F17,3)="112"),NHAPLIEU!A17,"")</f>
        <v/>
      </c>
      <c r="B21" s="67" t="str">
        <f>IF(OR(LEFT(NHAPLIEU!E17,3)="112",LEFT(NHAPLIEU!F17,3)="112"),NHAPLIEU!B17,"")</f>
        <v/>
      </c>
      <c r="C21" s="67"/>
      <c r="D21" s="67" t="str">
        <f>IF(OR(LEFT(NHAPLIEU!E17,3)="112",LEFT(NHAPLIEU!F17,3)="112"),NHAPLIEU!D17,"")</f>
        <v/>
      </c>
      <c r="E21" s="77" t="str">
        <f>IF($D$6=LEFT(NHAPLIEU!E17,3),LEFT(NHAPLIEU!F17,3),IF(SOCAI!$D$6=LEFT(NHAPLIEU!F17,3),LEFT(NHAPLIEU!E17,3),""))</f>
        <v/>
      </c>
      <c r="F21" s="126" t="str">
        <f>IF(LEFT(B21,3)="UNT",NHAPLIEU!I17,"")</f>
        <v/>
      </c>
      <c r="G21" s="126" t="str">
        <f>IF(LEFT(B21,3)="UNC",NHAPLIEU!I17,"")</f>
        <v/>
      </c>
      <c r="H21" s="126"/>
      <c r="I21" s="126"/>
    </row>
    <row r="22" spans="1:9" hidden="1">
      <c r="A22" s="67" t="str">
        <f>IF(OR(LEFT(NHAPLIEU!E18,3)="112",LEFT(NHAPLIEU!F18,3)="112"),NHAPLIEU!A18,"")</f>
        <v/>
      </c>
      <c r="B22" s="67" t="str">
        <f>IF(OR(LEFT(NHAPLIEU!E18,3)="112",LEFT(NHAPLIEU!F18,3)="112"),NHAPLIEU!B18,"")</f>
        <v/>
      </c>
      <c r="C22" s="67"/>
      <c r="D22" s="67" t="str">
        <f>IF(OR(LEFT(NHAPLIEU!E18,3)="112",LEFT(NHAPLIEU!F18,3)="112"),NHAPLIEU!D18,"")</f>
        <v/>
      </c>
      <c r="E22" s="77" t="str">
        <f>IF($D$6=LEFT(NHAPLIEU!E18,3),LEFT(NHAPLIEU!F18,3),IF(SOCAI!$D$6=LEFT(NHAPLIEU!F18,3),LEFT(NHAPLIEU!E18,3),""))</f>
        <v>331</v>
      </c>
      <c r="F22" s="126" t="str">
        <f>IF(LEFT(B22,3)="UNT",NHAPLIEU!I18,"")</f>
        <v/>
      </c>
      <c r="G22" s="126" t="str">
        <f>IF(LEFT(B22,3)="UNC",NHAPLIEU!I18,"")</f>
        <v/>
      </c>
      <c r="H22" s="126"/>
      <c r="I22" s="126"/>
    </row>
    <row r="23" spans="1:9" hidden="1">
      <c r="A23" s="67" t="str">
        <f>IF(OR(LEFT(NHAPLIEU!E19,3)="112",LEFT(NHAPLIEU!F19,3)="112"),NHAPLIEU!A19,"")</f>
        <v/>
      </c>
      <c r="B23" s="67" t="str">
        <f>IF(OR(LEFT(NHAPLIEU!E19,3)="112",LEFT(NHAPLIEU!F19,3)="112"),NHAPLIEU!B19,"")</f>
        <v/>
      </c>
      <c r="C23" s="67"/>
      <c r="D23" s="67" t="str">
        <f>IF(OR(LEFT(NHAPLIEU!E19,3)="112",LEFT(NHAPLIEU!F19,3)="112"),NHAPLIEU!D19,"")</f>
        <v/>
      </c>
      <c r="E23" s="77" t="str">
        <f>IF($D$6=LEFT(NHAPLIEU!E19,3),LEFT(NHAPLIEU!F19,3),IF(SOCAI!$D$6=LEFT(NHAPLIEU!F19,3),LEFT(NHAPLIEU!E19,3),""))</f>
        <v/>
      </c>
      <c r="F23" s="126" t="str">
        <f>IF(LEFT(B23,3)="UNT",NHAPLIEU!I19,"")</f>
        <v/>
      </c>
      <c r="G23" s="126" t="str">
        <f>IF(LEFT(B23,3)="UNC",NHAPLIEU!I19,"")</f>
        <v/>
      </c>
      <c r="H23" s="126"/>
      <c r="I23" s="126"/>
    </row>
    <row r="24" spans="1:9" hidden="1">
      <c r="A24" s="67" t="str">
        <f>IF(OR(LEFT(NHAPLIEU!E20,3)="112",LEFT(NHAPLIEU!F20,3)="112"),NHAPLIEU!A20,"")</f>
        <v/>
      </c>
      <c r="B24" s="67" t="str">
        <f>IF(OR(LEFT(NHAPLIEU!E20,3)="112",LEFT(NHAPLIEU!F20,3)="112"),NHAPLIEU!B20,"")</f>
        <v/>
      </c>
      <c r="C24" s="67"/>
      <c r="D24" s="67" t="str">
        <f>IF(OR(LEFT(NHAPLIEU!E20,3)="112",LEFT(NHAPLIEU!F20,3)="112"),NHAPLIEU!D20,"")</f>
        <v/>
      </c>
      <c r="E24" s="77" t="str">
        <f>IF($D$6=LEFT(NHAPLIEU!E20,3),LEFT(NHAPLIEU!F20,3),IF(SOCAI!$D$6=LEFT(NHAPLIEU!F20,3),LEFT(NHAPLIEU!E20,3),""))</f>
        <v/>
      </c>
      <c r="F24" s="126" t="str">
        <f>IF(LEFT(B24,3)="UNT",NHAPLIEU!I20,"")</f>
        <v/>
      </c>
      <c r="G24" s="126" t="str">
        <f>IF(LEFT(B24,3)="UNC",NHAPLIEU!I20,"")</f>
        <v/>
      </c>
      <c r="H24" s="126"/>
      <c r="I24" s="126"/>
    </row>
    <row r="25" spans="1:9" hidden="1">
      <c r="A25" s="67" t="str">
        <f>IF(OR(LEFT(NHAPLIEU!E21,3)="112",LEFT(NHAPLIEU!F21,3)="112"),NHAPLIEU!A21,"")</f>
        <v/>
      </c>
      <c r="B25" s="67" t="str">
        <f>IF(OR(LEFT(NHAPLIEU!E21,3)="112",LEFT(NHAPLIEU!F21,3)="112"),NHAPLIEU!B21,"")</f>
        <v/>
      </c>
      <c r="C25" s="67"/>
      <c r="D25" s="67" t="str">
        <f>IF(OR(LEFT(NHAPLIEU!E21,3)="112",LEFT(NHAPLIEU!F21,3)="112"),NHAPLIEU!D21,"")</f>
        <v/>
      </c>
      <c r="E25" s="77" t="str">
        <f>IF($D$6=LEFT(NHAPLIEU!E21,3),LEFT(NHAPLIEU!F21,3),IF(SOCAI!$D$6=LEFT(NHAPLIEU!F21,3),LEFT(NHAPLIEU!E21,3),""))</f>
        <v/>
      </c>
      <c r="F25" s="126" t="str">
        <f>IF(LEFT(B25,3)="UNT",NHAPLIEU!I21,"")</f>
        <v/>
      </c>
      <c r="G25" s="126" t="str">
        <f>IF(LEFT(B25,3)="UNC",NHAPLIEU!I21,"")</f>
        <v/>
      </c>
      <c r="H25" s="126"/>
      <c r="I25" s="126"/>
    </row>
    <row r="26" spans="1:9" hidden="1">
      <c r="A26" s="67" t="str">
        <f>IF(OR(LEFT(NHAPLIEU!E22,3)="112",LEFT(NHAPLIEU!F22,3)="112"),NHAPLIEU!A22,"")</f>
        <v/>
      </c>
      <c r="B26" s="67" t="str">
        <f>IF(OR(LEFT(NHAPLIEU!E22,3)="112",LEFT(NHAPLIEU!F22,3)="112"),NHAPLIEU!B22,"")</f>
        <v/>
      </c>
      <c r="C26" s="67"/>
      <c r="D26" s="67" t="str">
        <f>IF(OR(LEFT(NHAPLIEU!E22,3)="112",LEFT(NHAPLIEU!F22,3)="112"),NHAPLIEU!D22,"")</f>
        <v/>
      </c>
      <c r="E26" s="77" t="str">
        <f>IF($D$6=LEFT(NHAPLIEU!E22,3),LEFT(NHAPLIEU!F22,3),IF(SOCAI!$D$6=LEFT(NHAPLIEU!F22,3),LEFT(NHAPLIEU!E22,3),""))</f>
        <v/>
      </c>
      <c r="F26" s="126" t="str">
        <f>IF(LEFT(B26,3)="UNT",NHAPLIEU!I22,"")</f>
        <v/>
      </c>
      <c r="G26" s="126" t="str">
        <f>IF(LEFT(B26,3)="UNC",NHAPLIEU!I22,"")</f>
        <v/>
      </c>
      <c r="H26" s="126"/>
      <c r="I26" s="126"/>
    </row>
    <row r="27" spans="1:9" hidden="1">
      <c r="A27" s="67" t="str">
        <f>IF(OR(LEFT(NHAPLIEU!E23,3)="112",LEFT(NHAPLIEU!F23,3)="112"),NHAPLIEU!A23,"")</f>
        <v/>
      </c>
      <c r="B27" s="67" t="str">
        <f>IF(OR(LEFT(NHAPLIEU!E23,3)="112",LEFT(NHAPLIEU!F23,3)="112"),NHAPLIEU!B23,"")</f>
        <v/>
      </c>
      <c r="C27" s="67"/>
      <c r="D27" s="67" t="str">
        <f>IF(OR(LEFT(NHAPLIEU!E23,3)="112",LEFT(NHAPLIEU!F23,3)="112"),NHAPLIEU!D23,"")</f>
        <v/>
      </c>
      <c r="E27" s="77" t="str">
        <f>IF($D$6=LEFT(NHAPLIEU!E23,3),LEFT(NHAPLIEU!F23,3),IF(SOCAI!$D$6=LEFT(NHAPLIEU!F23,3),LEFT(NHAPLIEU!E23,3),""))</f>
        <v/>
      </c>
      <c r="F27" s="126" t="str">
        <f>IF(LEFT(B27,3)="UNT",NHAPLIEU!I23,"")</f>
        <v/>
      </c>
      <c r="G27" s="126" t="str">
        <f>IF(LEFT(B27,3)="UNC",NHAPLIEU!I23,"")</f>
        <v/>
      </c>
      <c r="H27" s="126"/>
      <c r="I27" s="126"/>
    </row>
    <row r="28" spans="1:9" hidden="1">
      <c r="A28" s="67" t="str">
        <f>IF(OR(LEFT(NHAPLIEU!E24,3)="112",LEFT(NHAPLIEU!F24,3)="112"),NHAPLIEU!A24,"")</f>
        <v/>
      </c>
      <c r="B28" s="67" t="str">
        <f>IF(OR(LEFT(NHAPLIEU!E24,3)="112",LEFT(NHAPLIEU!F24,3)="112"),NHAPLIEU!B24,"")</f>
        <v/>
      </c>
      <c r="C28" s="67"/>
      <c r="D28" s="67" t="str">
        <f>IF(OR(LEFT(NHAPLIEU!E24,3)="112",LEFT(NHAPLIEU!F24,3)="112"),NHAPLIEU!D24,"")</f>
        <v/>
      </c>
      <c r="E28" s="77" t="str">
        <f>IF($D$6=LEFT(NHAPLIEU!E24,3),LEFT(NHAPLIEU!F24,3),IF(SOCAI!$D$6=LEFT(NHAPLIEU!F24,3),LEFT(NHAPLIEU!E24,3),""))</f>
        <v/>
      </c>
      <c r="F28" s="126" t="str">
        <f>IF(LEFT(B28,3)="UNT",NHAPLIEU!I24,"")</f>
        <v/>
      </c>
      <c r="G28" s="126" t="str">
        <f>IF(LEFT(B28,3)="UNC",NHAPLIEU!I24,"")</f>
        <v/>
      </c>
      <c r="H28" s="126"/>
      <c r="I28" s="126"/>
    </row>
    <row r="29" spans="1:9" hidden="1">
      <c r="A29" s="67" t="str">
        <f>IF(OR(LEFT(NHAPLIEU!E25,3)="112",LEFT(NHAPLIEU!F25,3)="112"),NHAPLIEU!A25,"")</f>
        <v/>
      </c>
      <c r="B29" s="67" t="str">
        <f>IF(OR(LEFT(NHAPLIEU!E25,3)="112",LEFT(NHAPLIEU!F25,3)="112"),NHAPLIEU!B25,"")</f>
        <v/>
      </c>
      <c r="C29" s="67"/>
      <c r="D29" s="67" t="str">
        <f>IF(OR(LEFT(NHAPLIEU!E25,3)="112",LEFT(NHAPLIEU!F25,3)="112"),NHAPLIEU!D25,"")</f>
        <v/>
      </c>
      <c r="E29" s="77" t="str">
        <f>IF($D$6=LEFT(NHAPLIEU!E25,3),LEFT(NHAPLIEU!F25,3),IF(SOCAI!$D$6=LEFT(NHAPLIEU!F25,3),LEFT(NHAPLIEU!E25,3),""))</f>
        <v/>
      </c>
      <c r="F29" s="126" t="str">
        <f>IF(LEFT(B29,3)="UNT",NHAPLIEU!I25,"")</f>
        <v/>
      </c>
      <c r="G29" s="126" t="str">
        <f>IF(LEFT(B29,3)="UNC",NHAPLIEU!I25,"")</f>
        <v/>
      </c>
      <c r="H29" s="126"/>
      <c r="I29" s="126"/>
    </row>
    <row r="30" spans="1:9" hidden="1">
      <c r="A30" s="67" t="str">
        <f>IF(OR(LEFT(NHAPLIEU!E26,3)="112",LEFT(NHAPLIEU!F26,3)="112"),NHAPLIEU!A26,"")</f>
        <v/>
      </c>
      <c r="B30" s="67" t="str">
        <f>IF(OR(LEFT(NHAPLIEU!E26,3)="112",LEFT(NHAPLIEU!F26,3)="112"),NHAPLIEU!B26,"")</f>
        <v/>
      </c>
      <c r="C30" s="67"/>
      <c r="D30" s="67" t="str">
        <f>IF(OR(LEFT(NHAPLIEU!E26,3)="112",LEFT(NHAPLIEU!F26,3)="112"),NHAPLIEU!D26,"")</f>
        <v/>
      </c>
      <c r="E30" s="77" t="str">
        <f>IF($D$6=LEFT(NHAPLIEU!E26,3),LEFT(NHAPLIEU!F26,3),IF(SOCAI!$D$6=LEFT(NHAPLIEU!F26,3),LEFT(NHAPLIEU!E26,3),""))</f>
        <v/>
      </c>
      <c r="F30" s="126" t="str">
        <f>IF(LEFT(B30,3)="UNT",NHAPLIEU!I26,"")</f>
        <v/>
      </c>
      <c r="G30" s="126" t="str">
        <f>IF(LEFT(B30,3)="UNC",NHAPLIEU!I26,"")</f>
        <v/>
      </c>
      <c r="H30" s="126"/>
      <c r="I30" s="126"/>
    </row>
    <row r="31" spans="1:9" hidden="1">
      <c r="A31" s="67" t="str">
        <f>IF(OR(LEFT(NHAPLIEU!E27,3)="112",LEFT(NHAPLIEU!F27,3)="112"),NHAPLIEU!A27,"")</f>
        <v/>
      </c>
      <c r="B31" s="67" t="str">
        <f>IF(OR(LEFT(NHAPLIEU!E27,3)="112",LEFT(NHAPLIEU!F27,3)="112"),NHAPLIEU!B27,"")</f>
        <v/>
      </c>
      <c r="C31" s="67"/>
      <c r="D31" s="67" t="str">
        <f>IF(OR(LEFT(NHAPLIEU!E27,3)="112",LEFT(NHAPLIEU!F27,3)="112"),NHAPLIEU!D27,"")</f>
        <v/>
      </c>
      <c r="E31" s="77" t="str">
        <f>IF($D$6=LEFT(NHAPLIEU!E27,3),LEFT(NHAPLIEU!F27,3),IF(SOCAI!$D$6=LEFT(NHAPLIEU!F27,3),LEFT(NHAPLIEU!E27,3),""))</f>
        <v/>
      </c>
      <c r="F31" s="126" t="str">
        <f>IF(LEFT(B31,3)="UNT",NHAPLIEU!I27,"")</f>
        <v/>
      </c>
      <c r="G31" s="126" t="str">
        <f>IF(LEFT(B31,3)="UNC",NHAPLIEU!I27,"")</f>
        <v/>
      </c>
      <c r="H31" s="126"/>
      <c r="I31" s="126"/>
    </row>
    <row r="32" spans="1:9" hidden="1">
      <c r="A32" s="67" t="str">
        <f>IF(OR(LEFT(NHAPLIEU!E28,3)="112",LEFT(NHAPLIEU!F28,3)="112"),NHAPLIEU!A28,"")</f>
        <v/>
      </c>
      <c r="B32" s="67" t="str">
        <f>IF(OR(LEFT(NHAPLIEU!E28,3)="112",LEFT(NHAPLIEU!F28,3)="112"),NHAPLIEU!B28,"")</f>
        <v/>
      </c>
      <c r="C32" s="67"/>
      <c r="D32" s="67" t="str">
        <f>IF(OR(LEFT(NHAPLIEU!E28,3)="112",LEFT(NHAPLIEU!F28,3)="112"),NHAPLIEU!D28,"")</f>
        <v/>
      </c>
      <c r="E32" s="77" t="str">
        <f>IF($D$6=LEFT(NHAPLIEU!E28,3),LEFT(NHAPLIEU!F28,3),IF(SOCAI!$D$6=LEFT(NHAPLIEU!F28,3),LEFT(NHAPLIEU!E28,3),""))</f>
        <v/>
      </c>
      <c r="F32" s="126" t="str">
        <f>IF(LEFT(B32,3)="UNT",NHAPLIEU!I28,"")</f>
        <v/>
      </c>
      <c r="G32" s="126" t="str">
        <f>IF(LEFT(B32,3)="UNC",NHAPLIEU!I28,"")</f>
        <v/>
      </c>
      <c r="H32" s="126"/>
      <c r="I32" s="126"/>
    </row>
    <row r="33" spans="1:9" hidden="1">
      <c r="A33" s="67" t="str">
        <f>IF(OR(LEFT(NHAPLIEU!E29,3)="112",LEFT(NHAPLIEU!F29,3)="112"),NHAPLIEU!A29,"")</f>
        <v/>
      </c>
      <c r="B33" s="67" t="str">
        <f>IF(OR(LEFT(NHAPLIEU!E29,3)="112",LEFT(NHAPLIEU!F29,3)="112"),NHAPLIEU!B29,"")</f>
        <v/>
      </c>
      <c r="C33" s="67"/>
      <c r="D33" s="67" t="str">
        <f>IF(OR(LEFT(NHAPLIEU!E29,3)="112",LEFT(NHAPLIEU!F29,3)="112"),NHAPLIEU!D29,"")</f>
        <v/>
      </c>
      <c r="E33" s="77" t="str">
        <f>IF($D$6=LEFT(NHAPLIEU!E29,3),LEFT(NHAPLIEU!F29,3),IF(SOCAI!$D$6=LEFT(NHAPLIEU!F29,3),LEFT(NHAPLIEU!E29,3),""))</f>
        <v/>
      </c>
      <c r="F33" s="126" t="str">
        <f>IF(LEFT(B33,3)="UNT",NHAPLIEU!I29,"")</f>
        <v/>
      </c>
      <c r="G33" s="126" t="str">
        <f>IF(LEFT(B33,3)="UNC",NHAPLIEU!I29,"")</f>
        <v/>
      </c>
      <c r="H33" s="126"/>
      <c r="I33" s="126"/>
    </row>
    <row r="34" spans="1:9" hidden="1">
      <c r="A34" s="67" t="str">
        <f>IF(OR(LEFT(NHAPLIEU!E30,3)="112",LEFT(NHAPLIEU!F30,3)="112"),NHAPLIEU!A30,"")</f>
        <v/>
      </c>
      <c r="B34" s="67" t="str">
        <f>IF(OR(LEFT(NHAPLIEU!E30,3)="112",LEFT(NHAPLIEU!F30,3)="112"),NHAPLIEU!B30,"")</f>
        <v/>
      </c>
      <c r="C34" s="67"/>
      <c r="D34" s="67" t="str">
        <f>IF(OR(LEFT(NHAPLIEU!E30,3)="112",LEFT(NHAPLIEU!F30,3)="112"),NHAPLIEU!D30,"")</f>
        <v/>
      </c>
      <c r="E34" s="77" t="str">
        <f>IF($D$6=LEFT(NHAPLIEU!E30,3),LEFT(NHAPLIEU!F30,3),IF(SOCAI!$D$6=LEFT(NHAPLIEU!F30,3),LEFT(NHAPLIEU!E30,3),""))</f>
        <v/>
      </c>
      <c r="F34" s="126" t="str">
        <f>IF(LEFT(B34,3)="UNT",NHAPLIEU!I30,"")</f>
        <v/>
      </c>
      <c r="G34" s="126" t="str">
        <f>IF(LEFT(B34,3)="UNC",NHAPLIEU!I30,"")</f>
        <v/>
      </c>
      <c r="H34" s="126"/>
      <c r="I34" s="126"/>
    </row>
    <row r="35" spans="1:9" hidden="1">
      <c r="A35" s="67" t="str">
        <f>IF(OR(LEFT(NHAPLIEU!E31,3)="112",LEFT(NHAPLIEU!F31,3)="112"),NHAPLIEU!A31,"")</f>
        <v/>
      </c>
      <c r="B35" s="67" t="str">
        <f>IF(OR(LEFT(NHAPLIEU!E31,3)="112",LEFT(NHAPLIEU!F31,3)="112"),NHAPLIEU!B31,"")</f>
        <v/>
      </c>
      <c r="C35" s="67"/>
      <c r="D35" s="67" t="str">
        <f>IF(OR(LEFT(NHAPLIEU!E31,3)="112",LEFT(NHAPLIEU!F31,3)="112"),NHAPLIEU!D31,"")</f>
        <v/>
      </c>
      <c r="E35" s="77" t="str">
        <f>IF($D$6=LEFT(NHAPLIEU!E31,3),LEFT(NHAPLIEU!F31,3),IF(SOCAI!$D$6=LEFT(NHAPLIEU!F31,3),LEFT(NHAPLIEU!E31,3),""))</f>
        <v/>
      </c>
      <c r="F35" s="126" t="str">
        <f>IF(LEFT(B35,3)="UNT",NHAPLIEU!I31,"")</f>
        <v/>
      </c>
      <c r="G35" s="126" t="str">
        <f>IF(LEFT(B35,3)="UNC",NHAPLIEU!I31,"")</f>
        <v/>
      </c>
      <c r="H35" s="126"/>
      <c r="I35" s="126"/>
    </row>
    <row r="36" spans="1:9" hidden="1">
      <c r="A36" s="67" t="str">
        <f>IF(OR(LEFT(NHAPLIEU!E32,3)="112",LEFT(NHAPLIEU!F32,3)="112"),NHAPLIEU!A32,"")</f>
        <v/>
      </c>
      <c r="B36" s="67" t="str">
        <f>IF(OR(LEFT(NHAPLIEU!E32,3)="112",LEFT(NHAPLIEU!F32,3)="112"),NHAPLIEU!B32,"")</f>
        <v/>
      </c>
      <c r="C36" s="67"/>
      <c r="D36" s="67" t="str">
        <f>IF(OR(LEFT(NHAPLIEU!E32,3)="112",LEFT(NHAPLIEU!F32,3)="112"),NHAPLIEU!D32,"")</f>
        <v/>
      </c>
      <c r="E36" s="77" t="str">
        <f>IF($D$6=LEFT(NHAPLIEU!E32,3),LEFT(NHAPLIEU!F32,3),IF(SOCAI!$D$6=LEFT(NHAPLIEU!F32,3),LEFT(NHAPLIEU!E32,3),""))</f>
        <v/>
      </c>
      <c r="F36" s="126" t="str">
        <f>IF(LEFT(B36,3)="UNT",NHAPLIEU!I32,"")</f>
        <v/>
      </c>
      <c r="G36" s="126" t="str">
        <f>IF(LEFT(B36,3)="UNC",NHAPLIEU!I32,"")</f>
        <v/>
      </c>
      <c r="H36" s="126"/>
      <c r="I36" s="126"/>
    </row>
    <row r="37" spans="1:9" hidden="1">
      <c r="A37" s="67" t="str">
        <f>IF(OR(LEFT(NHAPLIEU!E33,3)="112",LEFT(NHAPLIEU!F33,3)="112"),NHAPLIEU!A33,"")</f>
        <v/>
      </c>
      <c r="B37" s="67" t="str">
        <f>IF(OR(LEFT(NHAPLIEU!E33,3)="112",LEFT(NHAPLIEU!F33,3)="112"),NHAPLIEU!B33,"")</f>
        <v/>
      </c>
      <c r="C37" s="67"/>
      <c r="D37" s="67" t="str">
        <f>IF(OR(LEFT(NHAPLIEU!E33,3)="112",LEFT(NHAPLIEU!F33,3)="112"),NHAPLIEU!D33,"")</f>
        <v/>
      </c>
      <c r="E37" s="77" t="str">
        <f>IF($D$6=LEFT(NHAPLIEU!E33,3),LEFT(NHAPLIEU!F33,3),IF(SOCAI!$D$6=LEFT(NHAPLIEU!F33,3),LEFT(NHAPLIEU!E33,3),""))</f>
        <v/>
      </c>
      <c r="F37" s="126" t="str">
        <f>IF(LEFT(B37,3)="UNT",NHAPLIEU!I33,"")</f>
        <v/>
      </c>
      <c r="G37" s="126" t="str">
        <f>IF(LEFT(B37,3)="UNC",NHAPLIEU!I33,"")</f>
        <v/>
      </c>
      <c r="H37" s="126"/>
      <c r="I37" s="126"/>
    </row>
    <row r="38" spans="1:9" hidden="1">
      <c r="A38" s="67" t="str">
        <f>IF(OR(LEFT(NHAPLIEU!E34,3)="112",LEFT(NHAPLIEU!F34,3)="112"),NHAPLIEU!A34,"")</f>
        <v/>
      </c>
      <c r="B38" s="67" t="str">
        <f>IF(OR(LEFT(NHAPLIEU!E34,3)="112",LEFT(NHAPLIEU!F34,3)="112"),NHAPLIEU!B34,"")</f>
        <v/>
      </c>
      <c r="C38" s="67"/>
      <c r="D38" s="67" t="str">
        <f>IF(OR(LEFT(NHAPLIEU!E34,3)="112",LEFT(NHAPLIEU!F34,3)="112"),NHAPLIEU!D34,"")</f>
        <v/>
      </c>
      <c r="E38" s="77" t="str">
        <f>IF($D$6=LEFT(NHAPLIEU!E34,3),LEFT(NHAPLIEU!F34,3),IF(SOCAI!$D$6=LEFT(NHAPLIEU!F34,3),LEFT(NHAPLIEU!E34,3),""))</f>
        <v/>
      </c>
      <c r="F38" s="126" t="str">
        <f>IF(LEFT(B38,3)="UNT",NHAPLIEU!I34,"")</f>
        <v/>
      </c>
      <c r="G38" s="126" t="str">
        <f>IF(LEFT(B38,3)="UNC",NHAPLIEU!I34,"")</f>
        <v/>
      </c>
      <c r="H38" s="126"/>
      <c r="I38" s="126"/>
    </row>
    <row r="39" spans="1:9" hidden="1">
      <c r="A39" s="67" t="str">
        <f>IF(OR(LEFT(NHAPLIEU!E35,3)="112",LEFT(NHAPLIEU!F35,3)="112"),NHAPLIEU!A35,"")</f>
        <v/>
      </c>
      <c r="B39" s="67" t="str">
        <f>IF(OR(LEFT(NHAPLIEU!E35,3)="112",LEFT(NHAPLIEU!F35,3)="112"),NHAPLIEU!B35,"")</f>
        <v/>
      </c>
      <c r="C39" s="67"/>
      <c r="D39" s="67" t="str">
        <f>IF(OR(LEFT(NHAPLIEU!E35,3)="112",LEFT(NHAPLIEU!F35,3)="112"),NHAPLIEU!D35,"")</f>
        <v/>
      </c>
      <c r="E39" s="77" t="str">
        <f>IF($D$6=LEFT(NHAPLIEU!E35,3),LEFT(NHAPLIEU!F35,3),IF(SOCAI!$D$6=LEFT(NHAPLIEU!F35,3),LEFT(NHAPLIEU!E35,3),""))</f>
        <v/>
      </c>
      <c r="F39" s="126" t="str">
        <f>IF(LEFT(B39,3)="UNT",NHAPLIEU!I35,"")</f>
        <v/>
      </c>
      <c r="G39" s="126" t="str">
        <f>IF(LEFT(B39,3)="UNC",NHAPLIEU!I35,"")</f>
        <v/>
      </c>
      <c r="H39" s="126"/>
      <c r="I39" s="126"/>
    </row>
    <row r="40" spans="1:9" hidden="1">
      <c r="A40" s="67" t="str">
        <f>IF(OR(LEFT(NHAPLIEU!E36,3)="112",LEFT(NHAPLIEU!F36,3)="112"),NHAPLIEU!A36,"")</f>
        <v/>
      </c>
      <c r="B40" s="67" t="str">
        <f>IF(OR(LEFT(NHAPLIEU!E36,3)="112",LEFT(NHAPLIEU!F36,3)="112"),NHAPLIEU!B36,"")</f>
        <v/>
      </c>
      <c r="C40" s="67"/>
      <c r="D40" s="67" t="str">
        <f>IF(OR(LEFT(NHAPLIEU!E36,3)="112",LEFT(NHAPLIEU!F36,3)="112"),NHAPLIEU!D36,"")</f>
        <v/>
      </c>
      <c r="E40" s="77" t="str">
        <f>IF($D$6=LEFT(NHAPLIEU!E36,3),LEFT(NHAPLIEU!F36,3),IF(SOCAI!$D$6=LEFT(NHAPLIEU!F36,3),LEFT(NHAPLIEU!E36,3),""))</f>
        <v/>
      </c>
      <c r="F40" s="126" t="str">
        <f>IF(LEFT(B40,3)="UNT",NHAPLIEU!I36,"")</f>
        <v/>
      </c>
      <c r="G40" s="126" t="str">
        <f>IF(LEFT(B40,3)="UNC",NHAPLIEU!I36,"")</f>
        <v/>
      </c>
      <c r="H40" s="126"/>
      <c r="I40" s="126"/>
    </row>
    <row r="41" spans="1:9" hidden="1">
      <c r="A41" s="67" t="str">
        <f>IF(OR(LEFT(NHAPLIEU!E37,3)="112",LEFT(NHAPLIEU!F37,3)="112"),NHAPLIEU!A37,"")</f>
        <v/>
      </c>
      <c r="B41" s="67" t="str">
        <f>IF(OR(LEFT(NHAPLIEU!E37,3)="112",LEFT(NHAPLIEU!F37,3)="112"),NHAPLIEU!B37,"")</f>
        <v/>
      </c>
      <c r="C41" s="67"/>
      <c r="D41" s="67" t="str">
        <f>IF(OR(LEFT(NHAPLIEU!E37,3)="112",LEFT(NHAPLIEU!F37,3)="112"),NHAPLIEU!D37,"")</f>
        <v/>
      </c>
      <c r="E41" s="77" t="str">
        <f>IF($D$6=LEFT(NHAPLIEU!E37,3),LEFT(NHAPLIEU!F37,3),IF(SOCAI!$D$6=LEFT(NHAPLIEU!F37,3),LEFT(NHAPLIEU!E37,3),""))</f>
        <v/>
      </c>
      <c r="F41" s="126" t="str">
        <f>IF(LEFT(B41,3)="UNT",NHAPLIEU!I37,"")</f>
        <v/>
      </c>
      <c r="G41" s="126" t="str">
        <f>IF(LEFT(B41,3)="UNC",NHAPLIEU!I37,"")</f>
        <v/>
      </c>
      <c r="H41" s="126"/>
      <c r="I41" s="126"/>
    </row>
    <row r="42" spans="1:9" hidden="1">
      <c r="A42" s="67" t="str">
        <f>IF(OR(LEFT(NHAPLIEU!E38,3)="112",LEFT(NHAPLIEU!F38,3)="112"),NHAPLIEU!A38,"")</f>
        <v/>
      </c>
      <c r="B42" s="67" t="str">
        <f>IF(OR(LEFT(NHAPLIEU!E38,3)="112",LEFT(NHAPLIEU!F38,3)="112"),NHAPLIEU!B38,"")</f>
        <v/>
      </c>
      <c r="C42" s="67"/>
      <c r="D42" s="67" t="str">
        <f>IF(OR(LEFT(NHAPLIEU!E38,3)="112",LEFT(NHAPLIEU!F38,3)="112"),NHAPLIEU!D38,"")</f>
        <v/>
      </c>
      <c r="E42" s="77" t="str">
        <f>IF($D$6=LEFT(NHAPLIEU!E38,3),LEFT(NHAPLIEU!F38,3),IF(SOCAI!$D$6=LEFT(NHAPLIEU!F38,3),LEFT(NHAPLIEU!E38,3),""))</f>
        <v/>
      </c>
      <c r="F42" s="126" t="str">
        <f>IF(LEFT(B42,3)="UNT",NHAPLIEU!I38,"")</f>
        <v/>
      </c>
      <c r="G42" s="126" t="str">
        <f>IF(LEFT(B42,3)="UNC",NHAPLIEU!I38,"")</f>
        <v/>
      </c>
      <c r="H42" s="126"/>
      <c r="I42" s="126"/>
    </row>
    <row r="43" spans="1:9" hidden="1">
      <c r="A43" s="67" t="str">
        <f>IF(OR(LEFT(NHAPLIEU!E39,3)="112",LEFT(NHAPLIEU!F39,3)="112"),NHAPLIEU!A39,"")</f>
        <v/>
      </c>
      <c r="B43" s="67" t="str">
        <f>IF(OR(LEFT(NHAPLIEU!E39,3)="112",LEFT(NHAPLIEU!F39,3)="112"),NHAPLIEU!B39,"")</f>
        <v/>
      </c>
      <c r="C43" s="67"/>
      <c r="D43" s="67" t="str">
        <f>IF(OR(LEFT(NHAPLIEU!E39,3)="112",LEFT(NHAPLIEU!F39,3)="112"),NHAPLIEU!D39,"")</f>
        <v/>
      </c>
      <c r="E43" s="77" t="str">
        <f>IF($D$6=LEFT(NHAPLIEU!E39,3),LEFT(NHAPLIEU!F39,3),IF(SOCAI!$D$6=LEFT(NHAPLIEU!F39,3),LEFT(NHAPLIEU!E39,3),""))</f>
        <v/>
      </c>
      <c r="F43" s="126" t="str">
        <f>IF(LEFT(B43,3)="UNT",NHAPLIEU!I39,"")</f>
        <v/>
      </c>
      <c r="G43" s="126" t="str">
        <f>IF(LEFT(B43,3)="UNC",NHAPLIEU!I39,"")</f>
        <v/>
      </c>
      <c r="H43" s="126"/>
      <c r="I43" s="126"/>
    </row>
    <row r="44" spans="1:9" hidden="1">
      <c r="A44" s="67" t="str">
        <f>IF(OR(LEFT(NHAPLIEU!E40,3)="112",LEFT(NHAPLIEU!F40,3)="112"),NHAPLIEU!A40,"")</f>
        <v/>
      </c>
      <c r="B44" s="67" t="str">
        <f>IF(OR(LEFT(NHAPLIEU!E40,3)="112",LEFT(NHAPLIEU!F40,3)="112"),NHAPLIEU!B40,"")</f>
        <v/>
      </c>
      <c r="C44" s="67"/>
      <c r="D44" s="67" t="str">
        <f>IF(OR(LEFT(NHAPLIEU!E40,3)="112",LEFT(NHAPLIEU!F40,3)="112"),NHAPLIEU!D40,"")</f>
        <v/>
      </c>
      <c r="E44" s="77" t="str">
        <f>IF($D$6=LEFT(NHAPLIEU!E40,3),LEFT(NHAPLIEU!F40,3),IF(SOCAI!$D$6=LEFT(NHAPLIEU!F40,3),LEFT(NHAPLIEU!E40,3),""))</f>
        <v/>
      </c>
      <c r="F44" s="126" t="str">
        <f>IF(LEFT(B44,3)="UNT",NHAPLIEU!I40,"")</f>
        <v/>
      </c>
      <c r="G44" s="126" t="str">
        <f>IF(LEFT(B44,3)="UNC",NHAPLIEU!I40,"")</f>
        <v/>
      </c>
      <c r="H44" s="126"/>
      <c r="I44" s="126"/>
    </row>
    <row r="45" spans="1:9" hidden="1">
      <c r="A45" s="67" t="str">
        <f>IF(OR(LEFT(NHAPLIEU!E41,3)="112",LEFT(NHAPLIEU!F41,3)="112"),NHAPLIEU!A41,"")</f>
        <v/>
      </c>
      <c r="B45" s="67" t="str">
        <f>IF(OR(LEFT(NHAPLIEU!E41,3)="112",LEFT(NHAPLIEU!F41,3)="112"),NHAPLIEU!B41,"")</f>
        <v/>
      </c>
      <c r="C45" s="67"/>
      <c r="D45" s="67" t="str">
        <f>IF(OR(LEFT(NHAPLIEU!E41,3)="112",LEFT(NHAPLIEU!F41,3)="112"),NHAPLIEU!D41,"")</f>
        <v/>
      </c>
      <c r="E45" s="77" t="str">
        <f>IF($D$6=LEFT(NHAPLIEU!E41,3),LEFT(NHAPLIEU!F41,3),IF(SOCAI!$D$6=LEFT(NHAPLIEU!F41,3),LEFT(NHAPLIEU!E41,3),""))</f>
        <v/>
      </c>
      <c r="F45" s="126" t="str">
        <f>IF(LEFT(B45,3)="UNT",NHAPLIEU!I41,"")</f>
        <v/>
      </c>
      <c r="G45" s="126" t="str">
        <f>IF(LEFT(B45,3)="UNC",NHAPLIEU!I41,"")</f>
        <v/>
      </c>
      <c r="H45" s="126"/>
      <c r="I45" s="126"/>
    </row>
    <row r="46" spans="1:9" hidden="1">
      <c r="A46" s="67" t="str">
        <f>IF(OR(LEFT(NHAPLIEU!E42,3)="112",LEFT(NHAPLIEU!F42,3)="112"),NHAPLIEU!A42,"")</f>
        <v/>
      </c>
      <c r="B46" s="67" t="str">
        <f>IF(OR(LEFT(NHAPLIEU!E42,3)="112",LEFT(NHAPLIEU!F42,3)="112"),NHAPLIEU!B42,"")</f>
        <v/>
      </c>
      <c r="C46" s="67"/>
      <c r="D46" s="67" t="str">
        <f>IF(OR(LEFT(NHAPLIEU!E42,3)="112",LEFT(NHAPLIEU!F42,3)="112"),NHAPLIEU!D42,"")</f>
        <v/>
      </c>
      <c r="E46" s="77" t="str">
        <f>IF($D$6=LEFT(NHAPLIEU!E42,3),LEFT(NHAPLIEU!F42,3),IF(SOCAI!$D$6=LEFT(NHAPLIEU!F42,3),LEFT(NHAPLIEU!E42,3),""))</f>
        <v/>
      </c>
      <c r="F46" s="126" t="str">
        <f>IF(LEFT(B46,3)="UNT",NHAPLIEU!I42,"")</f>
        <v/>
      </c>
      <c r="G46" s="126" t="str">
        <f>IF(LEFT(B46,3)="UNC",NHAPLIEU!I42,"")</f>
        <v/>
      </c>
      <c r="H46" s="126"/>
      <c r="I46" s="126"/>
    </row>
    <row r="47" spans="1:9" hidden="1">
      <c r="A47" s="67" t="str">
        <f>IF(OR(LEFT(NHAPLIEU!E43,3)="112",LEFT(NHAPLIEU!F43,3)="112"),NHAPLIEU!A43,"")</f>
        <v/>
      </c>
      <c r="B47" s="67" t="str">
        <f>IF(OR(LEFT(NHAPLIEU!E43,3)="112",LEFT(NHAPLIEU!F43,3)="112"),NHAPLIEU!B43,"")</f>
        <v/>
      </c>
      <c r="C47" s="67"/>
      <c r="D47" s="67" t="str">
        <f>IF(OR(LEFT(NHAPLIEU!E43,3)="112",LEFT(NHAPLIEU!F43,3)="112"),NHAPLIEU!D43,"")</f>
        <v/>
      </c>
      <c r="E47" s="77" t="str">
        <f>IF($D$6=LEFT(NHAPLIEU!E43,3),LEFT(NHAPLIEU!F43,3),IF(SOCAI!$D$6=LEFT(NHAPLIEU!F43,3),LEFT(NHAPLIEU!E43,3),""))</f>
        <v/>
      </c>
      <c r="F47" s="126" t="str">
        <f>IF(LEFT(B47,3)="UNT",NHAPLIEU!I43,"")</f>
        <v/>
      </c>
      <c r="G47" s="126" t="str">
        <f>IF(LEFT(B47,3)="UNC",NHAPLIEU!I43,"")</f>
        <v/>
      </c>
      <c r="H47" s="126"/>
      <c r="I47" s="126"/>
    </row>
    <row r="48" spans="1:9" hidden="1">
      <c r="A48" s="67" t="str">
        <f>IF(OR(LEFT(NHAPLIEU!E44,3)="112",LEFT(NHAPLIEU!F44,3)="112"),NHAPLIEU!A44,"")</f>
        <v/>
      </c>
      <c r="B48" s="67" t="str">
        <f>IF(OR(LEFT(NHAPLIEU!E44,3)="112",LEFT(NHAPLIEU!F44,3)="112"),NHAPLIEU!B44,"")</f>
        <v/>
      </c>
      <c r="C48" s="67"/>
      <c r="D48" s="67" t="str">
        <f>IF(OR(LEFT(NHAPLIEU!E44,3)="112",LEFT(NHAPLIEU!F44,3)="112"),NHAPLIEU!D44,"")</f>
        <v/>
      </c>
      <c r="E48" s="77" t="str">
        <f>IF($D$6=LEFT(NHAPLIEU!E44,3),LEFT(NHAPLIEU!F44,3),IF(SOCAI!$D$6=LEFT(NHAPLIEU!F44,3),LEFT(NHAPLIEU!E44,3),""))</f>
        <v/>
      </c>
      <c r="F48" s="126" t="str">
        <f>IF(LEFT(B48,3)="UNT",NHAPLIEU!I44,"")</f>
        <v/>
      </c>
      <c r="G48" s="126" t="str">
        <f>IF(LEFT(B48,3)="UNC",NHAPLIEU!I44,"")</f>
        <v/>
      </c>
      <c r="H48" s="126"/>
      <c r="I48" s="126"/>
    </row>
    <row r="49" spans="1:9" hidden="1">
      <c r="A49" s="67" t="str">
        <f>IF(OR(LEFT(NHAPLIEU!E45,3)="112",LEFT(NHAPLIEU!F45,3)="112"),NHAPLIEU!A45,"")</f>
        <v/>
      </c>
      <c r="B49" s="67" t="str">
        <f>IF(OR(LEFT(NHAPLIEU!E45,3)="112",LEFT(NHAPLIEU!F45,3)="112"),NHAPLIEU!B45,"")</f>
        <v/>
      </c>
      <c r="C49" s="67"/>
      <c r="D49" s="67" t="str">
        <f>IF(OR(LEFT(NHAPLIEU!E45,3)="112",LEFT(NHAPLIEU!F45,3)="112"),NHAPLIEU!D45,"")</f>
        <v/>
      </c>
      <c r="E49" s="77" t="str">
        <f>IF($D$6=LEFT(NHAPLIEU!E45,3),LEFT(NHAPLIEU!F45,3),IF(SOCAI!$D$6=LEFT(NHAPLIEU!F45,3),LEFT(NHAPLIEU!E45,3),""))</f>
        <v/>
      </c>
      <c r="F49" s="126" t="str">
        <f>IF(LEFT(B49,3)="UNT",NHAPLIEU!I45,"")</f>
        <v/>
      </c>
      <c r="G49" s="126" t="str">
        <f>IF(LEFT(B49,3)="UNC",NHAPLIEU!I45,"")</f>
        <v/>
      </c>
      <c r="H49" s="126"/>
      <c r="I49" s="126"/>
    </row>
    <row r="50" spans="1:9" hidden="1">
      <c r="A50" s="67" t="str">
        <f>IF(OR(LEFT(NHAPLIEU!E46,3)="112",LEFT(NHAPLIEU!F46,3)="112"),NHAPLIEU!A46,"")</f>
        <v/>
      </c>
      <c r="B50" s="67" t="str">
        <f>IF(OR(LEFT(NHAPLIEU!E46,3)="112",LEFT(NHAPLIEU!F46,3)="112"),NHAPLIEU!B46,"")</f>
        <v/>
      </c>
      <c r="C50" s="67"/>
      <c r="D50" s="67" t="str">
        <f>IF(OR(LEFT(NHAPLIEU!E46,3)="112",LEFT(NHAPLIEU!F46,3)="112"),NHAPLIEU!D46,"")</f>
        <v/>
      </c>
      <c r="E50" s="77" t="str">
        <f>IF($D$6=LEFT(NHAPLIEU!E46,3),LEFT(NHAPLIEU!F46,3),IF(SOCAI!$D$6=LEFT(NHAPLIEU!F46,3),LEFT(NHAPLIEU!E46,3),""))</f>
        <v/>
      </c>
      <c r="F50" s="126" t="str">
        <f>IF(LEFT(B50,3)="UNT",NHAPLIEU!I46,"")</f>
        <v/>
      </c>
      <c r="G50" s="126" t="str">
        <f>IF(LEFT(B50,3)="UNC",NHAPLIEU!I46,"")</f>
        <v/>
      </c>
      <c r="H50" s="126"/>
      <c r="I50" s="126"/>
    </row>
    <row r="51" spans="1:9" hidden="1">
      <c r="A51" s="67" t="str">
        <f>IF(OR(LEFT(NHAPLIEU!E47,3)="112",LEFT(NHAPLIEU!F47,3)="112"),NHAPLIEU!A47,"")</f>
        <v/>
      </c>
      <c r="B51" s="67" t="str">
        <f>IF(OR(LEFT(NHAPLIEU!E47,3)="112",LEFT(NHAPLIEU!F47,3)="112"),NHAPLIEU!B47,"")</f>
        <v/>
      </c>
      <c r="C51" s="67"/>
      <c r="D51" s="67" t="str">
        <f>IF(OR(LEFT(NHAPLIEU!E47,3)="112",LEFT(NHAPLIEU!F47,3)="112"),NHAPLIEU!D47,"")</f>
        <v/>
      </c>
      <c r="E51" s="77" t="str">
        <f>IF($D$6=LEFT(NHAPLIEU!E47,3),LEFT(NHAPLIEU!F47,3),IF(SOCAI!$D$6=LEFT(NHAPLIEU!F47,3),LEFT(NHAPLIEU!E47,3),""))</f>
        <v/>
      </c>
      <c r="F51" s="126" t="str">
        <f>IF(LEFT(B51,3)="UNT",NHAPLIEU!I47,"")</f>
        <v/>
      </c>
      <c r="G51" s="126" t="str">
        <f>IF(LEFT(B51,3)="UNC",NHAPLIEU!I47,"")</f>
        <v/>
      </c>
      <c r="H51" s="126"/>
      <c r="I51" s="126"/>
    </row>
    <row r="52" spans="1:9" hidden="1">
      <c r="A52" s="67" t="str">
        <f>IF(OR(LEFT(NHAPLIEU!E48,3)="112",LEFT(NHAPLIEU!F48,3)="112"),NHAPLIEU!A48,"")</f>
        <v/>
      </c>
      <c r="B52" s="67" t="str">
        <f>IF(OR(LEFT(NHAPLIEU!E48,3)="112",LEFT(NHAPLIEU!F48,3)="112"),NHAPLIEU!B48,"")</f>
        <v/>
      </c>
      <c r="C52" s="67"/>
      <c r="D52" s="67" t="str">
        <f>IF(OR(LEFT(NHAPLIEU!E48,3)="112",LEFT(NHAPLIEU!F48,3)="112"),NHAPLIEU!D48,"")</f>
        <v/>
      </c>
      <c r="E52" s="77" t="str">
        <f>IF($D$6=LEFT(NHAPLIEU!E48,3),LEFT(NHAPLIEU!F48,3),IF(SOCAI!$D$6=LEFT(NHAPLIEU!F48,3),LEFT(NHAPLIEU!E48,3),""))</f>
        <v/>
      </c>
      <c r="F52" s="126" t="str">
        <f>IF(LEFT(B52,3)="UNT",NHAPLIEU!I48,"")</f>
        <v/>
      </c>
      <c r="G52" s="126" t="str">
        <f>IF(LEFT(B52,3)="UNC",NHAPLIEU!I48,"")</f>
        <v/>
      </c>
      <c r="H52" s="126"/>
      <c r="I52" s="126"/>
    </row>
    <row r="53" spans="1:9" hidden="1">
      <c r="A53" s="67" t="str">
        <f>IF(OR(LEFT(NHAPLIEU!E49,3)="112",LEFT(NHAPLIEU!F49,3)="112"),NHAPLIEU!A49,"")</f>
        <v/>
      </c>
      <c r="B53" s="67" t="str">
        <f>IF(OR(LEFT(NHAPLIEU!E49,3)="112",LEFT(NHAPLIEU!F49,3)="112"),NHAPLIEU!B49,"")</f>
        <v/>
      </c>
      <c r="C53" s="67"/>
      <c r="D53" s="67" t="str">
        <f>IF(OR(LEFT(NHAPLIEU!E49,3)="112",LEFT(NHAPLIEU!F49,3)="112"),NHAPLIEU!D49,"")</f>
        <v/>
      </c>
      <c r="E53" s="77" t="str">
        <f>IF($D$6=LEFT(NHAPLIEU!E49,3),LEFT(NHAPLIEU!F49,3),IF(SOCAI!$D$6=LEFT(NHAPLIEU!F49,3),LEFT(NHAPLIEU!E49,3),""))</f>
        <v/>
      </c>
      <c r="F53" s="126" t="str">
        <f>IF(LEFT(B53,3)="UNT",NHAPLIEU!I49,"")</f>
        <v/>
      </c>
      <c r="G53" s="126" t="str">
        <f>IF(LEFT(B53,3)="UNC",NHAPLIEU!I49,"")</f>
        <v/>
      </c>
      <c r="H53" s="126"/>
      <c r="I53" s="126"/>
    </row>
    <row r="54" spans="1:9" hidden="1">
      <c r="A54" s="67" t="str">
        <f>IF(OR(LEFT(NHAPLIEU!E50,3)="112",LEFT(NHAPLIEU!F50,3)="112"),NHAPLIEU!A50,"")</f>
        <v/>
      </c>
      <c r="B54" s="67" t="str">
        <f>IF(OR(LEFT(NHAPLIEU!E50,3)="112",LEFT(NHAPLIEU!F50,3)="112"),NHAPLIEU!B50,"")</f>
        <v/>
      </c>
      <c r="C54" s="67"/>
      <c r="D54" s="67" t="str">
        <f>IF(OR(LEFT(NHAPLIEU!E50,3)="112",LEFT(NHAPLIEU!F50,3)="112"),NHAPLIEU!D50,"")</f>
        <v/>
      </c>
      <c r="E54" s="77" t="str">
        <f>IF($D$6=LEFT(NHAPLIEU!E50,3),LEFT(NHAPLIEU!F50,3),IF(SOCAI!$D$6=LEFT(NHAPLIEU!F50,3),LEFT(NHAPLIEU!E50,3),""))</f>
        <v/>
      </c>
      <c r="F54" s="126" t="str">
        <f>IF(LEFT(B54,3)="UNT",NHAPLIEU!I50,"")</f>
        <v/>
      </c>
      <c r="G54" s="126" t="str">
        <f>IF(LEFT(B54,3)="UNC",NHAPLIEU!I50,"")</f>
        <v/>
      </c>
      <c r="H54" s="126"/>
      <c r="I54" s="126"/>
    </row>
    <row r="55" spans="1:9" hidden="1">
      <c r="A55" s="67" t="str">
        <f>IF(OR(LEFT(NHAPLIEU!E51,3)="112",LEFT(NHAPLIEU!F51,3)="112"),NHAPLIEU!A51,"")</f>
        <v/>
      </c>
      <c r="B55" s="67" t="str">
        <f>IF(OR(LEFT(NHAPLIEU!E51,3)="112",LEFT(NHAPLIEU!F51,3)="112"),NHAPLIEU!B51,"")</f>
        <v/>
      </c>
      <c r="C55" s="67"/>
      <c r="D55" s="67" t="str">
        <f>IF(OR(LEFT(NHAPLIEU!E51,3)="112",LEFT(NHAPLIEU!F51,3)="112"),NHAPLIEU!D51,"")</f>
        <v/>
      </c>
      <c r="E55" s="77" t="str">
        <f>IF($D$6=LEFT(NHAPLIEU!E51,3),LEFT(NHAPLIEU!F51,3),IF(SOCAI!$D$6=LEFT(NHAPLIEU!F51,3),LEFT(NHAPLIEU!E51,3),""))</f>
        <v/>
      </c>
      <c r="F55" s="126" t="str">
        <f>IF(LEFT(B55,3)="UNT",NHAPLIEU!I51,"")</f>
        <v/>
      </c>
      <c r="G55" s="126" t="str">
        <f>IF(LEFT(B55,3)="UNC",NHAPLIEU!I51,"")</f>
        <v/>
      </c>
      <c r="H55" s="126"/>
      <c r="I55" s="126"/>
    </row>
    <row r="56" spans="1:9" hidden="1">
      <c r="A56" s="67" t="str">
        <f>IF(OR(LEFT(NHAPLIEU!E52,3)="112",LEFT(NHAPLIEU!F52,3)="112"),NHAPLIEU!A52,"")</f>
        <v/>
      </c>
      <c r="B56" s="67" t="str">
        <f>IF(OR(LEFT(NHAPLIEU!E52,3)="112",LEFT(NHAPLIEU!F52,3)="112"),NHAPLIEU!B52,"")</f>
        <v/>
      </c>
      <c r="C56" s="67"/>
      <c r="D56" s="67" t="str">
        <f>IF(OR(LEFT(NHAPLIEU!E52,3)="112",LEFT(NHAPLIEU!F52,3)="112"),NHAPLIEU!D52,"")</f>
        <v/>
      </c>
      <c r="E56" s="77" t="str">
        <f>IF($D$6=LEFT(NHAPLIEU!E52,3),LEFT(NHAPLIEU!F52,3),IF(SOCAI!$D$6=LEFT(NHAPLIEU!F52,3),LEFT(NHAPLIEU!E52,3),""))</f>
        <v/>
      </c>
      <c r="F56" s="126" t="str">
        <f>IF(LEFT(B56,3)="UNT",NHAPLIEU!I52,"")</f>
        <v/>
      </c>
      <c r="G56" s="126" t="str">
        <f>IF(LEFT(B56,3)="UNC",NHAPLIEU!I52,"")</f>
        <v/>
      </c>
      <c r="H56" s="126"/>
      <c r="I56" s="126"/>
    </row>
    <row r="57" spans="1:9" hidden="1">
      <c r="A57" s="67" t="str">
        <f>IF(OR(LEFT(NHAPLIEU!E53,3)="112",LEFT(NHAPLIEU!F53,3)="112"),NHAPLIEU!A53,"")</f>
        <v/>
      </c>
      <c r="B57" s="67" t="str">
        <f>IF(OR(LEFT(NHAPLIEU!E53,3)="112",LEFT(NHAPLIEU!F53,3)="112"),NHAPLIEU!B53,"")</f>
        <v/>
      </c>
      <c r="C57" s="67"/>
      <c r="D57" s="67" t="str">
        <f>IF(OR(LEFT(NHAPLIEU!E53,3)="112",LEFT(NHAPLIEU!F53,3)="112"),NHAPLIEU!D53,"")</f>
        <v/>
      </c>
      <c r="E57" s="77" t="str">
        <f>IF($D$6=LEFT(NHAPLIEU!E53,3),LEFT(NHAPLIEU!F53,3),IF(SOCAI!$D$6=LEFT(NHAPLIEU!F53,3),LEFT(NHAPLIEU!E53,3),""))</f>
        <v/>
      </c>
      <c r="F57" s="126" t="str">
        <f>IF(LEFT(B57,3)="UNT",NHAPLIEU!I53,"")</f>
        <v/>
      </c>
      <c r="G57" s="126" t="str">
        <f>IF(LEFT(B57,3)="UNC",NHAPLIEU!I53,"")</f>
        <v/>
      </c>
      <c r="H57" s="126"/>
      <c r="I57" s="126"/>
    </row>
    <row r="58" spans="1:9" hidden="1">
      <c r="A58" s="67" t="str">
        <f>IF(OR(LEFT(NHAPLIEU!E54,3)="112",LEFT(NHAPLIEU!F54,3)="112"),NHAPLIEU!A54,"")</f>
        <v/>
      </c>
      <c r="B58" s="67" t="str">
        <f>IF(OR(LEFT(NHAPLIEU!E54,3)="112",LEFT(NHAPLIEU!F54,3)="112"),NHAPLIEU!B54,"")</f>
        <v/>
      </c>
      <c r="C58" s="67"/>
      <c r="D58" s="67" t="str">
        <f>IF(OR(LEFT(NHAPLIEU!E54,3)="112",LEFT(NHAPLIEU!F54,3)="112"),NHAPLIEU!D54,"")</f>
        <v/>
      </c>
      <c r="E58" s="77" t="str">
        <f>IF($D$6=LEFT(NHAPLIEU!E54,3),LEFT(NHAPLIEU!F54,3),IF(SOCAI!$D$6=LEFT(NHAPLIEU!F54,3),LEFT(NHAPLIEU!E54,3),""))</f>
        <v/>
      </c>
      <c r="F58" s="126" t="str">
        <f>IF(LEFT(B58,3)="UNT",NHAPLIEU!I54,"")</f>
        <v/>
      </c>
      <c r="G58" s="126" t="str">
        <f>IF(LEFT(B58,3)="UNC",NHAPLIEU!I54,"")</f>
        <v/>
      </c>
      <c r="H58" s="126"/>
      <c r="I58" s="126"/>
    </row>
    <row r="59" spans="1:9" hidden="1">
      <c r="A59" s="67" t="str">
        <f>IF(OR(LEFT(NHAPLIEU!E55,3)="112",LEFT(NHAPLIEU!F55,3)="112"),NHAPLIEU!A55,"")</f>
        <v/>
      </c>
      <c r="B59" s="67" t="str">
        <f>IF(OR(LEFT(NHAPLIEU!E55,3)="112",LEFT(NHAPLIEU!F55,3)="112"),NHAPLIEU!B55,"")</f>
        <v/>
      </c>
      <c r="C59" s="67"/>
      <c r="D59" s="67" t="str">
        <f>IF(OR(LEFT(NHAPLIEU!E55,3)="112",LEFT(NHAPLIEU!F55,3)="112"),NHAPLIEU!D55,"")</f>
        <v/>
      </c>
      <c r="E59" s="77" t="str">
        <f>IF($D$6=LEFT(NHAPLIEU!E55,3),LEFT(NHAPLIEU!F55,3),IF(SOCAI!$D$6=LEFT(NHAPLIEU!F55,3),LEFT(NHAPLIEU!E55,3),""))</f>
        <v/>
      </c>
      <c r="F59" s="126" t="str">
        <f>IF(LEFT(B59,3)="UNT",NHAPLIEU!I55,"")</f>
        <v/>
      </c>
      <c r="G59" s="126" t="str">
        <f>IF(LEFT(B59,3)="UNC",NHAPLIEU!I55,"")</f>
        <v/>
      </c>
      <c r="H59" s="126"/>
      <c r="I59" s="126"/>
    </row>
    <row r="60" spans="1:9" hidden="1">
      <c r="A60" s="67" t="str">
        <f>IF(OR(LEFT(NHAPLIEU!E56,3)="112",LEFT(NHAPLIEU!F56,3)="112"),NHAPLIEU!A56,"")</f>
        <v/>
      </c>
      <c r="B60" s="67" t="str">
        <f>IF(OR(LEFT(NHAPLIEU!E56,3)="112",LEFT(NHAPLIEU!F56,3)="112"),NHAPLIEU!B56,"")</f>
        <v/>
      </c>
      <c r="C60" s="67"/>
      <c r="D60" s="67" t="str">
        <f>IF(OR(LEFT(NHAPLIEU!E56,3)="112",LEFT(NHAPLIEU!F56,3)="112"),NHAPLIEU!D56,"")</f>
        <v/>
      </c>
      <c r="E60" s="77" t="str">
        <f>IF($D$6=LEFT(NHAPLIEU!E56,3),LEFT(NHAPLIEU!F56,3),IF(SOCAI!$D$6=LEFT(NHAPLIEU!F56,3),LEFT(NHAPLIEU!E56,3),""))</f>
        <v/>
      </c>
      <c r="F60" s="126" t="str">
        <f>IF(LEFT(B60,3)="UNT",NHAPLIEU!I56,"")</f>
        <v/>
      </c>
      <c r="G60" s="126" t="str">
        <f>IF(LEFT(B60,3)="UNC",NHAPLIEU!I56,"")</f>
        <v/>
      </c>
      <c r="H60" s="126"/>
      <c r="I60" s="126"/>
    </row>
    <row r="61" spans="1:9" hidden="1">
      <c r="A61" s="67" t="str">
        <f>IF(OR(LEFT(NHAPLIEU!E57,3)="112",LEFT(NHAPLIEU!F57,3)="112"),NHAPLIEU!A57,"")</f>
        <v/>
      </c>
      <c r="B61" s="67" t="str">
        <f>IF(OR(LEFT(NHAPLIEU!E57,3)="112",LEFT(NHAPLIEU!F57,3)="112"),NHAPLIEU!B57,"")</f>
        <v/>
      </c>
      <c r="C61" s="67"/>
      <c r="D61" s="67" t="str">
        <f>IF(OR(LEFT(NHAPLIEU!E57,3)="112",LEFT(NHAPLIEU!F57,3)="112"),NHAPLIEU!D57,"")</f>
        <v/>
      </c>
      <c r="E61" s="77" t="str">
        <f>IF($D$6=LEFT(NHAPLIEU!E57,3),LEFT(NHAPLIEU!F57,3),IF(SOCAI!$D$6=LEFT(NHAPLIEU!F57,3),LEFT(NHAPLIEU!E57,3),""))</f>
        <v/>
      </c>
      <c r="F61" s="126" t="str">
        <f>IF(LEFT(B61,3)="UNT",NHAPLIEU!I57,"")</f>
        <v/>
      </c>
      <c r="G61" s="126" t="str">
        <f>IF(LEFT(B61,3)="UNC",NHAPLIEU!I57,"")</f>
        <v/>
      </c>
      <c r="H61" s="126"/>
      <c r="I61" s="126"/>
    </row>
    <row r="62" spans="1:9" hidden="1">
      <c r="A62" s="67" t="str">
        <f>IF(OR(LEFT(NHAPLIEU!E58,3)="112",LEFT(NHAPLIEU!F58,3)="112"),NHAPLIEU!A58,"")</f>
        <v/>
      </c>
      <c r="B62" s="67" t="str">
        <f>IF(OR(LEFT(NHAPLIEU!E58,3)="112",LEFT(NHAPLIEU!F58,3)="112"),NHAPLIEU!B58,"")</f>
        <v/>
      </c>
      <c r="C62" s="67"/>
      <c r="D62" s="67" t="str">
        <f>IF(OR(LEFT(NHAPLIEU!E58,3)="112",LEFT(NHAPLIEU!F58,3)="112"),NHAPLIEU!D58,"")</f>
        <v/>
      </c>
      <c r="E62" s="77" t="str">
        <f>IF($D$6=LEFT(NHAPLIEU!E58,3),LEFT(NHAPLIEU!F58,3),IF(SOCAI!$D$6=LEFT(NHAPLIEU!F58,3),LEFT(NHAPLIEU!E58,3),""))</f>
        <v/>
      </c>
      <c r="F62" s="126" t="str">
        <f>IF(LEFT(B62,3)="UNT",NHAPLIEU!I58,"")</f>
        <v/>
      </c>
      <c r="G62" s="126" t="str">
        <f>IF(LEFT(B62,3)="UNC",NHAPLIEU!I58,"")</f>
        <v/>
      </c>
      <c r="H62" s="126"/>
      <c r="I62" s="126"/>
    </row>
    <row r="63" spans="1:9" hidden="1">
      <c r="A63" s="67" t="str">
        <f>IF(OR(LEFT(NHAPLIEU!E59,3)="112",LEFT(NHAPLIEU!F59,3)="112"),NHAPLIEU!A59,"")</f>
        <v/>
      </c>
      <c r="B63" s="67" t="str">
        <f>IF(OR(LEFT(NHAPLIEU!E59,3)="112",LEFT(NHAPLIEU!F59,3)="112"),NHAPLIEU!B59,"")</f>
        <v/>
      </c>
      <c r="C63" s="67"/>
      <c r="D63" s="67" t="str">
        <f>IF(OR(LEFT(NHAPLIEU!E59,3)="112",LEFT(NHAPLIEU!F59,3)="112"),NHAPLIEU!D59,"")</f>
        <v/>
      </c>
      <c r="E63" s="77" t="str">
        <f>IF($D$6=LEFT(NHAPLIEU!E59,3),LEFT(NHAPLIEU!F59,3),IF(SOCAI!$D$6=LEFT(NHAPLIEU!F59,3),LEFT(NHAPLIEU!E59,3),""))</f>
        <v/>
      </c>
      <c r="F63" s="126" t="str">
        <f>IF(LEFT(B63,3)="UNT",NHAPLIEU!I59,"")</f>
        <v/>
      </c>
      <c r="G63" s="126" t="str">
        <f>IF(LEFT(B63,3)="UNC",NHAPLIEU!I59,"")</f>
        <v/>
      </c>
      <c r="H63" s="126"/>
      <c r="I63" s="126"/>
    </row>
    <row r="64" spans="1:9" hidden="1">
      <c r="A64" s="67" t="str">
        <f>IF(OR(LEFT(NHAPLIEU!E60,3)="112",LEFT(NHAPLIEU!F60,3)="112"),NHAPLIEU!A60,"")</f>
        <v/>
      </c>
      <c r="B64" s="67" t="str">
        <f>IF(OR(LEFT(NHAPLIEU!E60,3)="112",LEFT(NHAPLIEU!F60,3)="112"),NHAPLIEU!B60,"")</f>
        <v/>
      </c>
      <c r="C64" s="67"/>
      <c r="D64" s="67" t="str">
        <f>IF(OR(LEFT(NHAPLIEU!E60,3)="112",LEFT(NHAPLIEU!F60,3)="112"),NHAPLIEU!D60,"")</f>
        <v/>
      </c>
      <c r="E64" s="77" t="str">
        <f>IF($D$6=LEFT(NHAPLIEU!E60,3),LEFT(NHAPLIEU!F60,3),IF(SOCAI!$D$6=LEFT(NHAPLIEU!F60,3),LEFT(NHAPLIEU!E60,3),""))</f>
        <v/>
      </c>
      <c r="F64" s="126" t="str">
        <f>IF(LEFT(B64,3)="UNT",NHAPLIEU!I60,"")</f>
        <v/>
      </c>
      <c r="G64" s="126" t="str">
        <f>IF(LEFT(B64,3)="UNC",NHAPLIEU!I60,"")</f>
        <v/>
      </c>
      <c r="H64" s="126"/>
      <c r="I64" s="126"/>
    </row>
    <row r="65" spans="1:9" hidden="1">
      <c r="A65" s="67" t="str">
        <f>IF(OR(LEFT(NHAPLIEU!E61,3)="112",LEFT(NHAPLIEU!F61,3)="112"),NHAPLIEU!A61,"")</f>
        <v/>
      </c>
      <c r="B65" s="67" t="str">
        <f>IF(OR(LEFT(NHAPLIEU!E61,3)="112",LEFT(NHAPLIEU!F61,3)="112"),NHAPLIEU!B61,"")</f>
        <v/>
      </c>
      <c r="C65" s="67"/>
      <c r="D65" s="67" t="str">
        <f>IF(OR(LEFT(NHAPLIEU!E61,3)="112",LEFT(NHAPLIEU!F61,3)="112"),NHAPLIEU!D61,"")</f>
        <v/>
      </c>
      <c r="E65" s="77" t="str">
        <f>IF($D$6=LEFT(NHAPLIEU!E61,3),LEFT(NHAPLIEU!F61,3),IF(SOCAI!$D$6=LEFT(NHAPLIEU!F61,3),LEFT(NHAPLIEU!E61,3),""))</f>
        <v/>
      </c>
      <c r="F65" s="126" t="str">
        <f>IF(LEFT(B65,3)="UNT",NHAPLIEU!I61,"")</f>
        <v/>
      </c>
      <c r="G65" s="126" t="str">
        <f>IF(LEFT(B65,3)="UNC",NHAPLIEU!I61,"")</f>
        <v/>
      </c>
      <c r="H65" s="126"/>
      <c r="I65" s="126"/>
    </row>
    <row r="66" spans="1:9" hidden="1">
      <c r="A66" s="67" t="str">
        <f>IF(OR(LEFT(NHAPLIEU!E62,3)="112",LEFT(NHAPLIEU!F62,3)="112"),NHAPLIEU!A62,"")</f>
        <v/>
      </c>
      <c r="B66" s="67" t="str">
        <f>IF(OR(LEFT(NHAPLIEU!E62,3)="112",LEFT(NHAPLIEU!F62,3)="112"),NHAPLIEU!B62,"")</f>
        <v/>
      </c>
      <c r="C66" s="67"/>
      <c r="D66" s="67" t="str">
        <f>IF(OR(LEFT(NHAPLIEU!E62,3)="112",LEFT(NHAPLIEU!F62,3)="112"),NHAPLIEU!D62,"")</f>
        <v/>
      </c>
      <c r="E66" s="77" t="str">
        <f>IF($D$6=LEFT(NHAPLIEU!E62,3),LEFT(NHAPLIEU!F62,3),IF(SOCAI!$D$6=LEFT(NHAPLIEU!F62,3),LEFT(NHAPLIEU!E62,3),""))</f>
        <v/>
      </c>
      <c r="F66" s="126" t="str">
        <f>IF(LEFT(B66,3)="UNT",NHAPLIEU!I62,"")</f>
        <v/>
      </c>
      <c r="G66" s="126" t="str">
        <f>IF(LEFT(B66,3)="UNC",NHAPLIEU!I62,"")</f>
        <v/>
      </c>
      <c r="H66" s="126"/>
      <c r="I66" s="126"/>
    </row>
    <row r="67" spans="1:9" hidden="1">
      <c r="A67" s="67" t="str">
        <f>IF(OR(LEFT(NHAPLIEU!E63,3)="112",LEFT(NHAPLIEU!F63,3)="112"),NHAPLIEU!A63,"")</f>
        <v/>
      </c>
      <c r="B67" s="67" t="str">
        <f>IF(OR(LEFT(NHAPLIEU!E63,3)="112",LEFT(NHAPLIEU!F63,3)="112"),NHAPLIEU!B63,"")</f>
        <v/>
      </c>
      <c r="C67" s="67"/>
      <c r="D67" s="67" t="str">
        <f>IF(OR(LEFT(NHAPLIEU!E63,3)="112",LEFT(NHAPLIEU!F63,3)="112"),NHAPLIEU!D63,"")</f>
        <v/>
      </c>
      <c r="E67" s="77" t="str">
        <f>IF($D$6=LEFT(NHAPLIEU!E63,3),LEFT(NHAPLIEU!F63,3),IF(SOCAI!$D$6=LEFT(NHAPLIEU!F63,3),LEFT(NHAPLIEU!E63,3),""))</f>
        <v/>
      </c>
      <c r="F67" s="126" t="str">
        <f>IF(LEFT(B67,3)="UNT",NHAPLIEU!I63,"")</f>
        <v/>
      </c>
      <c r="G67" s="126" t="str">
        <f>IF(LEFT(B67,3)="UNC",NHAPLIEU!I63,"")</f>
        <v/>
      </c>
      <c r="H67" s="126"/>
      <c r="I67" s="126"/>
    </row>
    <row r="68" spans="1:9" hidden="1">
      <c r="A68" s="67" t="str">
        <f>IF(OR(LEFT(NHAPLIEU!E64,3)="112",LEFT(NHAPLIEU!F64,3)="112"),NHAPLIEU!A64,"")</f>
        <v/>
      </c>
      <c r="B68" s="67" t="str">
        <f>IF(OR(LEFT(NHAPLIEU!E64,3)="112",LEFT(NHAPLIEU!F64,3)="112"),NHAPLIEU!B64,"")</f>
        <v/>
      </c>
      <c r="C68" s="67"/>
      <c r="D68" s="67" t="str">
        <f>IF(OR(LEFT(NHAPLIEU!E64,3)="112",LEFT(NHAPLIEU!F64,3)="112"),NHAPLIEU!D64,"")</f>
        <v/>
      </c>
      <c r="E68" s="77" t="str">
        <f>IF($D$6=LEFT(NHAPLIEU!E64,3),LEFT(NHAPLIEU!F64,3),IF(SOCAI!$D$6=LEFT(NHAPLIEU!F64,3),LEFT(NHAPLIEU!E64,3),""))</f>
        <v/>
      </c>
      <c r="F68" s="126" t="str">
        <f>IF(LEFT(B68,3)="UNT",NHAPLIEU!I64,"")</f>
        <v/>
      </c>
      <c r="G68" s="126" t="str">
        <f>IF(LEFT(B68,3)="UNC",NHAPLIEU!I64,"")</f>
        <v/>
      </c>
      <c r="H68" s="126"/>
      <c r="I68" s="126"/>
    </row>
    <row r="69" spans="1:9" hidden="1">
      <c r="A69" s="67" t="str">
        <f>IF(OR(LEFT(NHAPLIEU!E65,3)="112",LEFT(NHAPLIEU!F65,3)="112"),NHAPLIEU!A65,"")</f>
        <v/>
      </c>
      <c r="B69" s="67" t="str">
        <f>IF(OR(LEFT(NHAPLIEU!E65,3)="112",LEFT(NHAPLIEU!F65,3)="112"),NHAPLIEU!B65,"")</f>
        <v/>
      </c>
      <c r="C69" s="67"/>
      <c r="D69" s="67" t="str">
        <f>IF(OR(LEFT(NHAPLIEU!E65,3)="112",LEFT(NHAPLIEU!F65,3)="112"),NHAPLIEU!D65,"")</f>
        <v/>
      </c>
      <c r="E69" s="77" t="str">
        <f>IF($D$6=LEFT(NHAPLIEU!E65,3),LEFT(NHAPLIEU!F65,3),IF(SOCAI!$D$6=LEFT(NHAPLIEU!F65,3),LEFT(NHAPLIEU!E65,3),""))</f>
        <v/>
      </c>
      <c r="F69" s="126" t="str">
        <f>IF(LEFT(B69,3)="UNT",NHAPLIEU!I65,"")</f>
        <v/>
      </c>
      <c r="G69" s="126" t="str">
        <f>IF(LEFT(B69,3)="UNC",NHAPLIEU!I65,"")</f>
        <v/>
      </c>
      <c r="H69" s="126"/>
      <c r="I69" s="126"/>
    </row>
    <row r="70" spans="1:9" hidden="1">
      <c r="A70" s="67" t="str">
        <f>IF(OR(LEFT(NHAPLIEU!E66,3)="112",LEFT(NHAPLIEU!F66,3)="112"),NHAPLIEU!A66,"")</f>
        <v/>
      </c>
      <c r="B70" s="67" t="str">
        <f>IF(OR(LEFT(NHAPLIEU!E66,3)="112",LEFT(NHAPLIEU!F66,3)="112"),NHAPLIEU!B66,"")</f>
        <v/>
      </c>
      <c r="C70" s="67"/>
      <c r="D70" s="67" t="str">
        <f>IF(OR(LEFT(NHAPLIEU!E66,3)="112",LEFT(NHAPLIEU!F66,3)="112"),NHAPLIEU!D66,"")</f>
        <v/>
      </c>
      <c r="E70" s="77" t="str">
        <f>IF($D$6=LEFT(NHAPLIEU!E66,3),LEFT(NHAPLIEU!F66,3),IF(SOCAI!$D$6=LEFT(NHAPLIEU!F66,3),LEFT(NHAPLIEU!E66,3),""))</f>
        <v/>
      </c>
      <c r="F70" s="126" t="str">
        <f>IF(LEFT(B70,3)="UNT",NHAPLIEU!I66,"")</f>
        <v/>
      </c>
      <c r="G70" s="126" t="str">
        <f>IF(LEFT(B70,3)="UNC",NHAPLIEU!I66,"")</f>
        <v/>
      </c>
      <c r="H70" s="126"/>
      <c r="I70" s="126"/>
    </row>
    <row r="71" spans="1:9" hidden="1">
      <c r="A71" s="67" t="str">
        <f>IF(OR(LEFT(NHAPLIEU!E67,3)="112",LEFT(NHAPLIEU!F67,3)="112"),NHAPLIEU!A67,"")</f>
        <v/>
      </c>
      <c r="B71" s="67" t="str">
        <f>IF(OR(LEFT(NHAPLIEU!E67,3)="112",LEFT(NHAPLIEU!F67,3)="112"),NHAPLIEU!B67,"")</f>
        <v/>
      </c>
      <c r="C71" s="67"/>
      <c r="D71" s="67" t="str">
        <f>IF(OR(LEFT(NHAPLIEU!E67,3)="112",LEFT(NHAPLIEU!F67,3)="112"),NHAPLIEU!D67,"")</f>
        <v/>
      </c>
      <c r="E71" s="77" t="str">
        <f>IF($D$6=LEFT(NHAPLIEU!E67,3),LEFT(NHAPLIEU!F67,3),IF(SOCAI!$D$6=LEFT(NHAPLIEU!F67,3),LEFT(NHAPLIEU!E67,3),""))</f>
        <v/>
      </c>
      <c r="F71" s="126" t="str">
        <f>IF(LEFT(B71,3)="UNT",NHAPLIEU!I67,"")</f>
        <v/>
      </c>
      <c r="G71" s="126" t="str">
        <f>IF(LEFT(B71,3)="UNC",NHAPLIEU!I67,"")</f>
        <v/>
      </c>
      <c r="H71" s="126"/>
      <c r="I71" s="126"/>
    </row>
    <row r="72" spans="1:9" hidden="1">
      <c r="A72" s="67" t="str">
        <f>IF(OR(LEFT(NHAPLIEU!E68,3)="112",LEFT(NHAPLIEU!F68,3)="112"),NHAPLIEU!A68,"")</f>
        <v/>
      </c>
      <c r="B72" s="67" t="str">
        <f>IF(OR(LEFT(NHAPLIEU!E68,3)="112",LEFT(NHAPLIEU!F68,3)="112"),NHAPLIEU!B68,"")</f>
        <v/>
      </c>
      <c r="C72" s="67"/>
      <c r="D72" s="67" t="str">
        <f>IF(OR(LEFT(NHAPLIEU!E68,3)="112",LEFT(NHAPLIEU!F68,3)="112"),NHAPLIEU!D68,"")</f>
        <v/>
      </c>
      <c r="E72" s="77" t="str">
        <f>IF($D$6=LEFT(NHAPLIEU!E68,3),LEFT(NHAPLIEU!F68,3),IF(SOCAI!$D$6=LEFT(NHAPLIEU!F68,3),LEFT(NHAPLIEU!E68,3),""))</f>
        <v/>
      </c>
      <c r="F72" s="126" t="str">
        <f>IF(LEFT(B72,3)="UNT",NHAPLIEU!I68,"")</f>
        <v/>
      </c>
      <c r="G72" s="126" t="str">
        <f>IF(LEFT(B72,3)="UNC",NHAPLIEU!I68,"")</f>
        <v/>
      </c>
      <c r="H72" s="126"/>
      <c r="I72" s="126"/>
    </row>
    <row r="73" spans="1:9" hidden="1">
      <c r="A73" s="67" t="str">
        <f>IF(OR(LEFT(NHAPLIEU!E69,3)="112",LEFT(NHAPLIEU!F69,3)="112"),NHAPLIEU!A69,"")</f>
        <v/>
      </c>
      <c r="B73" s="67" t="str">
        <f>IF(OR(LEFT(NHAPLIEU!E69,3)="112",LEFT(NHAPLIEU!F69,3)="112"),NHAPLIEU!B69,"")</f>
        <v/>
      </c>
      <c r="C73" s="67"/>
      <c r="D73" s="67" t="str">
        <f>IF(OR(LEFT(NHAPLIEU!E69,3)="112",LEFT(NHAPLIEU!F69,3)="112"),NHAPLIEU!D69,"")</f>
        <v/>
      </c>
      <c r="E73" s="77" t="str">
        <f>IF($D$6=LEFT(NHAPLIEU!E69,3),LEFT(NHAPLIEU!F69,3),IF(SOCAI!$D$6=LEFT(NHAPLIEU!F69,3),LEFT(NHAPLIEU!E69,3),""))</f>
        <v/>
      </c>
      <c r="F73" s="126" t="str">
        <f>IF(LEFT(B73,3)="UNT",NHAPLIEU!I69,"")</f>
        <v/>
      </c>
      <c r="G73" s="126" t="str">
        <f>IF(LEFT(B73,3)="UNC",NHAPLIEU!I69,"")</f>
        <v/>
      </c>
      <c r="H73" s="126"/>
      <c r="I73" s="126"/>
    </row>
    <row r="74" spans="1:9" hidden="1">
      <c r="A74" s="67" t="str">
        <f>IF(OR(LEFT(NHAPLIEU!E70,3)="112",LEFT(NHAPLIEU!F70,3)="112"),NHAPLIEU!A70,"")</f>
        <v/>
      </c>
      <c r="B74" s="67" t="str">
        <f>IF(OR(LEFT(NHAPLIEU!E70,3)="112",LEFT(NHAPLIEU!F70,3)="112"),NHAPLIEU!B70,"")</f>
        <v/>
      </c>
      <c r="C74" s="67"/>
      <c r="D74" s="67" t="str">
        <f>IF(OR(LEFT(NHAPLIEU!E70,3)="112",LEFT(NHAPLIEU!F70,3)="112"),NHAPLIEU!D70,"")</f>
        <v/>
      </c>
      <c r="E74" s="77" t="str">
        <f>IF($D$6=LEFT(NHAPLIEU!E70,3),LEFT(NHAPLIEU!F70,3),IF(SOCAI!$D$6=LEFT(NHAPLIEU!F70,3),LEFT(NHAPLIEU!E70,3),""))</f>
        <v/>
      </c>
      <c r="F74" s="126" t="str">
        <f>IF(LEFT(B74,3)="UNT",NHAPLIEU!I70,"")</f>
        <v/>
      </c>
      <c r="G74" s="126" t="str">
        <f>IF(LEFT(B74,3)="UNC",NHAPLIEU!I70,"")</f>
        <v/>
      </c>
      <c r="H74" s="126"/>
      <c r="I74" s="126"/>
    </row>
    <row r="75" spans="1:9" hidden="1">
      <c r="A75" s="67" t="str">
        <f>IF(OR(LEFT(NHAPLIEU!E71,3)="112",LEFT(NHAPLIEU!F71,3)="112"),NHAPLIEU!A71,"")</f>
        <v/>
      </c>
      <c r="B75" s="67" t="str">
        <f>IF(OR(LEFT(NHAPLIEU!E71,3)="112",LEFT(NHAPLIEU!F71,3)="112"),NHAPLIEU!B71,"")</f>
        <v/>
      </c>
      <c r="C75" s="67"/>
      <c r="D75" s="67" t="str">
        <f>IF(OR(LEFT(NHAPLIEU!E71,3)="112",LEFT(NHAPLIEU!F71,3)="112"),NHAPLIEU!D71,"")</f>
        <v/>
      </c>
      <c r="E75" s="77" t="str">
        <f>IF($D$6=LEFT(NHAPLIEU!E71,3),LEFT(NHAPLIEU!F71,3),IF(SOCAI!$D$6=LEFT(NHAPLIEU!F71,3),LEFT(NHAPLIEU!E71,3),""))</f>
        <v/>
      </c>
      <c r="F75" s="126" t="str">
        <f>IF(LEFT(B75,3)="UNT",NHAPLIEU!I71,"")</f>
        <v/>
      </c>
      <c r="G75" s="126" t="str">
        <f>IF(LEFT(B75,3)="UNC",NHAPLIEU!I71,"")</f>
        <v/>
      </c>
      <c r="H75" s="126"/>
      <c r="I75" s="126"/>
    </row>
    <row r="76" spans="1:9" hidden="1">
      <c r="A76" s="67" t="str">
        <f>IF(OR(LEFT(NHAPLIEU!E72,3)="112",LEFT(NHAPLIEU!F72,3)="112"),NHAPLIEU!A72,"")</f>
        <v/>
      </c>
      <c r="B76" s="67" t="str">
        <f>IF(OR(LEFT(NHAPLIEU!E72,3)="112",LEFT(NHAPLIEU!F72,3)="112"),NHAPLIEU!B72,"")</f>
        <v/>
      </c>
      <c r="C76" s="67"/>
      <c r="D76" s="67" t="str">
        <f>IF(OR(LEFT(NHAPLIEU!E72,3)="112",LEFT(NHAPLIEU!F72,3)="112"),NHAPLIEU!D72,"")</f>
        <v/>
      </c>
      <c r="E76" s="77" t="str">
        <f>IF($D$6=LEFT(NHAPLIEU!E72,3),LEFT(NHAPLIEU!F72,3),IF(SOCAI!$D$6=LEFT(NHAPLIEU!F72,3),LEFT(NHAPLIEU!E72,3),""))</f>
        <v/>
      </c>
      <c r="F76" s="126" t="str">
        <f>IF(LEFT(B76,3)="UNT",NHAPLIEU!I72,"")</f>
        <v/>
      </c>
      <c r="G76" s="126" t="str">
        <f>IF(LEFT(B76,3)="UNC",NHAPLIEU!I72,"")</f>
        <v/>
      </c>
      <c r="H76" s="126"/>
      <c r="I76" s="126"/>
    </row>
    <row r="77" spans="1:9" hidden="1">
      <c r="A77" s="67" t="str">
        <f>IF(OR(LEFT(NHAPLIEU!E73,3)="112",LEFT(NHAPLIEU!F73,3)="112"),NHAPLIEU!A73,"")</f>
        <v/>
      </c>
      <c r="B77" s="67" t="str">
        <f>IF(OR(LEFT(NHAPLIEU!E73,3)="112",LEFT(NHAPLIEU!F73,3)="112"),NHAPLIEU!B73,"")</f>
        <v/>
      </c>
      <c r="C77" s="67"/>
      <c r="D77" s="67" t="str">
        <f>IF(OR(LEFT(NHAPLIEU!E73,3)="112",LEFT(NHAPLIEU!F73,3)="112"),NHAPLIEU!D73,"")</f>
        <v/>
      </c>
      <c r="E77" s="77" t="str">
        <f>IF($D$6=LEFT(NHAPLIEU!E73,3),LEFT(NHAPLIEU!F73,3),IF(SOCAI!$D$6=LEFT(NHAPLIEU!F73,3),LEFT(NHAPLIEU!E73,3),""))</f>
        <v/>
      </c>
      <c r="F77" s="126" t="str">
        <f>IF(LEFT(B77,3)="UNT",NHAPLIEU!I73,"")</f>
        <v/>
      </c>
      <c r="G77" s="126" t="str">
        <f>IF(LEFT(B77,3)="UNC",NHAPLIEU!I73,"")</f>
        <v/>
      </c>
      <c r="H77" s="126"/>
      <c r="I77" s="126"/>
    </row>
    <row r="78" spans="1:9" hidden="1">
      <c r="A78" s="67" t="str">
        <f>IF(OR(LEFT(NHAPLIEU!E74,3)="112",LEFT(NHAPLIEU!F74,3)="112"),NHAPLIEU!A74,"")</f>
        <v/>
      </c>
      <c r="B78" s="67" t="str">
        <f>IF(OR(LEFT(NHAPLIEU!E74,3)="112",LEFT(NHAPLIEU!F74,3)="112"),NHAPLIEU!B74,"")</f>
        <v/>
      </c>
      <c r="C78" s="67"/>
      <c r="D78" s="67" t="str">
        <f>IF(OR(LEFT(NHAPLIEU!E74,3)="112",LEFT(NHAPLIEU!F74,3)="112"),NHAPLIEU!D74,"")</f>
        <v/>
      </c>
      <c r="E78" s="77" t="str">
        <f>IF($D$6=LEFT(NHAPLIEU!E74,3),LEFT(NHAPLIEU!F74,3),IF(SOCAI!$D$6=LEFT(NHAPLIEU!F74,3),LEFT(NHAPLIEU!E74,3),""))</f>
        <v/>
      </c>
      <c r="F78" s="126" t="str">
        <f>IF(LEFT(B78,3)="UNT",NHAPLIEU!I74,"")</f>
        <v/>
      </c>
      <c r="G78" s="126" t="str">
        <f>IF(LEFT(B78,3)="UNC",NHAPLIEU!I74,"")</f>
        <v/>
      </c>
      <c r="H78" s="126"/>
      <c r="I78" s="126"/>
    </row>
    <row r="79" spans="1:9" hidden="1">
      <c r="A79" s="67" t="str">
        <f>IF(OR(LEFT(NHAPLIEU!E75,3)="112",LEFT(NHAPLIEU!F75,3)="112"),NHAPLIEU!A75,"")</f>
        <v/>
      </c>
      <c r="B79" s="67" t="str">
        <f>IF(OR(LEFT(NHAPLIEU!E75,3)="112",LEFT(NHAPLIEU!F75,3)="112"),NHAPLIEU!B75,"")</f>
        <v/>
      </c>
      <c r="C79" s="67"/>
      <c r="D79" s="67" t="str">
        <f>IF(OR(LEFT(NHAPLIEU!E75,3)="112",LEFT(NHAPLIEU!F75,3)="112"),NHAPLIEU!D75,"")</f>
        <v/>
      </c>
      <c r="E79" s="77" t="str">
        <f>IF($D$6=LEFT(NHAPLIEU!E75,3),LEFT(NHAPLIEU!F75,3),IF(SOCAI!$D$6=LEFT(NHAPLIEU!F75,3),LEFT(NHAPLIEU!E75,3),""))</f>
        <v/>
      </c>
      <c r="F79" s="126" t="str">
        <f>IF(LEFT(B79,3)="UNT",NHAPLIEU!I75,"")</f>
        <v/>
      </c>
      <c r="G79" s="126" t="str">
        <f>IF(LEFT(B79,3)="UNC",NHAPLIEU!I75,"")</f>
        <v/>
      </c>
      <c r="H79" s="126"/>
      <c r="I79" s="126"/>
    </row>
    <row r="80" spans="1:9" hidden="1">
      <c r="A80" s="67" t="str">
        <f>IF(OR(LEFT(NHAPLIEU!E76,3)="112",LEFT(NHAPLIEU!F76,3)="112"),NHAPLIEU!A76,"")</f>
        <v/>
      </c>
      <c r="B80" s="67" t="str">
        <f>IF(OR(LEFT(NHAPLIEU!E76,3)="112",LEFT(NHAPLIEU!F76,3)="112"),NHAPLIEU!B76,"")</f>
        <v/>
      </c>
      <c r="C80" s="67"/>
      <c r="D80" s="67" t="str">
        <f>IF(OR(LEFT(NHAPLIEU!E76,3)="112",LEFT(NHAPLIEU!F76,3)="112"),NHAPLIEU!D76,"")</f>
        <v/>
      </c>
      <c r="E80" s="77" t="str">
        <f>IF($D$6=LEFT(NHAPLIEU!E76,3),LEFT(NHAPLIEU!F76,3),IF(SOCAI!$D$6=LEFT(NHAPLIEU!F76,3),LEFT(NHAPLIEU!E76,3),""))</f>
        <v/>
      </c>
      <c r="F80" s="126" t="str">
        <f>IF(LEFT(B80,3)="UNT",NHAPLIEU!I76,"")</f>
        <v/>
      </c>
      <c r="G80" s="126" t="str">
        <f>IF(LEFT(B80,3)="UNC",NHAPLIEU!I76,"")</f>
        <v/>
      </c>
      <c r="H80" s="126"/>
      <c r="I80" s="126"/>
    </row>
    <row r="81" spans="1:9" hidden="1">
      <c r="A81" s="67" t="str">
        <f>IF(OR(LEFT(NHAPLIEU!E77,3)="112",LEFT(NHAPLIEU!F77,3)="112"),NHAPLIEU!A77,"")</f>
        <v/>
      </c>
      <c r="B81" s="67" t="str">
        <f>IF(OR(LEFT(NHAPLIEU!E77,3)="112",LEFT(NHAPLIEU!F77,3)="112"),NHAPLIEU!B77,"")</f>
        <v/>
      </c>
      <c r="C81" s="67"/>
      <c r="D81" s="67" t="str">
        <f>IF(OR(LEFT(NHAPLIEU!E77,3)="112",LEFT(NHAPLIEU!F77,3)="112"),NHAPLIEU!D77,"")</f>
        <v/>
      </c>
      <c r="E81" s="77" t="str">
        <f>IF($D$6=LEFT(NHAPLIEU!E77,3),LEFT(NHAPLIEU!F77,3),IF(SOCAI!$D$6=LEFT(NHAPLIEU!F77,3),LEFT(NHAPLIEU!E77,3),""))</f>
        <v/>
      </c>
      <c r="F81" s="126" t="str">
        <f>IF(LEFT(B81,3)="UNT",NHAPLIEU!I77,"")</f>
        <v/>
      </c>
      <c r="G81" s="126" t="str">
        <f>IF(LEFT(B81,3)="UNC",NHAPLIEU!I77,"")</f>
        <v/>
      </c>
      <c r="H81" s="126"/>
      <c r="I81" s="126"/>
    </row>
    <row r="82" spans="1:9" hidden="1">
      <c r="A82" s="67" t="str">
        <f>IF(OR(LEFT(NHAPLIEU!E78,3)="112",LEFT(NHAPLIEU!F78,3)="112"),NHAPLIEU!A78,"")</f>
        <v/>
      </c>
      <c r="B82" s="67" t="str">
        <f>IF(OR(LEFT(NHAPLIEU!E78,3)="112",LEFT(NHAPLIEU!F78,3)="112"),NHAPLIEU!B78,"")</f>
        <v/>
      </c>
      <c r="C82" s="67"/>
      <c r="D82" s="67" t="str">
        <f>IF(OR(LEFT(NHAPLIEU!E78,3)="112",LEFT(NHAPLIEU!F78,3)="112"),NHAPLIEU!D78,"")</f>
        <v/>
      </c>
      <c r="E82" s="77" t="str">
        <f>IF($D$6=LEFT(NHAPLIEU!E78,3),LEFT(NHAPLIEU!F78,3),IF(SOCAI!$D$6=LEFT(NHAPLIEU!F78,3),LEFT(NHAPLIEU!E78,3),""))</f>
        <v/>
      </c>
      <c r="F82" s="126" t="str">
        <f>IF(LEFT(B82,3)="UNT",NHAPLIEU!I78,"")</f>
        <v/>
      </c>
      <c r="G82" s="126" t="str">
        <f>IF(LEFT(B82,3)="UNC",NHAPLIEU!I78,"")</f>
        <v/>
      </c>
      <c r="H82" s="126"/>
      <c r="I82" s="126"/>
    </row>
    <row r="83" spans="1:9" hidden="1">
      <c r="A83" s="67" t="str">
        <f>IF(OR(LEFT(NHAPLIEU!E79,3)="112",LEFT(NHAPLIEU!F79,3)="112"),NHAPLIEU!A79,"")</f>
        <v/>
      </c>
      <c r="B83" s="67" t="str">
        <f>IF(OR(LEFT(NHAPLIEU!E79,3)="112",LEFT(NHAPLIEU!F79,3)="112"),NHAPLIEU!B79,"")</f>
        <v/>
      </c>
      <c r="C83" s="67"/>
      <c r="D83" s="67" t="str">
        <f>IF(OR(LEFT(NHAPLIEU!E79,3)="112",LEFT(NHAPLIEU!F79,3)="112"),NHAPLIEU!D79,"")</f>
        <v/>
      </c>
      <c r="E83" s="77" t="str">
        <f>IF($D$6=LEFT(NHAPLIEU!E79,3),LEFT(NHAPLIEU!F79,3),IF(SOCAI!$D$6=LEFT(NHAPLIEU!F79,3),LEFT(NHAPLIEU!E79,3),""))</f>
        <v/>
      </c>
      <c r="F83" s="126" t="str">
        <f>IF(LEFT(B83,3)="UNT",NHAPLIEU!I79,"")</f>
        <v/>
      </c>
      <c r="G83" s="126" t="str">
        <f>IF(LEFT(B83,3)="UNC",NHAPLIEU!I79,"")</f>
        <v/>
      </c>
      <c r="H83" s="126"/>
      <c r="I83" s="126"/>
    </row>
    <row r="84" spans="1:9" hidden="1">
      <c r="A84" s="67" t="str">
        <f>IF(OR(LEFT(NHAPLIEU!E80,3)="112",LEFT(NHAPLIEU!F80,3)="112"),NHAPLIEU!A80,"")</f>
        <v/>
      </c>
      <c r="B84" s="67" t="str">
        <f>IF(OR(LEFT(NHAPLIEU!E80,3)="112",LEFT(NHAPLIEU!F80,3)="112"),NHAPLIEU!B80,"")</f>
        <v/>
      </c>
      <c r="C84" s="67"/>
      <c r="D84" s="67" t="str">
        <f>IF(OR(LEFT(NHAPLIEU!E80,3)="112",LEFT(NHAPLIEU!F80,3)="112"),NHAPLIEU!D80,"")</f>
        <v/>
      </c>
      <c r="E84" s="77" t="str">
        <f>IF($D$6=LEFT(NHAPLIEU!E80,3),LEFT(NHAPLIEU!F80,3),IF(SOCAI!$D$6=LEFT(NHAPLIEU!F80,3),LEFT(NHAPLIEU!E80,3),""))</f>
        <v/>
      </c>
      <c r="F84" s="126" t="str">
        <f>IF(LEFT(B84,3)="UNT",NHAPLIEU!I80,"")</f>
        <v/>
      </c>
      <c r="G84" s="126" t="str">
        <f>IF(LEFT(B84,3)="UNC",NHAPLIEU!I80,"")</f>
        <v/>
      </c>
      <c r="H84" s="126"/>
      <c r="I84" s="126"/>
    </row>
    <row r="85" spans="1:9" hidden="1">
      <c r="A85" s="67" t="str">
        <f>IF(OR(LEFT(NHAPLIEU!E81,3)="112",LEFT(NHAPLIEU!F81,3)="112"),NHAPLIEU!A81,"")</f>
        <v/>
      </c>
      <c r="B85" s="67" t="str">
        <f>IF(OR(LEFT(NHAPLIEU!E81,3)="112",LEFT(NHAPLIEU!F81,3)="112"),NHAPLIEU!B81,"")</f>
        <v/>
      </c>
      <c r="C85" s="67"/>
      <c r="D85" s="67" t="str">
        <f>IF(OR(LEFT(NHAPLIEU!E81,3)="112",LEFT(NHAPLIEU!F81,3)="112"),NHAPLIEU!D81,"")</f>
        <v/>
      </c>
      <c r="E85" s="77" t="str">
        <f>IF($D$6=LEFT(NHAPLIEU!E81,3),LEFT(NHAPLIEU!F81,3),IF(SOCAI!$D$6=LEFT(NHAPLIEU!F81,3),LEFT(NHAPLIEU!E81,3),""))</f>
        <v/>
      </c>
      <c r="F85" s="126" t="str">
        <f>IF(LEFT(B85,3)="UNT",NHAPLIEU!I81,"")</f>
        <v/>
      </c>
      <c r="G85" s="126" t="str">
        <f>IF(LEFT(B85,3)="UNC",NHAPLIEU!I81,"")</f>
        <v/>
      </c>
      <c r="H85" s="126"/>
      <c r="I85" s="126"/>
    </row>
    <row r="86" spans="1:9" hidden="1">
      <c r="A86" s="67" t="str">
        <f>IF(OR(LEFT(NHAPLIEU!E82,3)="112",LEFT(NHAPLIEU!F82,3)="112"),NHAPLIEU!A82,"")</f>
        <v/>
      </c>
      <c r="B86" s="67" t="str">
        <f>IF(OR(LEFT(NHAPLIEU!E82,3)="112",LEFT(NHAPLIEU!F82,3)="112"),NHAPLIEU!B82,"")</f>
        <v/>
      </c>
      <c r="C86" s="67"/>
      <c r="D86" s="67" t="str">
        <f>IF(OR(LEFT(NHAPLIEU!E82,3)="112",LEFT(NHAPLIEU!F82,3)="112"),NHAPLIEU!D82,"")</f>
        <v/>
      </c>
      <c r="E86" s="77" t="str">
        <f>IF($D$6=LEFT(NHAPLIEU!E82,3),LEFT(NHAPLIEU!F82,3),IF(SOCAI!$D$6=LEFT(NHAPLIEU!F82,3),LEFT(NHAPLIEU!E82,3),""))</f>
        <v/>
      </c>
      <c r="F86" s="126" t="str">
        <f>IF(LEFT(B86,3)="UNT",NHAPLIEU!I82,"")</f>
        <v/>
      </c>
      <c r="G86" s="126" t="str">
        <f>IF(LEFT(B86,3)="UNC",NHAPLIEU!I82,"")</f>
        <v/>
      </c>
      <c r="H86" s="126"/>
      <c r="I86" s="126"/>
    </row>
    <row r="87" spans="1:9" hidden="1">
      <c r="A87" s="67" t="str">
        <f>IF(OR(LEFT(NHAPLIEU!E83,3)="112",LEFT(NHAPLIEU!F83,3)="112"),NHAPLIEU!A83,"")</f>
        <v/>
      </c>
      <c r="B87" s="67" t="str">
        <f>IF(OR(LEFT(NHAPLIEU!E83,3)="112",LEFT(NHAPLIEU!F83,3)="112"),NHAPLIEU!B83,"")</f>
        <v/>
      </c>
      <c r="C87" s="67"/>
      <c r="D87" s="67" t="str">
        <f>IF(OR(LEFT(NHAPLIEU!E83,3)="112",LEFT(NHAPLIEU!F83,3)="112"),NHAPLIEU!D83,"")</f>
        <v/>
      </c>
      <c r="E87" s="77" t="str">
        <f>IF($D$6=LEFT(NHAPLIEU!E83,3),LEFT(NHAPLIEU!F83,3),IF(SOCAI!$D$6=LEFT(NHAPLIEU!F83,3),LEFT(NHAPLIEU!E83,3),""))</f>
        <v/>
      </c>
      <c r="F87" s="126" t="str">
        <f>IF(LEFT(B87,3)="UNT",NHAPLIEU!I83,"")</f>
        <v/>
      </c>
      <c r="G87" s="126" t="str">
        <f>IF(LEFT(B87,3)="UNC",NHAPLIEU!I83,"")</f>
        <v/>
      </c>
      <c r="H87" s="126"/>
      <c r="I87" s="126"/>
    </row>
    <row r="88" spans="1:9" hidden="1">
      <c r="A88" s="67" t="str">
        <f>IF(OR(LEFT(NHAPLIEU!E84,3)="112",LEFT(NHAPLIEU!F84,3)="112"),NHAPLIEU!A84,"")</f>
        <v/>
      </c>
      <c r="B88" s="67" t="str">
        <f>IF(OR(LEFT(NHAPLIEU!E84,3)="112",LEFT(NHAPLIEU!F84,3)="112"),NHAPLIEU!B84,"")</f>
        <v/>
      </c>
      <c r="C88" s="67"/>
      <c r="D88" s="67" t="str">
        <f>IF(OR(LEFT(NHAPLIEU!E84,3)="112",LEFT(NHAPLIEU!F84,3)="112"),NHAPLIEU!D84,"")</f>
        <v/>
      </c>
      <c r="E88" s="77" t="str">
        <f>IF($D$6=LEFT(NHAPLIEU!E84,3),LEFT(NHAPLIEU!F84,3),IF(SOCAI!$D$6=LEFT(NHAPLIEU!F84,3),LEFT(NHAPLIEU!E84,3),""))</f>
        <v/>
      </c>
      <c r="F88" s="126" t="str">
        <f>IF(LEFT(B88,3)="UNT",NHAPLIEU!I84,"")</f>
        <v/>
      </c>
      <c r="G88" s="126" t="str">
        <f>IF(LEFT(B88,3)="UNC",NHAPLIEU!I84,"")</f>
        <v/>
      </c>
      <c r="H88" s="126"/>
      <c r="I88" s="126"/>
    </row>
    <row r="89" spans="1:9" hidden="1">
      <c r="A89" s="67" t="str">
        <f>IF(OR(LEFT(NHAPLIEU!E85,3)="112",LEFT(NHAPLIEU!F85,3)="112"),NHAPLIEU!A85,"")</f>
        <v/>
      </c>
      <c r="B89" s="67" t="str">
        <f>IF(OR(LEFT(NHAPLIEU!E85,3)="112",LEFT(NHAPLIEU!F85,3)="112"),NHAPLIEU!B85,"")</f>
        <v/>
      </c>
      <c r="C89" s="67"/>
      <c r="D89" s="67" t="str">
        <f>IF(OR(LEFT(NHAPLIEU!E85,3)="112",LEFT(NHAPLIEU!F85,3)="112"),NHAPLIEU!D85,"")</f>
        <v/>
      </c>
      <c r="E89" s="77" t="str">
        <f>IF($D$6=LEFT(NHAPLIEU!E85,3),LEFT(NHAPLIEU!F85,3),IF(SOCAI!$D$6=LEFT(NHAPLIEU!F85,3),LEFT(NHAPLIEU!E85,3),""))</f>
        <v/>
      </c>
      <c r="F89" s="126" t="str">
        <f>IF(LEFT(B89,3)="UNT",NHAPLIEU!I85,"")</f>
        <v/>
      </c>
      <c r="G89" s="126" t="str">
        <f>IF(LEFT(B89,3)="UNC",NHAPLIEU!I85,"")</f>
        <v/>
      </c>
      <c r="H89" s="126"/>
      <c r="I89" s="126"/>
    </row>
    <row r="90" spans="1:9" hidden="1">
      <c r="A90" s="67" t="str">
        <f>IF(OR(LEFT(NHAPLIEU!E86,3)="112",LEFT(NHAPLIEU!F86,3)="112"),NHAPLIEU!A86,"")</f>
        <v/>
      </c>
      <c r="B90" s="67" t="str">
        <f>IF(OR(LEFT(NHAPLIEU!E86,3)="112",LEFT(NHAPLIEU!F86,3)="112"),NHAPLIEU!B86,"")</f>
        <v/>
      </c>
      <c r="C90" s="67"/>
      <c r="D90" s="67" t="str">
        <f>IF(OR(LEFT(NHAPLIEU!E86,3)="112",LEFT(NHAPLIEU!F86,3)="112"),NHAPLIEU!D86,"")</f>
        <v/>
      </c>
      <c r="E90" s="77" t="str">
        <f>IF($D$6=LEFT(NHAPLIEU!E86,3),LEFT(NHAPLIEU!F86,3),IF(SOCAI!$D$6=LEFT(NHAPLIEU!F86,3),LEFT(NHAPLIEU!E86,3),""))</f>
        <v/>
      </c>
      <c r="F90" s="126" t="str">
        <f>IF(LEFT(B90,3)="UNT",NHAPLIEU!I86,"")</f>
        <v/>
      </c>
      <c r="G90" s="126" t="str">
        <f>IF(LEFT(B90,3)="UNC",NHAPLIEU!I86,"")</f>
        <v/>
      </c>
      <c r="H90" s="126"/>
      <c r="I90" s="126"/>
    </row>
    <row r="91" spans="1:9" hidden="1">
      <c r="A91" s="67" t="e">
        <f>IF(OR(LEFT(NHAPLIEU!#REF!,3)="112",LEFT(NHAPLIEU!#REF!,3)="112"),NHAPLIEU!#REF!,"")</f>
        <v>#REF!</v>
      </c>
      <c r="B91" s="67" t="e">
        <f>IF(OR(LEFT(NHAPLIEU!#REF!,3)="112",LEFT(NHAPLIEU!#REF!,3)="112"),NHAPLIEU!#REF!,"")</f>
        <v>#REF!</v>
      </c>
      <c r="C91" s="67"/>
      <c r="D91" s="67" t="e">
        <f>IF(OR(LEFT(NHAPLIEU!#REF!,3)="112",LEFT(NHAPLIEU!#REF!,3)="112"),NHAPLIEU!#REF!,"")</f>
        <v>#REF!</v>
      </c>
      <c r="E91" s="77" t="e">
        <f>IF($D$6=LEFT(NHAPLIEU!#REF!,3),LEFT(NHAPLIEU!#REF!,3),IF(SOCAI!$D$6=LEFT(NHAPLIEU!#REF!,3),LEFT(NHAPLIEU!#REF!,3),""))</f>
        <v>#REF!</v>
      </c>
      <c r="F91" s="126" t="e">
        <f>IF(LEFT(B91,3)="UNT",NHAPLIEU!#REF!,"")</f>
        <v>#REF!</v>
      </c>
      <c r="G91" s="126" t="e">
        <f>IF(LEFT(B91,3)="UNC",NHAPLIEU!#REF!,"")</f>
        <v>#REF!</v>
      </c>
      <c r="H91" s="126"/>
      <c r="I91" s="126"/>
    </row>
    <row r="92" spans="1:9" hidden="1">
      <c r="A92" s="67" t="str">
        <f>IF(OR(LEFT(NHAPLIEU!E87,3)="112",LEFT(NHAPLIEU!F87,3)="112"),NHAPLIEU!A87,"")</f>
        <v/>
      </c>
      <c r="B92" s="67" t="str">
        <f>IF(OR(LEFT(NHAPLIEU!E87,3)="112",LEFT(NHAPLIEU!F87,3)="112"),NHAPLIEU!B87,"")</f>
        <v/>
      </c>
      <c r="C92" s="67"/>
      <c r="D92" s="67" t="str">
        <f>IF(OR(LEFT(NHAPLIEU!E87,3)="112",LEFT(NHAPLIEU!F87,3)="112"),NHAPLIEU!D87,"")</f>
        <v/>
      </c>
      <c r="E92" s="77" t="str">
        <f>IF($D$6=LEFT(NHAPLIEU!E87,3),LEFT(NHAPLIEU!F87,3),IF(SOCAI!$D$6=LEFT(NHAPLIEU!F87,3),LEFT(NHAPLIEU!E87,3),""))</f>
        <v/>
      </c>
      <c r="F92" s="126" t="str">
        <f>IF(LEFT(B92,3)="UNT",NHAPLIEU!I87,"")</f>
        <v/>
      </c>
      <c r="G92" s="126" t="str">
        <f>IF(LEFT(B92,3)="UNC",NHAPLIEU!I87,"")</f>
        <v/>
      </c>
      <c r="H92" s="126"/>
      <c r="I92" s="126"/>
    </row>
    <row r="93" spans="1:9" hidden="1">
      <c r="A93" s="67" t="str">
        <f>IF(OR(LEFT(NHAPLIEU!E88,3)="112",LEFT(NHAPLIEU!F88,3)="112"),NHAPLIEU!A88,"")</f>
        <v/>
      </c>
      <c r="B93" s="67" t="str">
        <f>IF(OR(LEFT(NHAPLIEU!E88,3)="112",LEFT(NHAPLIEU!F88,3)="112"),NHAPLIEU!B88,"")</f>
        <v/>
      </c>
      <c r="C93" s="67"/>
      <c r="D93" s="67" t="str">
        <f>IF(OR(LEFT(NHAPLIEU!E88,3)="112",LEFT(NHAPLIEU!F88,3)="112"),NHAPLIEU!D88,"")</f>
        <v/>
      </c>
      <c r="E93" s="77" t="str">
        <f>IF($D$6=LEFT(NHAPLIEU!E88,3),LEFT(NHAPLIEU!F88,3),IF(SOCAI!$D$6=LEFT(NHAPLIEU!F88,3),LEFT(NHAPLIEU!E88,3),""))</f>
        <v/>
      </c>
      <c r="F93" s="126" t="str">
        <f>IF(LEFT(B93,3)="UNT",NHAPLIEU!I88,"")</f>
        <v/>
      </c>
      <c r="G93" s="126" t="str">
        <f>IF(LEFT(B93,3)="UNC",NHAPLIEU!I88,"")</f>
        <v/>
      </c>
      <c r="H93" s="126"/>
      <c r="I93" s="126"/>
    </row>
    <row r="94" spans="1:9" hidden="1">
      <c r="A94" s="67" t="str">
        <f>IF(OR(LEFT(NHAPLIEU!E89,3)="112",LEFT(NHAPLIEU!F89,3)="112"),NHAPLIEU!A89,"")</f>
        <v/>
      </c>
      <c r="B94" s="67" t="str">
        <f>IF(OR(LEFT(NHAPLIEU!E89,3)="112",LEFT(NHAPLIEU!F89,3)="112"),NHAPLIEU!B89,"")</f>
        <v/>
      </c>
      <c r="C94" s="67"/>
      <c r="D94" s="67" t="str">
        <f>IF(OR(LEFT(NHAPLIEU!E89,3)="112",LEFT(NHAPLIEU!F89,3)="112"),NHAPLIEU!D89,"")</f>
        <v/>
      </c>
      <c r="E94" s="77" t="str">
        <f>IF($D$6=LEFT(NHAPLIEU!E89,3),LEFT(NHAPLIEU!F89,3),IF(SOCAI!$D$6=LEFT(NHAPLIEU!F89,3),LEFT(NHAPLIEU!E89,3),""))</f>
        <v/>
      </c>
      <c r="F94" s="126" t="str">
        <f>IF(LEFT(B94,3)="UNT",NHAPLIEU!I89,"")</f>
        <v/>
      </c>
      <c r="G94" s="126" t="str">
        <f>IF(LEFT(B94,3)="UNC",NHAPLIEU!I89,"")</f>
        <v/>
      </c>
      <c r="H94" s="126"/>
      <c r="I94" s="126"/>
    </row>
    <row r="95" spans="1:9" hidden="1">
      <c r="A95" s="67" t="str">
        <f>IF(OR(LEFT(NHAPLIEU!E90,3)="112",LEFT(NHAPLIEU!F90,3)="112"),NHAPLIEU!A90,"")</f>
        <v/>
      </c>
      <c r="B95" s="67" t="str">
        <f>IF(OR(LEFT(NHAPLIEU!E90,3)="112",LEFT(NHAPLIEU!F90,3)="112"),NHAPLIEU!B90,"")</f>
        <v/>
      </c>
      <c r="C95" s="67"/>
      <c r="D95" s="67" t="str">
        <f>IF(OR(LEFT(NHAPLIEU!E90,3)="112",LEFT(NHAPLIEU!F90,3)="112"),NHAPLIEU!D90,"")</f>
        <v/>
      </c>
      <c r="E95" s="77" t="str">
        <f>IF($D$6=LEFT(NHAPLIEU!E90,3),LEFT(NHAPLIEU!F90,3),IF(SOCAI!$D$6=LEFT(NHAPLIEU!F90,3),LEFT(NHAPLIEU!E90,3),""))</f>
        <v/>
      </c>
      <c r="F95" s="126" t="str">
        <f>IF(LEFT(B95,3)="UNT",NHAPLIEU!I90,"")</f>
        <v/>
      </c>
      <c r="G95" s="126" t="str">
        <f>IF(LEFT(B95,3)="UNC",NHAPLIEU!I90,"")</f>
        <v/>
      </c>
      <c r="H95" s="126"/>
      <c r="I95" s="126"/>
    </row>
    <row r="96" spans="1:9" hidden="1">
      <c r="A96" s="67" t="str">
        <f>IF(OR(LEFT(NHAPLIEU!E91,3)="112",LEFT(NHAPLIEU!F91,3)="112"),NHAPLIEU!A91,"")</f>
        <v/>
      </c>
      <c r="B96" s="67" t="str">
        <f>IF(OR(LEFT(NHAPLIEU!E91,3)="112",LEFT(NHAPLIEU!F91,3)="112"),NHAPLIEU!B91,"")</f>
        <v/>
      </c>
      <c r="C96" s="67"/>
      <c r="D96" s="67" t="str">
        <f>IF(OR(LEFT(NHAPLIEU!E91,3)="112",LEFT(NHAPLIEU!F91,3)="112"),NHAPLIEU!D91,"")</f>
        <v/>
      </c>
      <c r="E96" s="77" t="str">
        <f>IF($D$6=LEFT(NHAPLIEU!E91,3),LEFT(NHAPLIEU!F91,3),IF(SOCAI!$D$6=LEFT(NHAPLIEU!F91,3),LEFT(NHAPLIEU!E91,3),""))</f>
        <v/>
      </c>
      <c r="F96" s="126" t="str">
        <f>IF(LEFT(B96,3)="UNT",NHAPLIEU!I91,"")</f>
        <v/>
      </c>
      <c r="G96" s="126" t="str">
        <f>IF(LEFT(B96,3)="UNC",NHAPLIEU!I91,"")</f>
        <v/>
      </c>
      <c r="H96" s="126"/>
      <c r="I96" s="126"/>
    </row>
    <row r="97" spans="1:9" hidden="1">
      <c r="A97" s="67" t="str">
        <f>IF(OR(LEFT(NHAPLIEU!E92,3)="112",LEFT(NHAPLIEU!F92,3)="112"),NHAPLIEU!A92,"")</f>
        <v/>
      </c>
      <c r="B97" s="67" t="str">
        <f>IF(OR(LEFT(NHAPLIEU!E92,3)="112",LEFT(NHAPLIEU!F92,3)="112"),NHAPLIEU!B92,"")</f>
        <v/>
      </c>
      <c r="C97" s="67"/>
      <c r="D97" s="67" t="str">
        <f>IF(OR(LEFT(NHAPLIEU!E92,3)="112",LEFT(NHAPLIEU!F92,3)="112"),NHAPLIEU!D92,"")</f>
        <v/>
      </c>
      <c r="E97" s="77" t="str">
        <f>IF($D$6=LEFT(NHAPLIEU!E92,3),LEFT(NHAPLIEU!F92,3),IF(SOCAI!$D$6=LEFT(NHAPLIEU!F92,3),LEFT(NHAPLIEU!E92,3),""))</f>
        <v/>
      </c>
      <c r="F97" s="126" t="str">
        <f>IF(LEFT(B97,3)="UNT",NHAPLIEU!I92,"")</f>
        <v/>
      </c>
      <c r="G97" s="126" t="str">
        <f>IF(LEFT(B97,3)="UNC",NHAPLIEU!I92,"")</f>
        <v/>
      </c>
      <c r="H97" s="126"/>
      <c r="I97" s="126"/>
    </row>
    <row r="98" spans="1:9" hidden="1">
      <c r="A98" s="67" t="str">
        <f>IF(OR(LEFT(NHAPLIEU!E93,3)="112",LEFT(NHAPLIEU!F93,3)="112"),NHAPLIEU!A93,"")</f>
        <v/>
      </c>
      <c r="B98" s="67" t="str">
        <f>IF(OR(LEFT(NHAPLIEU!E93,3)="112",LEFT(NHAPLIEU!F93,3)="112"),NHAPLIEU!B93,"")</f>
        <v/>
      </c>
      <c r="C98" s="67"/>
      <c r="D98" s="67" t="str">
        <f>IF(OR(LEFT(NHAPLIEU!E93,3)="112",LEFT(NHAPLIEU!F93,3)="112"),NHAPLIEU!D93,"")</f>
        <v/>
      </c>
      <c r="E98" s="77" t="str">
        <f>IF($D$6=LEFT(NHAPLIEU!E93,3),LEFT(NHAPLIEU!F93,3),IF(SOCAI!$D$6=LEFT(NHAPLIEU!F93,3),LEFT(NHAPLIEU!E93,3),""))</f>
        <v/>
      </c>
      <c r="F98" s="126" t="str">
        <f>IF(LEFT(B98,3)="UNT",NHAPLIEU!I93,"")</f>
        <v/>
      </c>
      <c r="G98" s="126" t="str">
        <f>IF(LEFT(B98,3)="UNC",NHAPLIEU!I93,"")</f>
        <v/>
      </c>
      <c r="H98" s="126"/>
      <c r="I98" s="126"/>
    </row>
    <row r="99" spans="1:9" hidden="1">
      <c r="A99" s="67" t="str">
        <f>IF(OR(LEFT(NHAPLIEU!E94,3)="112",LEFT(NHAPLIEU!F94,3)="112"),NHAPLIEU!A94,"")</f>
        <v/>
      </c>
      <c r="B99" s="67" t="str">
        <f>IF(OR(LEFT(NHAPLIEU!E94,3)="112",LEFT(NHAPLIEU!F94,3)="112"),NHAPLIEU!B94,"")</f>
        <v/>
      </c>
      <c r="C99" s="67"/>
      <c r="D99" s="67" t="str">
        <f>IF(OR(LEFT(NHAPLIEU!E94,3)="112",LEFT(NHAPLIEU!F94,3)="112"),NHAPLIEU!D94,"")</f>
        <v/>
      </c>
      <c r="E99" s="77" t="str">
        <f>IF($D$6=LEFT(NHAPLIEU!E94,3),LEFT(NHAPLIEU!F94,3),IF(SOCAI!$D$6=LEFT(NHAPLIEU!F94,3),LEFT(NHAPLIEU!E94,3),""))</f>
        <v/>
      </c>
      <c r="F99" s="126" t="str">
        <f>IF(LEFT(B99,3)="UNT",NHAPLIEU!I94,"")</f>
        <v/>
      </c>
      <c r="G99" s="126" t="str">
        <f>IF(LEFT(B99,3)="UNC",NHAPLIEU!I94,"")</f>
        <v/>
      </c>
      <c r="H99" s="126"/>
      <c r="I99" s="126"/>
    </row>
    <row r="100" spans="1:9" hidden="1">
      <c r="A100" s="67" t="str">
        <f>IF(OR(LEFT(NHAPLIEU!E95,3)="112",LEFT(NHAPLIEU!F95,3)="112"),NHAPLIEU!A95,"")</f>
        <v/>
      </c>
      <c r="B100" s="67" t="str">
        <f>IF(OR(LEFT(NHAPLIEU!E95,3)="112",LEFT(NHAPLIEU!F95,3)="112"),NHAPLIEU!B95,"")</f>
        <v/>
      </c>
      <c r="C100" s="67"/>
      <c r="D100" s="67" t="str">
        <f>IF(OR(LEFT(NHAPLIEU!E95,3)="112",LEFT(NHAPLIEU!F95,3)="112"),NHAPLIEU!D95,"")</f>
        <v/>
      </c>
      <c r="E100" s="77" t="str">
        <f>IF($D$6=LEFT(NHAPLIEU!E95,3),LEFT(NHAPLIEU!F95,3),IF(SOCAI!$D$6=LEFT(NHAPLIEU!F95,3),LEFT(NHAPLIEU!E95,3),""))</f>
        <v/>
      </c>
      <c r="F100" s="126" t="str">
        <f>IF(LEFT(B100,3)="UNT",NHAPLIEU!I95,"")</f>
        <v/>
      </c>
      <c r="G100" s="126" t="str">
        <f>IF(LEFT(B100,3)="UNC",NHAPLIEU!I95,"")</f>
        <v/>
      </c>
      <c r="H100" s="126"/>
      <c r="I100" s="126"/>
    </row>
    <row r="101" spans="1:9" hidden="1">
      <c r="A101" s="67" t="str">
        <f>IF(OR(LEFT(NHAPLIEU!E96,3)="112",LEFT(NHAPLIEU!F96,3)="112"),NHAPLIEU!A96,"")</f>
        <v/>
      </c>
      <c r="B101" s="67" t="str">
        <f>IF(OR(LEFT(NHAPLIEU!E96,3)="112",LEFT(NHAPLIEU!F96,3)="112"),NHAPLIEU!B96,"")</f>
        <v/>
      </c>
      <c r="C101" s="67"/>
      <c r="D101" s="67" t="str">
        <f>IF(OR(LEFT(NHAPLIEU!E96,3)="112",LEFT(NHAPLIEU!F96,3)="112"),NHAPLIEU!D96,"")</f>
        <v/>
      </c>
      <c r="E101" s="77" t="str">
        <f>IF($D$6=LEFT(NHAPLIEU!E96,3),LEFT(NHAPLIEU!F96,3),IF(SOCAI!$D$6=LEFT(NHAPLIEU!F96,3),LEFT(NHAPLIEU!E96,3),""))</f>
        <v/>
      </c>
      <c r="F101" s="126" t="str">
        <f>IF(LEFT(B101,3)="UNT",NHAPLIEU!I96,"")</f>
        <v/>
      </c>
      <c r="G101" s="126" t="str">
        <f>IF(LEFT(B101,3)="UNC",NHAPLIEU!I96,"")</f>
        <v/>
      </c>
      <c r="H101" s="126"/>
      <c r="I101" s="126"/>
    </row>
    <row r="102" spans="1:9" hidden="1">
      <c r="A102" s="67" t="str">
        <f>IF(OR(LEFT(NHAPLIEU!E97,3)="112",LEFT(NHAPLIEU!F97,3)="112"),NHAPLIEU!A97,"")</f>
        <v/>
      </c>
      <c r="B102" s="67" t="str">
        <f>IF(OR(LEFT(NHAPLIEU!E97,3)="112",LEFT(NHAPLIEU!F97,3)="112"),NHAPLIEU!B97,"")</f>
        <v/>
      </c>
      <c r="C102" s="67"/>
      <c r="D102" s="67" t="str">
        <f>IF(OR(LEFT(NHAPLIEU!E97,3)="112",LEFT(NHAPLIEU!F97,3)="112"),NHAPLIEU!D97,"")</f>
        <v/>
      </c>
      <c r="E102" s="77" t="str">
        <f>IF($D$6=LEFT(NHAPLIEU!E97,3),LEFT(NHAPLIEU!F97,3),IF(SOCAI!$D$6=LEFT(NHAPLIEU!F97,3),LEFT(NHAPLIEU!E97,3),""))</f>
        <v/>
      </c>
      <c r="F102" s="126" t="str">
        <f>IF(LEFT(B102,3)="UNT",NHAPLIEU!I97,"")</f>
        <v/>
      </c>
      <c r="G102" s="126" t="str">
        <f>IF(LEFT(B102,3)="UNC",NHAPLIEU!I97,"")</f>
        <v/>
      </c>
      <c r="H102" s="126"/>
      <c r="I102" s="126"/>
    </row>
    <row r="103" spans="1:9" hidden="1">
      <c r="A103" s="67" t="str">
        <f>IF(OR(LEFT(NHAPLIEU!E98,3)="112",LEFT(NHAPLIEU!F98,3)="112"),NHAPLIEU!A98,"")</f>
        <v/>
      </c>
      <c r="B103" s="67" t="str">
        <f>IF(OR(LEFT(NHAPLIEU!E98,3)="112",LEFT(NHAPLIEU!F98,3)="112"),NHAPLIEU!B98,"")</f>
        <v/>
      </c>
      <c r="C103" s="67"/>
      <c r="D103" s="67" t="str">
        <f>IF(OR(LEFT(NHAPLIEU!E98,3)="112",LEFT(NHAPLIEU!F98,3)="112"),NHAPLIEU!D98,"")</f>
        <v/>
      </c>
      <c r="E103" s="77" t="str">
        <f>IF($D$6=LEFT(NHAPLIEU!E98,3),LEFT(NHAPLIEU!F98,3),IF(SOCAI!$D$6=LEFT(NHAPLIEU!F98,3),LEFT(NHAPLIEU!E98,3),""))</f>
        <v/>
      </c>
      <c r="F103" s="126" t="str">
        <f>IF(LEFT(B103,3)="UNT",NHAPLIEU!I98,"")</f>
        <v/>
      </c>
      <c r="G103" s="126" t="str">
        <f>IF(LEFT(B103,3)="UNC",NHAPLIEU!I98,"")</f>
        <v/>
      </c>
      <c r="H103" s="126"/>
      <c r="I103" s="126"/>
    </row>
    <row r="104" spans="1:9" hidden="1">
      <c r="A104" s="67" t="str">
        <f>IF(OR(LEFT(NHAPLIEU!E99,3)="112",LEFT(NHAPLIEU!F99,3)="112"),NHAPLIEU!A99,"")</f>
        <v/>
      </c>
      <c r="B104" s="67" t="str">
        <f>IF(OR(LEFT(NHAPLIEU!E99,3)="112",LEFT(NHAPLIEU!F99,3)="112"),NHAPLIEU!B99,"")</f>
        <v/>
      </c>
      <c r="C104" s="67"/>
      <c r="D104" s="67" t="str">
        <f>IF(OR(LEFT(NHAPLIEU!E99,3)="112",LEFT(NHAPLIEU!F99,3)="112"),NHAPLIEU!D99,"")</f>
        <v/>
      </c>
      <c r="E104" s="77" t="str">
        <f>IF($D$6=LEFT(NHAPLIEU!E99,3),LEFT(NHAPLIEU!F99,3),IF(SOCAI!$D$6=LEFT(NHAPLIEU!F99,3),LEFT(NHAPLIEU!E99,3),""))</f>
        <v/>
      </c>
      <c r="F104" s="126" t="str">
        <f>IF(LEFT(B104,3)="UNT",NHAPLIEU!I99,"")</f>
        <v/>
      </c>
      <c r="G104" s="126" t="str">
        <f>IF(LEFT(B104,3)="UNC",NHAPLIEU!I99,"")</f>
        <v/>
      </c>
      <c r="H104" s="126"/>
      <c r="I104" s="126"/>
    </row>
    <row r="105" spans="1:9" hidden="1">
      <c r="A105" s="67" t="str">
        <f>IF(OR(LEFT(NHAPLIEU!E100,3)="112",LEFT(NHAPLIEU!F100,3)="112"),NHAPLIEU!A100,"")</f>
        <v/>
      </c>
      <c r="B105" s="67" t="str">
        <f>IF(OR(LEFT(NHAPLIEU!E100,3)="112",LEFT(NHAPLIEU!F100,3)="112"),NHAPLIEU!B100,"")</f>
        <v/>
      </c>
      <c r="C105" s="67"/>
      <c r="D105" s="67" t="str">
        <f>IF(OR(LEFT(NHAPLIEU!E100,3)="112",LEFT(NHAPLIEU!F100,3)="112"),NHAPLIEU!D100,"")</f>
        <v/>
      </c>
      <c r="E105" s="77" t="str">
        <f>IF($D$6=LEFT(NHAPLIEU!E100,3),LEFT(NHAPLIEU!F100,3),IF(SOCAI!$D$6=LEFT(NHAPLIEU!F100,3),LEFT(NHAPLIEU!E100,3),""))</f>
        <v/>
      </c>
      <c r="F105" s="126" t="str">
        <f>IF(LEFT(B105,3)="UNT",NHAPLIEU!I100,"")</f>
        <v/>
      </c>
      <c r="G105" s="126" t="str">
        <f>IF(LEFT(B105,3)="UNC",NHAPLIEU!I100,"")</f>
        <v/>
      </c>
      <c r="H105" s="126"/>
      <c r="I105" s="126"/>
    </row>
    <row r="106" spans="1:9" hidden="1">
      <c r="A106" s="67" t="str">
        <f>IF(OR(LEFT(NHAPLIEU!E101,3)="112",LEFT(NHAPLIEU!F101,3)="112"),NHAPLIEU!A101,"")</f>
        <v/>
      </c>
      <c r="B106" s="67" t="str">
        <f>IF(OR(LEFT(NHAPLIEU!E101,3)="112",LEFT(NHAPLIEU!F101,3)="112"),NHAPLIEU!B101,"")</f>
        <v/>
      </c>
      <c r="C106" s="67"/>
      <c r="D106" s="67" t="str">
        <f>IF(OR(LEFT(NHAPLIEU!E101,3)="112",LEFT(NHAPLIEU!F101,3)="112"),NHAPLIEU!D101,"")</f>
        <v/>
      </c>
      <c r="E106" s="77" t="str">
        <f>IF($D$6=LEFT(NHAPLIEU!E101,3),LEFT(NHAPLIEU!F101,3),IF(SOCAI!$D$6=LEFT(NHAPLIEU!F101,3),LEFT(NHAPLIEU!E101,3),""))</f>
        <v/>
      </c>
      <c r="F106" s="126" t="str">
        <f>IF(LEFT(B106,3)="UNT",NHAPLIEU!I101,"")</f>
        <v/>
      </c>
      <c r="G106" s="126" t="str">
        <f>IF(LEFT(B106,3)="UNC",NHAPLIEU!I101,"")</f>
        <v/>
      </c>
      <c r="H106" s="126"/>
      <c r="I106" s="126"/>
    </row>
    <row r="107" spans="1:9" hidden="1">
      <c r="A107" s="67" t="str">
        <f>IF(OR(LEFT(NHAPLIEU!E102,3)="112",LEFT(NHAPLIEU!F102,3)="112"),NHAPLIEU!A102,"")</f>
        <v/>
      </c>
      <c r="B107" s="67" t="str">
        <f>IF(OR(LEFT(NHAPLIEU!E102,3)="112",LEFT(NHAPLIEU!F102,3)="112"),NHAPLIEU!B102,"")</f>
        <v/>
      </c>
      <c r="C107" s="67"/>
      <c r="D107" s="67" t="str">
        <f>IF(OR(LEFT(NHAPLIEU!E102,3)="112",LEFT(NHAPLIEU!F102,3)="112"),NHAPLIEU!D102,"")</f>
        <v/>
      </c>
      <c r="E107" s="77" t="str">
        <f>IF($D$6=LEFT(NHAPLIEU!E102,3),LEFT(NHAPLIEU!F102,3),IF(SOCAI!$D$6=LEFT(NHAPLIEU!F102,3),LEFT(NHAPLIEU!E102,3),""))</f>
        <v/>
      </c>
      <c r="F107" s="126" t="str">
        <f>IF(LEFT(B107,3)="UNT",NHAPLIEU!I102,"")</f>
        <v/>
      </c>
      <c r="G107" s="126" t="str">
        <f>IF(LEFT(B107,3)="UNC",NHAPLIEU!I102,"")</f>
        <v/>
      </c>
      <c r="H107" s="126"/>
      <c r="I107" s="126"/>
    </row>
    <row r="108" spans="1:9" hidden="1">
      <c r="A108" s="67" t="e">
        <f>IF(OR(LEFT(NHAPLIEU!#REF!,3)="112",LEFT(NHAPLIEU!#REF!,3)="112"),NHAPLIEU!#REF!,"")</f>
        <v>#REF!</v>
      </c>
      <c r="B108" s="67" t="e">
        <f>IF(OR(LEFT(NHAPLIEU!#REF!,3)="112",LEFT(NHAPLIEU!#REF!,3)="112"),NHAPLIEU!#REF!,"")</f>
        <v>#REF!</v>
      </c>
      <c r="C108" s="67"/>
      <c r="D108" s="67" t="e">
        <f>IF(OR(LEFT(NHAPLIEU!#REF!,3)="112",LEFT(NHAPLIEU!#REF!,3)="112"),NHAPLIEU!#REF!,"")</f>
        <v>#REF!</v>
      </c>
      <c r="E108" s="77" t="e">
        <f>IF($D$6=LEFT(NHAPLIEU!#REF!,3),LEFT(NHAPLIEU!#REF!,3),IF(SOCAI!$D$6=LEFT(NHAPLIEU!#REF!,3),LEFT(NHAPLIEU!#REF!,3),""))</f>
        <v>#REF!</v>
      </c>
      <c r="F108" s="126" t="e">
        <f>IF(LEFT(B108,3)="UNT",NHAPLIEU!#REF!,"")</f>
        <v>#REF!</v>
      </c>
      <c r="G108" s="126" t="e">
        <f>IF(LEFT(B108,3)="UNC",NHAPLIEU!#REF!,"")</f>
        <v>#REF!</v>
      </c>
      <c r="H108" s="126"/>
      <c r="I108" s="126"/>
    </row>
    <row r="109" spans="1:9" hidden="1">
      <c r="A109" s="67" t="str">
        <f>IF(OR(LEFT(NHAPLIEU!E103,3)="112",LEFT(NHAPLIEU!F103,3)="112"),NHAPLIEU!A103,"")</f>
        <v/>
      </c>
      <c r="B109" s="67" t="str">
        <f>IF(OR(LEFT(NHAPLIEU!E103,3)="112",LEFT(NHAPLIEU!F103,3)="112"),NHAPLIEU!B103,"")</f>
        <v/>
      </c>
      <c r="C109" s="67"/>
      <c r="D109" s="67" t="str">
        <f>IF(OR(LEFT(NHAPLIEU!E103,3)="112",LEFT(NHAPLIEU!F103,3)="112"),NHAPLIEU!D103,"")</f>
        <v/>
      </c>
      <c r="E109" s="77" t="str">
        <f>IF($D$6=LEFT(NHAPLIEU!E103,3),LEFT(NHAPLIEU!F103,3),IF(SOCAI!$D$6=LEFT(NHAPLIEU!F103,3),LEFT(NHAPLIEU!E103,3),""))</f>
        <v/>
      </c>
      <c r="F109" s="126" t="str">
        <f>IF(LEFT(B109,3)="UNT",NHAPLIEU!I103,"")</f>
        <v/>
      </c>
      <c r="G109" s="126" t="str">
        <f>IF(LEFT(B109,3)="UNC",NHAPLIEU!I103,"")</f>
        <v/>
      </c>
      <c r="H109" s="126"/>
      <c r="I109" s="126"/>
    </row>
    <row r="110" spans="1:9" hidden="1">
      <c r="A110" s="67" t="str">
        <f>IF(OR(LEFT(NHAPLIEU!E104,3)="112",LEFT(NHAPLIEU!F104,3)="112"),NHAPLIEU!A104,"")</f>
        <v/>
      </c>
      <c r="B110" s="67" t="str">
        <f>IF(OR(LEFT(NHAPLIEU!E104,3)="112",LEFT(NHAPLIEU!F104,3)="112"),NHAPLIEU!B104,"")</f>
        <v/>
      </c>
      <c r="C110" s="67"/>
      <c r="D110" s="67" t="str">
        <f>IF(OR(LEFT(NHAPLIEU!E104,3)="112",LEFT(NHAPLIEU!F104,3)="112"),NHAPLIEU!D104,"")</f>
        <v/>
      </c>
      <c r="E110" s="77" t="str">
        <f>IF($D$6=LEFT(NHAPLIEU!E104,3),LEFT(NHAPLIEU!F104,3),IF(SOCAI!$D$6=LEFT(NHAPLIEU!F104,3),LEFT(NHAPLIEU!E104,3),""))</f>
        <v/>
      </c>
      <c r="F110" s="126" t="str">
        <f>IF(LEFT(B110,3)="UNT",NHAPLIEU!I104,"")</f>
        <v/>
      </c>
      <c r="G110" s="126" t="str">
        <f>IF(LEFT(B110,3)="UNC",NHAPLIEU!I104,"")</f>
        <v/>
      </c>
      <c r="H110" s="126"/>
      <c r="I110" s="126"/>
    </row>
    <row r="111" spans="1:9" hidden="1">
      <c r="A111" s="67" t="str">
        <f>IF(OR(LEFT(NHAPLIEU!E105,3)="112",LEFT(NHAPLIEU!F105,3)="112"),NHAPLIEU!A105,"")</f>
        <v/>
      </c>
      <c r="B111" s="67" t="str">
        <f>IF(OR(LEFT(NHAPLIEU!E105,3)="112",LEFT(NHAPLIEU!F105,3)="112"),NHAPLIEU!B105,"")</f>
        <v/>
      </c>
      <c r="C111" s="67"/>
      <c r="D111" s="67" t="str">
        <f>IF(OR(LEFT(NHAPLIEU!E105,3)="112",LEFT(NHAPLIEU!F105,3)="112"),NHAPLIEU!D105,"")</f>
        <v/>
      </c>
      <c r="E111" s="77" t="str">
        <f>IF($D$6=LEFT(NHAPLIEU!E105,3),LEFT(NHAPLIEU!F105,3),IF(SOCAI!$D$6=LEFT(NHAPLIEU!F105,3),LEFT(NHAPLIEU!E105,3),""))</f>
        <v/>
      </c>
      <c r="F111" s="126" t="str">
        <f>IF(LEFT(B111,3)="UNT",NHAPLIEU!I105,"")</f>
        <v/>
      </c>
      <c r="G111" s="126" t="str">
        <f>IF(LEFT(B111,3)="UNC",NHAPLIEU!I105,"")</f>
        <v/>
      </c>
      <c r="H111" s="126"/>
      <c r="I111" s="126"/>
    </row>
    <row r="112" spans="1:9" hidden="1">
      <c r="A112" s="67" t="str">
        <f>IF(OR(LEFT(NHAPLIEU!E106,3)="112",LEFT(NHAPLIEU!F106,3)="112"),NHAPLIEU!A106,"")</f>
        <v/>
      </c>
      <c r="B112" s="67" t="str">
        <f>IF(OR(LEFT(NHAPLIEU!E106,3)="112",LEFT(NHAPLIEU!F106,3)="112"),NHAPLIEU!B106,"")</f>
        <v/>
      </c>
      <c r="C112" s="67"/>
      <c r="D112" s="67" t="str">
        <f>IF(OR(LEFT(NHAPLIEU!E106,3)="112",LEFT(NHAPLIEU!F106,3)="112"),NHAPLIEU!D106,"")</f>
        <v/>
      </c>
      <c r="E112" s="77" t="str">
        <f>IF($D$6=LEFT(NHAPLIEU!E106,3),LEFT(NHAPLIEU!F106,3),IF(SOCAI!$D$6=LEFT(NHAPLIEU!F106,3),LEFT(NHAPLIEU!E106,3),""))</f>
        <v/>
      </c>
      <c r="F112" s="126" t="str">
        <f>IF(LEFT(B112,3)="UNT",NHAPLIEU!I106,"")</f>
        <v/>
      </c>
      <c r="G112" s="126" t="str">
        <f>IF(LEFT(B112,3)="UNC",NHAPLIEU!I106,"")</f>
        <v/>
      </c>
      <c r="H112" s="126"/>
      <c r="I112" s="126"/>
    </row>
    <row r="113" spans="1:9" hidden="1">
      <c r="A113" s="67" t="str">
        <f>IF(OR(LEFT(NHAPLIEU!E107,3)="112",LEFT(NHAPLIEU!F107,3)="112"),NHAPLIEU!A107,"")</f>
        <v/>
      </c>
      <c r="B113" s="67" t="str">
        <f>IF(OR(LEFT(NHAPLIEU!E107,3)="112",LEFT(NHAPLIEU!F107,3)="112"),NHAPLIEU!B107,"")</f>
        <v/>
      </c>
      <c r="C113" s="67"/>
      <c r="D113" s="67" t="str">
        <f>IF(OR(LEFT(NHAPLIEU!E107,3)="112",LEFT(NHAPLIEU!F107,3)="112"),NHAPLIEU!D107,"")</f>
        <v/>
      </c>
      <c r="E113" s="77" t="str">
        <f>IF($D$6=LEFT(NHAPLIEU!E107,3),LEFT(NHAPLIEU!F107,3),IF(SOCAI!$D$6=LEFT(NHAPLIEU!F107,3),LEFT(NHAPLIEU!E107,3),""))</f>
        <v/>
      </c>
      <c r="F113" s="126" t="str">
        <f>IF(LEFT(B113,3)="UNT",NHAPLIEU!I107,"")</f>
        <v/>
      </c>
      <c r="G113" s="126" t="str">
        <f>IF(LEFT(B113,3)="UNC",NHAPLIEU!I107,"")</f>
        <v/>
      </c>
      <c r="H113" s="126"/>
      <c r="I113" s="126"/>
    </row>
    <row r="114" spans="1:9" hidden="1">
      <c r="A114" s="67" t="str">
        <f>IF(OR(LEFT(NHAPLIEU!E108,3)="112",LEFT(NHAPLIEU!F108,3)="112"),NHAPLIEU!A108,"")</f>
        <v/>
      </c>
      <c r="B114" s="67" t="str">
        <f>IF(OR(LEFT(NHAPLIEU!E108,3)="112",LEFT(NHAPLIEU!F108,3)="112"),NHAPLIEU!B108,"")</f>
        <v/>
      </c>
      <c r="C114" s="67"/>
      <c r="D114" s="67" t="str">
        <f>IF(OR(LEFT(NHAPLIEU!E108,3)="112",LEFT(NHAPLIEU!F108,3)="112"),NHAPLIEU!D108,"")</f>
        <v/>
      </c>
      <c r="E114" s="77" t="str">
        <f>IF($D$6=LEFT(NHAPLIEU!E108,3),LEFT(NHAPLIEU!F108,3),IF(SOCAI!$D$6=LEFT(NHAPLIEU!F108,3),LEFT(NHAPLIEU!E108,3),""))</f>
        <v/>
      </c>
      <c r="F114" s="126" t="str">
        <f>IF(LEFT(B114,3)="UNT",NHAPLIEU!I108,"")</f>
        <v/>
      </c>
      <c r="G114" s="126" t="str">
        <f>IF(LEFT(B114,3)="UNC",NHAPLIEU!I108,"")</f>
        <v/>
      </c>
      <c r="H114" s="126"/>
      <c r="I114" s="126"/>
    </row>
    <row r="115" spans="1:9" hidden="1">
      <c r="A115" s="67" t="str">
        <f>IF(OR(LEFT(NHAPLIEU!E109,3)="112",LEFT(NHAPLIEU!F109,3)="112"),NHAPLIEU!A109,"")</f>
        <v/>
      </c>
      <c r="B115" s="67" t="str">
        <f>IF(OR(LEFT(NHAPLIEU!E109,3)="112",LEFT(NHAPLIEU!F109,3)="112"),NHAPLIEU!B109,"")</f>
        <v/>
      </c>
      <c r="C115" s="67"/>
      <c r="D115" s="67" t="str">
        <f>IF(OR(LEFT(NHAPLIEU!E109,3)="112",LEFT(NHAPLIEU!F109,3)="112"),NHAPLIEU!D109,"")</f>
        <v/>
      </c>
      <c r="E115" s="77" t="str">
        <f>IF($D$6=LEFT(NHAPLIEU!E109,3),LEFT(NHAPLIEU!F109,3),IF(SOCAI!$D$6=LEFT(NHAPLIEU!F109,3),LEFT(NHAPLIEU!E109,3),""))</f>
        <v/>
      </c>
      <c r="F115" s="126" t="str">
        <f>IF(LEFT(B115,3)="UNT",NHAPLIEU!I109,"")</f>
        <v/>
      </c>
      <c r="G115" s="126" t="str">
        <f>IF(LEFT(B115,3)="UNC",NHAPLIEU!I109,"")</f>
        <v/>
      </c>
      <c r="H115" s="126"/>
      <c r="I115" s="126"/>
    </row>
    <row r="116" spans="1:9" hidden="1">
      <c r="A116" s="67" t="str">
        <f>IF(OR(LEFT(NHAPLIEU!E110,3)="112",LEFT(NHAPLIEU!F110,3)="112"),NHAPLIEU!A110,"")</f>
        <v/>
      </c>
      <c r="B116" s="67" t="str">
        <f>IF(OR(LEFT(NHAPLIEU!E110,3)="112",LEFT(NHAPLIEU!F110,3)="112"),NHAPLIEU!B110,"")</f>
        <v/>
      </c>
      <c r="C116" s="67"/>
      <c r="D116" s="67" t="str">
        <f>IF(OR(LEFT(NHAPLIEU!E110,3)="112",LEFT(NHAPLIEU!F110,3)="112"),NHAPLIEU!D110,"")</f>
        <v/>
      </c>
      <c r="E116" s="77" t="str">
        <f>IF($D$6=LEFT(NHAPLIEU!E110,3),LEFT(NHAPLIEU!F110,3),IF(SOCAI!$D$6=LEFT(NHAPLIEU!F110,3),LEFT(NHAPLIEU!E110,3),""))</f>
        <v/>
      </c>
      <c r="F116" s="126" t="str">
        <f>IF(LEFT(B116,3)="UNT",NHAPLIEU!I110,"")</f>
        <v/>
      </c>
      <c r="G116" s="126" t="str">
        <f>IF(LEFT(B116,3)="UNC",NHAPLIEU!I110,"")</f>
        <v/>
      </c>
      <c r="H116" s="126"/>
      <c r="I116" s="126"/>
    </row>
    <row r="117" spans="1:9" hidden="1">
      <c r="A117" s="67" t="str">
        <f>IF(OR(LEFT(NHAPLIEU!E111,3)="112",LEFT(NHAPLIEU!F111,3)="112"),NHAPLIEU!A111,"")</f>
        <v/>
      </c>
      <c r="B117" s="67" t="str">
        <f>IF(OR(LEFT(NHAPLIEU!E111,3)="112",LEFT(NHAPLIEU!F111,3)="112"),NHAPLIEU!B111,"")</f>
        <v/>
      </c>
      <c r="C117" s="67"/>
      <c r="D117" s="67" t="str">
        <f>IF(OR(LEFT(NHAPLIEU!E111,3)="112",LEFT(NHAPLIEU!F111,3)="112"),NHAPLIEU!D111,"")</f>
        <v/>
      </c>
      <c r="E117" s="77" t="str">
        <f>IF($D$6=LEFT(NHAPLIEU!E111,3),LEFT(NHAPLIEU!F111,3),IF(SOCAI!$D$6=LEFT(NHAPLIEU!F111,3),LEFT(NHAPLIEU!E111,3),""))</f>
        <v/>
      </c>
      <c r="F117" s="126" t="str">
        <f>IF(LEFT(B117,3)="UNT",NHAPLIEU!I111,"")</f>
        <v/>
      </c>
      <c r="G117" s="126" t="str">
        <f>IF(LEFT(B117,3)="UNC",NHAPLIEU!I111,"")</f>
        <v/>
      </c>
      <c r="H117" s="126"/>
      <c r="I117" s="126"/>
    </row>
    <row r="118" spans="1:9" hidden="1">
      <c r="A118" s="67" t="str">
        <f>IF(OR(LEFT(NHAPLIEU!E112,3)="112",LEFT(NHAPLIEU!F112,3)="112"),NHAPLIEU!A112,"")</f>
        <v/>
      </c>
      <c r="B118" s="67" t="str">
        <f>IF(OR(LEFT(NHAPLIEU!E112,3)="112",LEFT(NHAPLIEU!F112,3)="112"),NHAPLIEU!B112,"")</f>
        <v/>
      </c>
      <c r="C118" s="67"/>
      <c r="D118" s="67" t="str">
        <f>IF(OR(LEFT(NHAPLIEU!E112,3)="112",LEFT(NHAPLIEU!F112,3)="112"),NHAPLIEU!D112,"")</f>
        <v/>
      </c>
      <c r="E118" s="77" t="str">
        <f>IF($D$6=LEFT(NHAPLIEU!E112,3),LEFT(NHAPLIEU!F112,3),IF(SOCAI!$D$6=LEFT(NHAPLIEU!F112,3),LEFT(NHAPLIEU!E112,3),""))</f>
        <v/>
      </c>
      <c r="F118" s="126" t="str">
        <f>IF(LEFT(B118,3)="UNT",NHAPLIEU!I112,"")</f>
        <v/>
      </c>
      <c r="G118" s="126" t="str">
        <f>IF(LEFT(B118,3)="UNC",NHAPLIEU!I112,"")</f>
        <v/>
      </c>
      <c r="H118" s="126"/>
      <c r="I118" s="126"/>
    </row>
    <row r="119" spans="1:9" hidden="1">
      <c r="A119" s="67" t="str">
        <f>IF(OR(LEFT(NHAPLIEU!E113,3)="112",LEFT(NHAPLIEU!F113,3)="112"),NHAPLIEU!A113,"")</f>
        <v/>
      </c>
      <c r="B119" s="67" t="str">
        <f>IF(OR(LEFT(NHAPLIEU!E113,3)="112",LEFT(NHAPLIEU!F113,3)="112"),NHAPLIEU!B113,"")</f>
        <v/>
      </c>
      <c r="C119" s="67"/>
      <c r="D119" s="67" t="str">
        <f>IF(OR(LEFT(NHAPLIEU!E113,3)="112",LEFT(NHAPLIEU!F113,3)="112"),NHAPLIEU!D113,"")</f>
        <v/>
      </c>
      <c r="E119" s="77" t="str">
        <f>IF($D$6=LEFT(NHAPLIEU!E113,3),LEFT(NHAPLIEU!F113,3),IF(SOCAI!$D$6=LEFT(NHAPLIEU!F113,3),LEFT(NHAPLIEU!E113,3),""))</f>
        <v/>
      </c>
      <c r="F119" s="126" t="str">
        <f>IF(LEFT(B119,3)="UNT",NHAPLIEU!I113,"")</f>
        <v/>
      </c>
      <c r="G119" s="126" t="str">
        <f>IF(LEFT(B119,3)="UNC",NHAPLIEU!I113,"")</f>
        <v/>
      </c>
      <c r="H119" s="126"/>
      <c r="I119" s="126"/>
    </row>
    <row r="120" spans="1:9" hidden="1">
      <c r="A120" s="67" t="str">
        <f>IF(OR(LEFT(NHAPLIEU!E114,3)="112",LEFT(NHAPLIEU!F114,3)="112"),NHAPLIEU!A114,"")</f>
        <v/>
      </c>
      <c r="B120" s="67" t="str">
        <f>IF(OR(LEFT(NHAPLIEU!E114,3)="112",LEFT(NHAPLIEU!F114,3)="112"),NHAPLIEU!B114,"")</f>
        <v/>
      </c>
      <c r="C120" s="67"/>
      <c r="D120" s="67" t="str">
        <f>IF(OR(LEFT(NHAPLIEU!E114,3)="112",LEFT(NHAPLIEU!F114,3)="112"),NHAPLIEU!D114,"")</f>
        <v/>
      </c>
      <c r="E120" s="77" t="str">
        <f>IF($D$6=LEFT(NHAPLIEU!E114,3),LEFT(NHAPLIEU!F114,3),IF(SOCAI!$D$6=LEFT(NHAPLIEU!F114,3),LEFT(NHAPLIEU!E114,3),""))</f>
        <v/>
      </c>
      <c r="F120" s="126" t="str">
        <f>IF(LEFT(B120,3)="UNT",NHAPLIEU!I114,"")</f>
        <v/>
      </c>
      <c r="G120" s="126" t="str">
        <f>IF(LEFT(B120,3)="UNC",NHAPLIEU!I114,"")</f>
        <v/>
      </c>
      <c r="H120" s="126"/>
      <c r="I120" s="126"/>
    </row>
    <row r="121" spans="1:9" hidden="1">
      <c r="A121" s="67" t="str">
        <f>IF(OR(LEFT(NHAPLIEU!E115,3)="112",LEFT(NHAPLIEU!F115,3)="112"),NHAPLIEU!A115,"")</f>
        <v/>
      </c>
      <c r="B121" s="67" t="str">
        <f>IF(OR(LEFT(NHAPLIEU!E115,3)="112",LEFT(NHAPLIEU!F115,3)="112"),NHAPLIEU!B115,"")</f>
        <v/>
      </c>
      <c r="C121" s="67"/>
      <c r="D121" s="67" t="str">
        <f>IF(OR(LEFT(NHAPLIEU!E115,3)="112",LEFT(NHAPLIEU!F115,3)="112"),NHAPLIEU!D115,"")</f>
        <v/>
      </c>
      <c r="E121" s="77" t="str">
        <f>IF($D$6=LEFT(NHAPLIEU!E115,3),LEFT(NHAPLIEU!F115,3),IF(SOCAI!$D$6=LEFT(NHAPLIEU!F115,3),LEFT(NHAPLIEU!E115,3),""))</f>
        <v/>
      </c>
      <c r="F121" s="126" t="str">
        <f>IF(LEFT(B121,3)="UNT",NHAPLIEU!I115,"")</f>
        <v/>
      </c>
      <c r="G121" s="126" t="str">
        <f>IF(LEFT(B121,3)="UNC",NHAPLIEU!I115,"")</f>
        <v/>
      </c>
      <c r="H121" s="126"/>
      <c r="I121" s="126"/>
    </row>
    <row r="122" spans="1:9" hidden="1">
      <c r="A122" s="67" t="str">
        <f>IF(OR(LEFT(NHAPLIEU!E116,3)="112",LEFT(NHAPLIEU!F116,3)="112"),NHAPLIEU!A116,"")</f>
        <v/>
      </c>
      <c r="B122" s="67" t="str">
        <f>IF(OR(LEFT(NHAPLIEU!E116,3)="112",LEFT(NHAPLIEU!F116,3)="112"),NHAPLIEU!B116,"")</f>
        <v/>
      </c>
      <c r="C122" s="67"/>
      <c r="D122" s="67" t="str">
        <f>IF(OR(LEFT(NHAPLIEU!E116,3)="112",LEFT(NHAPLIEU!F116,3)="112"),NHAPLIEU!D116,"")</f>
        <v/>
      </c>
      <c r="E122" s="77" t="str">
        <f>IF($D$6=LEFT(NHAPLIEU!E116,3),LEFT(NHAPLIEU!F116,3),IF(SOCAI!$D$6=LEFT(NHAPLIEU!F116,3),LEFT(NHAPLIEU!E116,3),""))</f>
        <v/>
      </c>
      <c r="F122" s="126" t="str">
        <f>IF(LEFT(B122,3)="UNT",NHAPLIEU!I116,"")</f>
        <v/>
      </c>
      <c r="G122" s="126" t="str">
        <f>IF(LEFT(B122,3)="UNC",NHAPLIEU!I116,"")</f>
        <v/>
      </c>
      <c r="H122" s="126"/>
      <c r="I122" s="126"/>
    </row>
    <row r="123" spans="1:9" hidden="1">
      <c r="A123" s="67" t="str">
        <f>IF(OR(LEFT(NHAPLIEU!E117,3)="112",LEFT(NHAPLIEU!F117,3)="112"),NHAPLIEU!A117,"")</f>
        <v/>
      </c>
      <c r="B123" s="67" t="str">
        <f>IF(OR(LEFT(NHAPLIEU!E117,3)="112",LEFT(NHAPLIEU!F117,3)="112"),NHAPLIEU!B117,"")</f>
        <v/>
      </c>
      <c r="C123" s="67"/>
      <c r="D123" s="67" t="str">
        <f>IF(OR(LEFT(NHAPLIEU!E117,3)="112",LEFT(NHAPLIEU!F117,3)="112"),NHAPLIEU!D117,"")</f>
        <v/>
      </c>
      <c r="E123" s="77" t="str">
        <f>IF($D$6=LEFT(NHAPLIEU!E117,3),LEFT(NHAPLIEU!F117,3),IF(SOCAI!$D$6=LEFT(NHAPLIEU!F117,3),LEFT(NHAPLIEU!E117,3),""))</f>
        <v/>
      </c>
      <c r="F123" s="126" t="str">
        <f>IF(LEFT(B123,3)="UNT",NHAPLIEU!I117,"")</f>
        <v/>
      </c>
      <c r="G123" s="126" t="str">
        <f>IF(LEFT(B123,3)="UNC",NHAPLIEU!I117,"")</f>
        <v/>
      </c>
      <c r="H123" s="126"/>
      <c r="I123" s="126"/>
    </row>
    <row r="124" spans="1:9" hidden="1">
      <c r="A124" s="67" t="str">
        <f>IF(OR(LEFT(NHAPLIEU!E118,3)="112",LEFT(NHAPLIEU!F118,3)="112"),NHAPLIEU!A118,"")</f>
        <v/>
      </c>
      <c r="B124" s="67" t="str">
        <f>IF(OR(LEFT(NHAPLIEU!E118,3)="112",LEFT(NHAPLIEU!F118,3)="112"),NHAPLIEU!B118,"")</f>
        <v/>
      </c>
      <c r="C124" s="67"/>
      <c r="D124" s="67" t="str">
        <f>IF(OR(LEFT(NHAPLIEU!E118,3)="112",LEFT(NHAPLIEU!F118,3)="112"),NHAPLIEU!D118,"")</f>
        <v/>
      </c>
      <c r="E124" s="77" t="str">
        <f>IF($D$6=LEFT(NHAPLIEU!E118,3),LEFT(NHAPLIEU!F118,3),IF(SOCAI!$D$6=LEFT(NHAPLIEU!F118,3),LEFT(NHAPLIEU!E118,3),""))</f>
        <v/>
      </c>
      <c r="F124" s="126" t="str">
        <f>IF(LEFT(B124,3)="UNT",NHAPLIEU!I118,"")</f>
        <v/>
      </c>
      <c r="G124" s="126" t="str">
        <f>IF(LEFT(B124,3)="UNC",NHAPLIEU!I118,"")</f>
        <v/>
      </c>
      <c r="H124" s="126"/>
      <c r="I124" s="126"/>
    </row>
    <row r="125" spans="1:9" hidden="1">
      <c r="A125" s="67" t="str">
        <f>IF(OR(LEFT(NHAPLIEU!E119,3)="112",LEFT(NHAPLIEU!F119,3)="112"),NHAPLIEU!A119,"")</f>
        <v/>
      </c>
      <c r="B125" s="67" t="str">
        <f>IF(OR(LEFT(NHAPLIEU!E119,3)="112",LEFT(NHAPLIEU!F119,3)="112"),NHAPLIEU!B119,"")</f>
        <v/>
      </c>
      <c r="C125" s="67"/>
      <c r="D125" s="67" t="str">
        <f>IF(OR(LEFT(NHAPLIEU!E119,3)="112",LEFT(NHAPLIEU!F119,3)="112"),NHAPLIEU!D119,"")</f>
        <v/>
      </c>
      <c r="E125" s="77" t="str">
        <f>IF($D$6=LEFT(NHAPLIEU!E119,3),LEFT(NHAPLIEU!F119,3),IF(SOCAI!$D$6=LEFT(NHAPLIEU!F119,3),LEFT(NHAPLIEU!E119,3),""))</f>
        <v/>
      </c>
      <c r="F125" s="126" t="str">
        <f>IF(LEFT(B125,3)="UNT",NHAPLIEU!I119,"")</f>
        <v/>
      </c>
      <c r="G125" s="126" t="str">
        <f>IF(LEFT(B125,3)="UNC",NHAPLIEU!I119,"")</f>
        <v/>
      </c>
      <c r="H125" s="126"/>
      <c r="I125" s="126"/>
    </row>
    <row r="126" spans="1:9" hidden="1">
      <c r="A126" s="67" t="str">
        <f>IF(OR(LEFT(NHAPLIEU!E120,3)="112",LEFT(NHAPLIEU!F120,3)="112"),NHAPLIEU!A120,"")</f>
        <v/>
      </c>
      <c r="B126" s="67" t="str">
        <f>IF(OR(LEFT(NHAPLIEU!E120,3)="112",LEFT(NHAPLIEU!F120,3)="112"),NHAPLIEU!B120,"")</f>
        <v/>
      </c>
      <c r="C126" s="67"/>
      <c r="D126" s="67" t="str">
        <f>IF(OR(LEFT(NHAPLIEU!E120,3)="112",LEFT(NHAPLIEU!F120,3)="112"),NHAPLIEU!D120,"")</f>
        <v/>
      </c>
      <c r="E126" s="77" t="str">
        <f>IF($D$6=LEFT(NHAPLIEU!E120,3),LEFT(NHAPLIEU!F120,3),IF(SOCAI!$D$6=LEFT(NHAPLIEU!F120,3),LEFT(NHAPLIEU!E120,3),""))</f>
        <v/>
      </c>
      <c r="F126" s="126" t="str">
        <f>IF(LEFT(B126,3)="UNT",NHAPLIEU!I120,"")</f>
        <v/>
      </c>
      <c r="G126" s="126" t="str">
        <f>IF(LEFT(B126,3)="UNC",NHAPLIEU!I120,"")</f>
        <v/>
      </c>
      <c r="H126" s="126"/>
      <c r="I126" s="126"/>
    </row>
    <row r="127" spans="1:9" hidden="1">
      <c r="A127" s="67" t="str">
        <f>IF(OR(LEFT(NHAPLIEU!E121,3)="112",LEFT(NHAPLIEU!F121,3)="112"),NHAPLIEU!A121,"")</f>
        <v/>
      </c>
      <c r="B127" s="67" t="str">
        <f>IF(OR(LEFT(NHAPLIEU!E121,3)="112",LEFT(NHAPLIEU!F121,3)="112"),NHAPLIEU!B121,"")</f>
        <v/>
      </c>
      <c r="C127" s="67"/>
      <c r="D127" s="67" t="str">
        <f>IF(OR(LEFT(NHAPLIEU!E121,3)="112",LEFT(NHAPLIEU!F121,3)="112"),NHAPLIEU!D121,"")</f>
        <v/>
      </c>
      <c r="E127" s="77" t="str">
        <f>IF($D$6=LEFT(NHAPLIEU!E121,3),LEFT(NHAPLIEU!F121,3),IF(SOCAI!$D$6=LEFT(NHAPLIEU!F121,3),LEFT(NHAPLIEU!E121,3),""))</f>
        <v/>
      </c>
      <c r="F127" s="126" t="str">
        <f>IF(LEFT(B127,3)="UNT",NHAPLIEU!I121,"")</f>
        <v/>
      </c>
      <c r="G127" s="126" t="str">
        <f>IF(LEFT(B127,3)="UNC",NHAPLIEU!I121,"")</f>
        <v/>
      </c>
      <c r="H127" s="126"/>
      <c r="I127" s="126"/>
    </row>
    <row r="128" spans="1:9" hidden="1">
      <c r="A128" s="67" t="str">
        <f>IF(OR(LEFT(NHAPLIEU!E122,3)="112",LEFT(NHAPLIEU!F122,3)="112"),NHAPLIEU!A122,"")</f>
        <v/>
      </c>
      <c r="B128" s="67" t="str">
        <f>IF(OR(LEFT(NHAPLIEU!E122,3)="112",LEFT(NHAPLIEU!F122,3)="112"),NHAPLIEU!B122,"")</f>
        <v/>
      </c>
      <c r="C128" s="67"/>
      <c r="D128" s="67" t="str">
        <f>IF(OR(LEFT(NHAPLIEU!E122,3)="112",LEFT(NHAPLIEU!F122,3)="112"),NHAPLIEU!D122,"")</f>
        <v/>
      </c>
      <c r="E128" s="77" t="str">
        <f>IF($D$6=LEFT(NHAPLIEU!E122,3),LEFT(NHAPLIEU!F122,3),IF(SOCAI!$D$6=LEFT(NHAPLIEU!F122,3),LEFT(NHAPLIEU!E122,3),""))</f>
        <v/>
      </c>
      <c r="F128" s="126" t="str">
        <f>IF(LEFT(B128,3)="UNT",NHAPLIEU!I122,"")</f>
        <v/>
      </c>
      <c r="G128" s="126" t="str">
        <f>IF(LEFT(B128,3)="UNC",NHAPLIEU!I122,"")</f>
        <v/>
      </c>
      <c r="H128" s="126"/>
      <c r="I128" s="126"/>
    </row>
    <row r="129" spans="1:9" hidden="1">
      <c r="A129" s="67" t="str">
        <f>IF(OR(LEFT(NHAPLIEU!E123,3)="112",LEFT(NHAPLIEU!F123,3)="112"),NHAPLIEU!A123,"")</f>
        <v/>
      </c>
      <c r="B129" s="67" t="str">
        <f>IF(OR(LEFT(NHAPLIEU!E123,3)="112",LEFT(NHAPLIEU!F123,3)="112"),NHAPLIEU!B123,"")</f>
        <v/>
      </c>
      <c r="C129" s="67"/>
      <c r="D129" s="67" t="str">
        <f>IF(OR(LEFT(NHAPLIEU!E123,3)="112",LEFT(NHAPLIEU!F123,3)="112"),NHAPLIEU!D123,"")</f>
        <v/>
      </c>
      <c r="E129" s="77" t="str">
        <f>IF($D$6=LEFT(NHAPLIEU!E123,3),LEFT(NHAPLIEU!F123,3),IF(SOCAI!$D$6=LEFT(NHAPLIEU!F123,3),LEFT(NHAPLIEU!E123,3),""))</f>
        <v/>
      </c>
      <c r="F129" s="126" t="str">
        <f>IF(LEFT(B129,3)="UNT",NHAPLIEU!I123,"")</f>
        <v/>
      </c>
      <c r="G129" s="126" t="str">
        <f>IF(LEFT(B129,3)="UNC",NHAPLIEU!I123,"")</f>
        <v/>
      </c>
      <c r="H129" s="126"/>
      <c r="I129" s="126"/>
    </row>
    <row r="130" spans="1:9" hidden="1">
      <c r="A130" s="67" t="str">
        <f>IF(OR(LEFT(NHAPLIEU!E124,3)="112",LEFT(NHAPLIEU!F124,3)="112"),NHAPLIEU!A124,"")</f>
        <v/>
      </c>
      <c r="B130" s="67" t="str">
        <f>IF(OR(LEFT(NHAPLIEU!E124,3)="112",LEFT(NHAPLIEU!F124,3)="112"),NHAPLIEU!B124,"")</f>
        <v/>
      </c>
      <c r="C130" s="67"/>
      <c r="D130" s="67" t="str">
        <f>IF(OR(LEFT(NHAPLIEU!E124,3)="112",LEFT(NHAPLIEU!F124,3)="112"),NHAPLIEU!D124,"")</f>
        <v/>
      </c>
      <c r="E130" s="77" t="str">
        <f>IF($D$6=LEFT(NHAPLIEU!E124,3),LEFT(NHAPLIEU!F124,3),IF(SOCAI!$D$6=LEFT(NHAPLIEU!F124,3),LEFT(NHAPLIEU!E124,3),""))</f>
        <v/>
      </c>
      <c r="F130" s="126" t="str">
        <f>IF(LEFT(B130,3)="UNT",NHAPLIEU!I124,"")</f>
        <v/>
      </c>
      <c r="G130" s="126" t="str">
        <f>IF(LEFT(B130,3)="UNC",NHAPLIEU!I124,"")</f>
        <v/>
      </c>
      <c r="H130" s="126"/>
      <c r="I130" s="126"/>
    </row>
    <row r="131" spans="1:9" hidden="1">
      <c r="A131" s="67" t="str">
        <f>IF(OR(LEFT(NHAPLIEU!E125,3)="112",LEFT(NHAPLIEU!F125,3)="112"),NHAPLIEU!A125,"")</f>
        <v/>
      </c>
      <c r="B131" s="67" t="str">
        <f>IF(OR(LEFT(NHAPLIEU!E125,3)="112",LEFT(NHAPLIEU!F125,3)="112"),NHAPLIEU!B125,"")</f>
        <v/>
      </c>
      <c r="C131" s="67"/>
      <c r="D131" s="67" t="str">
        <f>IF(OR(LEFT(NHAPLIEU!E125,3)="112",LEFT(NHAPLIEU!F125,3)="112"),NHAPLIEU!D125,"")</f>
        <v/>
      </c>
      <c r="E131" s="77" t="str">
        <f>IF($D$6=LEFT(NHAPLIEU!E125,3),LEFT(NHAPLIEU!F125,3),IF(SOCAI!$D$6=LEFT(NHAPLIEU!F125,3),LEFT(NHAPLIEU!E125,3),""))</f>
        <v/>
      </c>
      <c r="F131" s="126" t="str">
        <f>IF(LEFT(B131,3)="UNT",NHAPLIEU!I125,"")</f>
        <v/>
      </c>
      <c r="G131" s="126" t="str">
        <f>IF(LEFT(B131,3)="UNC",NHAPLIEU!I125,"")</f>
        <v/>
      </c>
      <c r="H131" s="126"/>
      <c r="I131" s="126"/>
    </row>
    <row r="132" spans="1:9" hidden="1">
      <c r="A132" s="67" t="str">
        <f>IF(OR(LEFT(NHAPLIEU!E126,3)="112",LEFT(NHAPLIEU!F126,3)="112"),NHAPLIEU!A126,"")</f>
        <v/>
      </c>
      <c r="B132" s="67" t="str">
        <f>IF(OR(LEFT(NHAPLIEU!E126,3)="112",LEFT(NHAPLIEU!F126,3)="112"),NHAPLIEU!B126,"")</f>
        <v/>
      </c>
      <c r="C132" s="67"/>
      <c r="D132" s="67" t="str">
        <f>IF(OR(LEFT(NHAPLIEU!E126,3)="112",LEFT(NHAPLIEU!F126,3)="112"),NHAPLIEU!D126,"")</f>
        <v/>
      </c>
      <c r="E132" s="77" t="str">
        <f>IF($D$6=LEFT(NHAPLIEU!E126,3),LEFT(NHAPLIEU!F126,3),IF(SOCAI!$D$6=LEFT(NHAPLIEU!F126,3),LEFT(NHAPLIEU!E126,3),""))</f>
        <v/>
      </c>
      <c r="F132" s="126" t="str">
        <f>IF(LEFT(B132,3)="UNT",NHAPLIEU!I126,"")</f>
        <v/>
      </c>
      <c r="G132" s="126" t="str">
        <f>IF(LEFT(B132,3)="UNC",NHAPLIEU!I126,"")</f>
        <v/>
      </c>
      <c r="H132" s="126"/>
      <c r="I132" s="126"/>
    </row>
    <row r="133" spans="1:9" hidden="1">
      <c r="A133" s="67" t="str">
        <f>IF(OR(LEFT(NHAPLIEU!E127,3)="112",LEFT(NHAPLIEU!F127,3)="112"),NHAPLIEU!A127,"")</f>
        <v/>
      </c>
      <c r="B133" s="67" t="str">
        <f>IF(OR(LEFT(NHAPLIEU!E127,3)="112",LEFT(NHAPLIEU!F127,3)="112"),NHAPLIEU!B127,"")</f>
        <v/>
      </c>
      <c r="C133" s="67"/>
      <c r="D133" s="67" t="str">
        <f>IF(OR(LEFT(NHAPLIEU!E127,3)="112",LEFT(NHAPLIEU!F127,3)="112"),NHAPLIEU!D127,"")</f>
        <v/>
      </c>
      <c r="E133" s="77" t="str">
        <f>IF($D$6=LEFT(NHAPLIEU!E127,3),LEFT(NHAPLIEU!F127,3),IF(SOCAI!$D$6=LEFT(NHAPLIEU!F127,3),LEFT(NHAPLIEU!E127,3),""))</f>
        <v/>
      </c>
      <c r="F133" s="126" t="str">
        <f>IF(LEFT(B133,3)="UNT",NHAPLIEU!I127,"")</f>
        <v/>
      </c>
      <c r="G133" s="126" t="str">
        <f>IF(LEFT(B133,3)="UNC",NHAPLIEU!I127,"")</f>
        <v/>
      </c>
      <c r="H133" s="126"/>
      <c r="I133" s="126"/>
    </row>
    <row r="134" spans="1:9" hidden="1">
      <c r="A134" s="67" t="str">
        <f>IF(OR(LEFT(NHAPLIEU!E128,3)="112",LEFT(NHAPLIEU!F128,3)="112"),NHAPLIEU!A128,"")</f>
        <v/>
      </c>
      <c r="B134" s="67" t="str">
        <f>IF(OR(LEFT(NHAPLIEU!E128,3)="112",LEFT(NHAPLIEU!F128,3)="112"),NHAPLIEU!B128,"")</f>
        <v/>
      </c>
      <c r="C134" s="67"/>
      <c r="D134" s="67" t="str">
        <f>IF(OR(LEFT(NHAPLIEU!E128,3)="112",LEFT(NHAPLIEU!F128,3)="112"),NHAPLIEU!D128,"")</f>
        <v/>
      </c>
      <c r="E134" s="77" t="str">
        <f>IF($D$6=LEFT(NHAPLIEU!E128,3),LEFT(NHAPLIEU!F128,3),IF(SOCAI!$D$6=LEFT(NHAPLIEU!F128,3),LEFT(NHAPLIEU!E128,3),""))</f>
        <v/>
      </c>
      <c r="F134" s="126" t="str">
        <f>IF(LEFT(B134,3)="UNT",NHAPLIEU!I128,"")</f>
        <v/>
      </c>
      <c r="G134" s="126" t="str">
        <f>IF(LEFT(B134,3)="UNC",NHAPLIEU!I128,"")</f>
        <v/>
      </c>
      <c r="H134" s="126"/>
      <c r="I134" s="126"/>
    </row>
    <row r="135" spans="1:9" hidden="1">
      <c r="A135" s="67" t="str">
        <f>IF(OR(LEFT(NHAPLIEU!E129,3)="112",LEFT(NHAPLIEU!F129,3)="112"),NHAPLIEU!A129,"")</f>
        <v/>
      </c>
      <c r="B135" s="67" t="str">
        <f>IF(OR(LEFT(NHAPLIEU!E129,3)="112",LEFT(NHAPLIEU!F129,3)="112"),NHAPLIEU!B129,"")</f>
        <v/>
      </c>
      <c r="C135" s="67"/>
      <c r="D135" s="67" t="str">
        <f>IF(OR(LEFT(NHAPLIEU!E129,3)="112",LEFT(NHAPLIEU!F129,3)="112"),NHAPLIEU!D129,"")</f>
        <v/>
      </c>
      <c r="E135" s="77" t="str">
        <f>IF($D$6=LEFT(NHAPLIEU!E129,3),LEFT(NHAPLIEU!F129,3),IF(SOCAI!$D$6=LEFT(NHAPLIEU!F129,3),LEFT(NHAPLIEU!E129,3),""))</f>
        <v/>
      </c>
      <c r="F135" s="126" t="str">
        <f>IF(LEFT(B135,3)="UNT",NHAPLIEU!I129,"")</f>
        <v/>
      </c>
      <c r="G135" s="126" t="str">
        <f>IF(LEFT(B135,3)="UNC",NHAPLIEU!I129,"")</f>
        <v/>
      </c>
      <c r="H135" s="126"/>
      <c r="I135" s="126"/>
    </row>
    <row r="136" spans="1:9" hidden="1">
      <c r="A136" s="67" t="str">
        <f>IF(OR(LEFT(NHAPLIEU!E130,3)="112",LEFT(NHAPLIEU!F130,3)="112"),NHAPLIEU!A130,"")</f>
        <v/>
      </c>
      <c r="B136" s="67" t="str">
        <f>IF(OR(LEFT(NHAPLIEU!E130,3)="112",LEFT(NHAPLIEU!F130,3)="112"),NHAPLIEU!B130,"")</f>
        <v/>
      </c>
      <c r="C136" s="67"/>
      <c r="D136" s="67" t="str">
        <f>IF(OR(LEFT(NHAPLIEU!E130,3)="112",LEFT(NHAPLIEU!F130,3)="112"),NHAPLIEU!D130,"")</f>
        <v/>
      </c>
      <c r="E136" s="77" t="str">
        <f>IF($D$6=LEFT(NHAPLIEU!E130,3),LEFT(NHAPLIEU!F130,3),IF(SOCAI!$D$6=LEFT(NHAPLIEU!F130,3),LEFT(NHAPLIEU!E130,3),""))</f>
        <v/>
      </c>
      <c r="F136" s="126" t="str">
        <f>IF(LEFT(B136,3)="UNT",NHAPLIEU!I130,"")</f>
        <v/>
      </c>
      <c r="G136" s="126" t="str">
        <f>IF(LEFT(B136,3)="UNC",NHAPLIEU!I130,"")</f>
        <v/>
      </c>
      <c r="H136" s="126"/>
      <c r="I136" s="126"/>
    </row>
    <row r="137" spans="1:9" hidden="1">
      <c r="A137" s="67" t="str">
        <f>IF(OR(LEFT(NHAPLIEU!E131,3)="112",LEFT(NHAPLIEU!F131,3)="112"),NHAPLIEU!A131,"")</f>
        <v/>
      </c>
      <c r="B137" s="67" t="str">
        <f>IF(OR(LEFT(NHAPLIEU!E131,3)="112",LEFT(NHAPLIEU!F131,3)="112"),NHAPLIEU!B131,"")</f>
        <v/>
      </c>
      <c r="C137" s="67"/>
      <c r="D137" s="67" t="str">
        <f>IF(OR(LEFT(NHAPLIEU!E131,3)="112",LEFT(NHAPLIEU!F131,3)="112"),NHAPLIEU!D131,"")</f>
        <v/>
      </c>
      <c r="E137" s="77" t="str">
        <f>IF($D$6=LEFT(NHAPLIEU!E131,3),LEFT(NHAPLIEU!F131,3),IF(SOCAI!$D$6=LEFT(NHAPLIEU!F131,3),LEFT(NHAPLIEU!E131,3),""))</f>
        <v/>
      </c>
      <c r="F137" s="126" t="str">
        <f>IF(LEFT(B137,3)="UNT",NHAPLIEU!I131,"")</f>
        <v/>
      </c>
      <c r="G137" s="126" t="str">
        <f>IF(LEFT(B137,3)="UNC",NHAPLIEU!I131,"")</f>
        <v/>
      </c>
      <c r="H137" s="126"/>
      <c r="I137" s="126"/>
    </row>
    <row r="138" spans="1:9" hidden="1">
      <c r="A138" s="67" t="str">
        <f>IF(OR(LEFT(NHAPLIEU!E132,3)="112",LEFT(NHAPLIEU!F132,3)="112"),NHAPLIEU!A132,"")</f>
        <v/>
      </c>
      <c r="B138" s="67" t="str">
        <f>IF(OR(LEFT(NHAPLIEU!E132,3)="112",LEFT(NHAPLIEU!F132,3)="112"),NHAPLIEU!B132,"")</f>
        <v/>
      </c>
      <c r="C138" s="67"/>
      <c r="D138" s="67" t="str">
        <f>IF(OR(LEFT(NHAPLIEU!E132,3)="112",LEFT(NHAPLIEU!F132,3)="112"),NHAPLIEU!D132,"")</f>
        <v/>
      </c>
      <c r="E138" s="77" t="str">
        <f>IF($D$6=LEFT(NHAPLIEU!E132,3),LEFT(NHAPLIEU!F132,3),IF(SOCAI!$D$6=LEFT(NHAPLIEU!F132,3),LEFT(NHAPLIEU!E132,3),""))</f>
        <v/>
      </c>
      <c r="F138" s="126" t="str">
        <f>IF(LEFT(B138,3)="UNT",NHAPLIEU!I132,"")</f>
        <v/>
      </c>
      <c r="G138" s="126" t="str">
        <f>IF(LEFT(B138,3)="UNC",NHAPLIEU!I132,"")</f>
        <v/>
      </c>
      <c r="H138" s="126"/>
      <c r="I138" s="126"/>
    </row>
    <row r="139" spans="1:9" hidden="1">
      <c r="A139" s="67" t="str">
        <f>IF(OR(LEFT(NHAPLIEU!E133,3)="112",LEFT(NHAPLIEU!F133,3)="112"),NHAPLIEU!A133,"")</f>
        <v/>
      </c>
      <c r="B139" s="67" t="str">
        <f>IF(OR(LEFT(NHAPLIEU!E133,3)="112",LEFT(NHAPLIEU!F133,3)="112"),NHAPLIEU!B133,"")</f>
        <v/>
      </c>
      <c r="C139" s="67"/>
      <c r="D139" s="67" t="str">
        <f>IF(OR(LEFT(NHAPLIEU!E133,3)="112",LEFT(NHAPLIEU!F133,3)="112"),NHAPLIEU!D133,"")</f>
        <v/>
      </c>
      <c r="E139" s="77" t="str">
        <f>IF($D$6=LEFT(NHAPLIEU!E133,3),LEFT(NHAPLIEU!F133,3),IF(SOCAI!$D$6=LEFT(NHAPLIEU!F133,3),LEFT(NHAPLIEU!E133,3),""))</f>
        <v/>
      </c>
      <c r="F139" s="126" t="str">
        <f>IF(LEFT(B139,3)="UNT",NHAPLIEU!I133,"")</f>
        <v/>
      </c>
      <c r="G139" s="126" t="str">
        <f>IF(LEFT(B139,3)="UNC",NHAPLIEU!I133,"")</f>
        <v/>
      </c>
      <c r="H139" s="126"/>
      <c r="I139" s="126"/>
    </row>
    <row r="140" spans="1:9" hidden="1">
      <c r="A140" s="67" t="str">
        <f>IF(OR(LEFT(NHAPLIEU!E134,3)="112",LEFT(NHAPLIEU!F134,3)="112"),NHAPLIEU!A134,"")</f>
        <v/>
      </c>
      <c r="B140" s="67" t="str">
        <f>IF(OR(LEFT(NHAPLIEU!E134,3)="112",LEFT(NHAPLIEU!F134,3)="112"),NHAPLIEU!B134,"")</f>
        <v/>
      </c>
      <c r="C140" s="67"/>
      <c r="D140" s="67" t="str">
        <f>IF(OR(LEFT(NHAPLIEU!E134,3)="112",LEFT(NHAPLIEU!F134,3)="112"),NHAPLIEU!D134,"")</f>
        <v/>
      </c>
      <c r="E140" s="77" t="str">
        <f>IF($D$6=LEFT(NHAPLIEU!E134,3),LEFT(NHAPLIEU!F134,3),IF(SOCAI!$D$6=LEFT(NHAPLIEU!F134,3),LEFT(NHAPLIEU!E134,3),""))</f>
        <v/>
      </c>
      <c r="F140" s="126" t="str">
        <f>IF(LEFT(B140,3)="UNT",NHAPLIEU!I134,"")</f>
        <v/>
      </c>
      <c r="G140" s="126" t="str">
        <f>IF(LEFT(B140,3)="UNC",NHAPLIEU!I134,"")</f>
        <v/>
      </c>
      <c r="H140" s="126"/>
      <c r="I140" s="126"/>
    </row>
    <row r="141" spans="1:9" hidden="1">
      <c r="A141" s="67" t="str">
        <f>IF(OR(LEFT(NHAPLIEU!E135,3)="112",LEFT(NHAPLIEU!F135,3)="112"),NHAPLIEU!A135,"")</f>
        <v/>
      </c>
      <c r="B141" s="67" t="str">
        <f>IF(OR(LEFT(NHAPLIEU!E135,3)="112",LEFT(NHAPLIEU!F135,3)="112"),NHAPLIEU!B135,"")</f>
        <v/>
      </c>
      <c r="C141" s="67"/>
      <c r="D141" s="67" t="str">
        <f>IF(OR(LEFT(NHAPLIEU!E135,3)="112",LEFT(NHAPLIEU!F135,3)="112"),NHAPLIEU!D135,"")</f>
        <v/>
      </c>
      <c r="E141" s="77" t="str">
        <f>IF($D$6=LEFT(NHAPLIEU!E135,3),LEFT(NHAPLIEU!F135,3),IF(SOCAI!$D$6=LEFT(NHAPLIEU!F135,3),LEFT(NHAPLIEU!E135,3),""))</f>
        <v/>
      </c>
      <c r="F141" s="126" t="str">
        <f>IF(LEFT(B141,3)="UNT",NHAPLIEU!I135,"")</f>
        <v/>
      </c>
      <c r="G141" s="126" t="str">
        <f>IF(LEFT(B141,3)="UNC",NHAPLIEU!I135,"")</f>
        <v/>
      </c>
      <c r="H141" s="126"/>
      <c r="I141" s="126"/>
    </row>
    <row r="142" spans="1:9" hidden="1">
      <c r="A142" s="67" t="str">
        <f>IF(OR(LEFT(NHAPLIEU!E136,3)="112",LEFT(NHAPLIEU!F136,3)="112"),NHAPLIEU!A136,"")</f>
        <v/>
      </c>
      <c r="B142" s="67" t="str">
        <f>IF(OR(LEFT(NHAPLIEU!E136,3)="112",LEFT(NHAPLIEU!F136,3)="112"),NHAPLIEU!B136,"")</f>
        <v/>
      </c>
      <c r="C142" s="67"/>
      <c r="D142" s="67" t="str">
        <f>IF(OR(LEFT(NHAPLIEU!E136,3)="112",LEFT(NHAPLIEU!F136,3)="112"),NHAPLIEU!D136,"")</f>
        <v/>
      </c>
      <c r="E142" s="77" t="str">
        <f>IF($D$6=LEFT(NHAPLIEU!E136,3),LEFT(NHAPLIEU!F136,3),IF(SOCAI!$D$6=LEFT(NHAPLIEU!F136,3),LEFT(NHAPLIEU!E136,3),""))</f>
        <v/>
      </c>
      <c r="F142" s="126" t="str">
        <f>IF(LEFT(B142,3)="UNT",NHAPLIEU!I136,"")</f>
        <v/>
      </c>
      <c r="G142" s="126" t="str">
        <f>IF(LEFT(B142,3)="UNC",NHAPLIEU!I136,"")</f>
        <v/>
      </c>
      <c r="H142" s="126"/>
      <c r="I142" s="126"/>
    </row>
    <row r="143" spans="1:9" hidden="1">
      <c r="A143" s="67" t="str">
        <f>IF(OR(LEFT(NHAPLIEU!E137,3)="112",LEFT(NHAPLIEU!F137,3)="112"),NHAPLIEU!A137,"")</f>
        <v/>
      </c>
      <c r="B143" s="67" t="str">
        <f>IF(OR(LEFT(NHAPLIEU!E137,3)="112",LEFT(NHAPLIEU!F137,3)="112"),NHAPLIEU!B137,"")</f>
        <v/>
      </c>
      <c r="C143" s="67"/>
      <c r="D143" s="67" t="str">
        <f>IF(OR(LEFT(NHAPLIEU!E137,3)="112",LEFT(NHAPLIEU!F137,3)="112"),NHAPLIEU!D137,"")</f>
        <v/>
      </c>
      <c r="E143" s="77" t="str">
        <f>IF($D$6=LEFT(NHAPLIEU!E137,3),LEFT(NHAPLIEU!F137,3),IF(SOCAI!$D$6=LEFT(NHAPLIEU!F137,3),LEFT(NHAPLIEU!E137,3),""))</f>
        <v/>
      </c>
      <c r="F143" s="126" t="str">
        <f>IF(LEFT(B143,3)="UNT",NHAPLIEU!I137,"")</f>
        <v/>
      </c>
      <c r="G143" s="126" t="str">
        <f>IF(LEFT(B143,3)="UNC",NHAPLIEU!I137,"")</f>
        <v/>
      </c>
      <c r="H143" s="126"/>
      <c r="I143" s="126"/>
    </row>
    <row r="144" spans="1:9" hidden="1">
      <c r="A144" s="67" t="str">
        <f>IF(OR(LEFT(NHAPLIEU!E138,3)="112",LEFT(NHAPLIEU!F138,3)="112"),NHAPLIEU!A138,"")</f>
        <v/>
      </c>
      <c r="B144" s="67" t="str">
        <f>IF(OR(LEFT(NHAPLIEU!E138,3)="112",LEFT(NHAPLIEU!F138,3)="112"),NHAPLIEU!B138,"")</f>
        <v/>
      </c>
      <c r="C144" s="67"/>
      <c r="D144" s="67" t="str">
        <f>IF(OR(LEFT(NHAPLIEU!E138,3)="112",LEFT(NHAPLIEU!F138,3)="112"),NHAPLIEU!D138,"")</f>
        <v/>
      </c>
      <c r="E144" s="77" t="str">
        <f>IF($D$6=LEFT(NHAPLIEU!E138,3),LEFT(NHAPLIEU!F138,3),IF(SOCAI!$D$6=LEFT(NHAPLIEU!F138,3),LEFT(NHAPLIEU!E138,3),""))</f>
        <v/>
      </c>
      <c r="F144" s="126" t="str">
        <f>IF(LEFT(B144,3)="UNT",NHAPLIEU!I138,"")</f>
        <v/>
      </c>
      <c r="G144" s="126" t="str">
        <f>IF(LEFT(B144,3)="UNC",NHAPLIEU!I138,"")</f>
        <v/>
      </c>
      <c r="H144" s="126"/>
      <c r="I144" s="126"/>
    </row>
    <row r="145" spans="1:9" hidden="1">
      <c r="A145" s="67" t="str">
        <f>IF(OR(LEFT(NHAPLIEU!E139,3)="112",LEFT(NHAPLIEU!F139,3)="112"),NHAPLIEU!A139,"")</f>
        <v/>
      </c>
      <c r="B145" s="67" t="str">
        <f>IF(OR(LEFT(NHAPLIEU!E139,3)="112",LEFT(NHAPLIEU!F139,3)="112"),NHAPLIEU!B139,"")</f>
        <v/>
      </c>
      <c r="C145" s="67"/>
      <c r="D145" s="67" t="str">
        <f>IF(OR(LEFT(NHAPLIEU!E139,3)="112",LEFT(NHAPLIEU!F139,3)="112"),NHAPLIEU!D139,"")</f>
        <v/>
      </c>
      <c r="E145" s="77" t="str">
        <f>IF($D$6=LEFT(NHAPLIEU!E139,3),LEFT(NHAPLIEU!F139,3),IF(SOCAI!$D$6=LEFT(NHAPLIEU!F139,3),LEFT(NHAPLIEU!E139,3),""))</f>
        <v/>
      </c>
      <c r="F145" s="126" t="str">
        <f>IF(LEFT(B145,3)="UNT",NHAPLIEU!I139,"")</f>
        <v/>
      </c>
      <c r="G145" s="126" t="str">
        <f>IF(LEFT(B145,3)="UNC",NHAPLIEU!I139,"")</f>
        <v/>
      </c>
      <c r="H145" s="126"/>
      <c r="I145" s="126"/>
    </row>
    <row r="146" spans="1:9" hidden="1">
      <c r="A146" s="67" t="str">
        <f>IF(OR(LEFT(NHAPLIEU!E140,3)="112",LEFT(NHAPLIEU!F140,3)="112"),NHAPLIEU!A140,"")</f>
        <v/>
      </c>
      <c r="B146" s="67" t="str">
        <f>IF(OR(LEFT(NHAPLIEU!E140,3)="112",LEFT(NHAPLIEU!F140,3)="112"),NHAPLIEU!B140,"")</f>
        <v/>
      </c>
      <c r="C146" s="67"/>
      <c r="D146" s="67" t="str">
        <f>IF(OR(LEFT(NHAPLIEU!E140,3)="112",LEFT(NHAPLIEU!F140,3)="112"),NHAPLIEU!D140,"")</f>
        <v/>
      </c>
      <c r="E146" s="77" t="str">
        <f>IF($D$6=LEFT(NHAPLIEU!E140,3),LEFT(NHAPLIEU!F140,3),IF(SOCAI!$D$6=LEFT(NHAPLIEU!F140,3),LEFT(NHAPLIEU!E140,3),""))</f>
        <v/>
      </c>
      <c r="F146" s="126" t="str">
        <f>IF(LEFT(B146,3)="UNT",NHAPLIEU!I140,"")</f>
        <v/>
      </c>
      <c r="G146" s="126" t="str">
        <f>IF(LEFT(B146,3)="UNC",NHAPLIEU!I140,"")</f>
        <v/>
      </c>
      <c r="H146" s="126"/>
      <c r="I146" s="126"/>
    </row>
    <row r="147" spans="1:9" hidden="1">
      <c r="A147" s="67" t="str">
        <f>IF(OR(LEFT(NHAPLIEU!E141,3)="112",LEFT(NHAPLIEU!F141,3)="112"),NHAPLIEU!A141,"")</f>
        <v/>
      </c>
      <c r="B147" s="67" t="str">
        <f>IF(OR(LEFT(NHAPLIEU!E141,3)="112",LEFT(NHAPLIEU!F141,3)="112"),NHAPLIEU!B141,"")</f>
        <v/>
      </c>
      <c r="C147" s="67"/>
      <c r="D147" s="67" t="str">
        <f>IF(OR(LEFT(NHAPLIEU!E141,3)="112",LEFT(NHAPLIEU!F141,3)="112"),NHAPLIEU!D141,"")</f>
        <v/>
      </c>
      <c r="E147" s="77" t="str">
        <f>IF($D$6=LEFT(NHAPLIEU!E141,3),LEFT(NHAPLIEU!F141,3),IF(SOCAI!$D$6=LEFT(NHAPLIEU!F141,3),LEFT(NHAPLIEU!E141,3),""))</f>
        <v/>
      </c>
      <c r="F147" s="126" t="str">
        <f>IF(LEFT(B147,3)="UNT",NHAPLIEU!I141,"")</f>
        <v/>
      </c>
      <c r="G147" s="126" t="str">
        <f>IF(LEFT(B147,3)="UNC",NHAPLIEU!I141,"")</f>
        <v/>
      </c>
      <c r="H147" s="126"/>
      <c r="I147" s="126"/>
    </row>
    <row r="148" spans="1:9" hidden="1">
      <c r="A148" s="67" t="str">
        <f>IF(OR(LEFT(NHAPLIEU!E142,3)="112",LEFT(NHAPLIEU!F142,3)="112"),NHAPLIEU!A142,"")</f>
        <v/>
      </c>
      <c r="B148" s="67" t="str">
        <f>IF(OR(LEFT(NHAPLIEU!E142,3)="112",LEFT(NHAPLIEU!F142,3)="112"),NHAPLIEU!B142,"")</f>
        <v/>
      </c>
      <c r="C148" s="67"/>
      <c r="D148" s="67" t="str">
        <f>IF(OR(LEFT(NHAPLIEU!E142,3)="112",LEFT(NHAPLIEU!F142,3)="112"),NHAPLIEU!D142,"")</f>
        <v/>
      </c>
      <c r="E148" s="77" t="str">
        <f>IF($D$6=LEFT(NHAPLIEU!E142,3),LEFT(NHAPLIEU!F142,3),IF(SOCAI!$D$6=LEFT(NHAPLIEU!F142,3),LEFT(NHAPLIEU!E142,3),""))</f>
        <v/>
      </c>
      <c r="F148" s="126" t="str">
        <f>IF(LEFT(B148,3)="UNT",NHAPLIEU!I142,"")</f>
        <v/>
      </c>
      <c r="G148" s="126" t="str">
        <f>IF(LEFT(B148,3)="UNC",NHAPLIEU!I142,"")</f>
        <v/>
      </c>
      <c r="H148" s="126"/>
      <c r="I148" s="126"/>
    </row>
    <row r="149" spans="1:9" hidden="1">
      <c r="A149" s="67" t="str">
        <f>IF(OR(LEFT(NHAPLIEU!E143,3)="112",LEFT(NHAPLIEU!F143,3)="112"),NHAPLIEU!A143,"")</f>
        <v/>
      </c>
      <c r="B149" s="67" t="str">
        <f>IF(OR(LEFT(NHAPLIEU!E143,3)="112",LEFT(NHAPLIEU!F143,3)="112"),NHAPLIEU!B143,"")</f>
        <v/>
      </c>
      <c r="C149" s="67"/>
      <c r="D149" s="67" t="str">
        <f>IF(OR(LEFT(NHAPLIEU!E143,3)="112",LEFT(NHAPLIEU!F143,3)="112"),NHAPLIEU!D143,"")</f>
        <v/>
      </c>
      <c r="E149" s="77" t="str">
        <f>IF($D$6=LEFT(NHAPLIEU!E143,3),LEFT(NHAPLIEU!F143,3),IF(SOCAI!$D$6=LEFT(NHAPLIEU!F143,3),LEFT(NHAPLIEU!E143,3),""))</f>
        <v/>
      </c>
      <c r="F149" s="126" t="str">
        <f>IF(LEFT(B149,3)="UNT",NHAPLIEU!I143,"")</f>
        <v/>
      </c>
      <c r="G149" s="126" t="str">
        <f>IF(LEFT(B149,3)="UNC",NHAPLIEU!I143,"")</f>
        <v/>
      </c>
      <c r="H149" s="126"/>
      <c r="I149" s="126"/>
    </row>
    <row r="150" spans="1:9" hidden="1">
      <c r="A150" s="67" t="str">
        <f>IF(OR(LEFT(NHAPLIEU!E144,3)="112",LEFT(NHAPLIEU!F144,3)="112"),NHAPLIEU!A144,"")</f>
        <v/>
      </c>
      <c r="B150" s="67" t="str">
        <f>IF(OR(LEFT(NHAPLIEU!E144,3)="112",LEFT(NHAPLIEU!F144,3)="112"),NHAPLIEU!B144,"")</f>
        <v/>
      </c>
      <c r="C150" s="67"/>
      <c r="D150" s="67" t="str">
        <f>IF(OR(LEFT(NHAPLIEU!E144,3)="112",LEFT(NHAPLIEU!F144,3)="112"),NHAPLIEU!D144,"")</f>
        <v/>
      </c>
      <c r="E150" s="77" t="str">
        <f>IF($D$6=LEFT(NHAPLIEU!E144,3),LEFT(NHAPLIEU!F144,3),IF(SOCAI!$D$6=LEFT(NHAPLIEU!F144,3),LEFT(NHAPLIEU!E144,3),""))</f>
        <v/>
      </c>
      <c r="F150" s="126" t="str">
        <f>IF(LEFT(B150,3)="UNT",NHAPLIEU!I144,"")</f>
        <v/>
      </c>
      <c r="G150" s="126" t="str">
        <f>IF(LEFT(B150,3)="UNC",NHAPLIEU!I144,"")</f>
        <v/>
      </c>
      <c r="H150" s="126"/>
      <c r="I150" s="126"/>
    </row>
    <row r="151" spans="1:9" hidden="1">
      <c r="A151" s="67" t="str">
        <f>IF(OR(LEFT(NHAPLIEU!E145,3)="112",LEFT(NHAPLIEU!F145,3)="112"),NHAPLIEU!A145,"")</f>
        <v/>
      </c>
      <c r="B151" s="67" t="str">
        <f>IF(OR(LEFT(NHAPLIEU!E145,3)="112",LEFT(NHAPLIEU!F145,3)="112"),NHAPLIEU!B145,"")</f>
        <v/>
      </c>
      <c r="C151" s="67"/>
      <c r="D151" s="67" t="str">
        <f>IF(OR(LEFT(NHAPLIEU!E145,3)="112",LEFT(NHAPLIEU!F145,3)="112"),NHAPLIEU!D145,"")</f>
        <v/>
      </c>
      <c r="E151" s="77" t="str">
        <f>IF($D$6=LEFT(NHAPLIEU!E145,3),LEFT(NHAPLIEU!F145,3),IF(SOCAI!$D$6=LEFT(NHAPLIEU!F145,3),LEFT(NHAPLIEU!E145,3),""))</f>
        <v/>
      </c>
      <c r="F151" s="126" t="str">
        <f>IF(LEFT(B151,3)="UNT",NHAPLIEU!I145,"")</f>
        <v/>
      </c>
      <c r="G151" s="126" t="str">
        <f>IF(LEFT(B151,3)="UNC",NHAPLIEU!I145,"")</f>
        <v/>
      </c>
      <c r="H151" s="126"/>
      <c r="I151" s="126"/>
    </row>
    <row r="152" spans="1:9" hidden="1">
      <c r="A152" s="67" t="str">
        <f>IF(OR(LEFT(NHAPLIEU!E146,3)="112",LEFT(NHAPLIEU!F146,3)="112"),NHAPLIEU!A146,"")</f>
        <v/>
      </c>
      <c r="B152" s="67" t="str">
        <f>IF(OR(LEFT(NHAPLIEU!E146,3)="112",LEFT(NHAPLIEU!F146,3)="112"),NHAPLIEU!B146,"")</f>
        <v/>
      </c>
      <c r="C152" s="67"/>
      <c r="D152" s="67" t="str">
        <f>IF(OR(LEFT(NHAPLIEU!E146,3)="112",LEFT(NHAPLIEU!F146,3)="112"),NHAPLIEU!D146,"")</f>
        <v/>
      </c>
      <c r="E152" s="77" t="str">
        <f>IF($D$6=LEFT(NHAPLIEU!E146,3),LEFT(NHAPLIEU!F146,3),IF(SOCAI!$D$6=LEFT(NHAPLIEU!F146,3),LEFT(NHAPLIEU!E146,3),""))</f>
        <v/>
      </c>
      <c r="F152" s="126" t="str">
        <f>IF(LEFT(B152,3)="UNT",NHAPLIEU!I146,"")</f>
        <v/>
      </c>
      <c r="G152" s="126" t="str">
        <f>IF(LEFT(B152,3)="UNC",NHAPLIEU!I146,"")</f>
        <v/>
      </c>
      <c r="H152" s="126"/>
      <c r="I152" s="126"/>
    </row>
    <row r="153" spans="1:9" hidden="1">
      <c r="A153" s="67" t="str">
        <f>IF(OR(LEFT(NHAPLIEU!E147,3)="112",LEFT(NHAPLIEU!F147,3)="112"),NHAPLIEU!A147,"")</f>
        <v/>
      </c>
      <c r="B153" s="67" t="str">
        <f>IF(OR(LEFT(NHAPLIEU!E147,3)="112",LEFT(NHAPLIEU!F147,3)="112"),NHAPLIEU!B147,"")</f>
        <v/>
      </c>
      <c r="C153" s="67"/>
      <c r="D153" s="67" t="str">
        <f>IF(OR(LEFT(NHAPLIEU!E147,3)="112",LEFT(NHAPLIEU!F147,3)="112"),NHAPLIEU!D147,"")</f>
        <v/>
      </c>
      <c r="E153" s="77" t="str">
        <f>IF($D$6=LEFT(NHAPLIEU!E147,3),LEFT(NHAPLIEU!F147,3),IF(SOCAI!$D$6=LEFT(NHAPLIEU!F147,3),LEFT(NHAPLIEU!E147,3),""))</f>
        <v/>
      </c>
      <c r="F153" s="126" t="str">
        <f>IF(LEFT(B153,3)="UNT",NHAPLIEU!I147,"")</f>
        <v/>
      </c>
      <c r="G153" s="126" t="str">
        <f>IF(LEFT(B153,3)="UNC",NHAPLIEU!I147,"")</f>
        <v/>
      </c>
      <c r="H153" s="126"/>
      <c r="I153" s="126"/>
    </row>
    <row r="154" spans="1:9" hidden="1">
      <c r="A154" s="67" t="str">
        <f>IF(OR(LEFT(NHAPLIEU!E148,3)="112",LEFT(NHAPLIEU!F148,3)="112"),NHAPLIEU!A148,"")</f>
        <v/>
      </c>
      <c r="B154" s="67" t="str">
        <f>IF(OR(LEFT(NHAPLIEU!E148,3)="112",LEFT(NHAPLIEU!F148,3)="112"),NHAPLIEU!B148,"")</f>
        <v/>
      </c>
      <c r="C154" s="67"/>
      <c r="D154" s="67" t="str">
        <f>IF(OR(LEFT(NHAPLIEU!E148,3)="112",LEFT(NHAPLIEU!F148,3)="112"),NHAPLIEU!D148,"")</f>
        <v/>
      </c>
      <c r="E154" s="77" t="str">
        <f>IF($D$6=LEFT(NHAPLIEU!E148,3),LEFT(NHAPLIEU!F148,3),IF(SOCAI!$D$6=LEFT(NHAPLIEU!F148,3),LEFT(NHAPLIEU!E148,3),""))</f>
        <v/>
      </c>
      <c r="F154" s="126" t="str">
        <f>IF(LEFT(B154,3)="UNT",NHAPLIEU!I148,"")</f>
        <v/>
      </c>
      <c r="G154" s="126" t="str">
        <f>IF(LEFT(B154,3)="UNC",NHAPLIEU!I148,"")</f>
        <v/>
      </c>
      <c r="H154" s="126"/>
      <c r="I154" s="126"/>
    </row>
    <row r="155" spans="1:9" hidden="1">
      <c r="A155" s="67" t="str">
        <f>IF(OR(LEFT(NHAPLIEU!E149,3)="112",LEFT(NHAPLIEU!F149,3)="112"),NHAPLIEU!A149,"")</f>
        <v/>
      </c>
      <c r="B155" s="67" t="str">
        <f>IF(OR(LEFT(NHAPLIEU!E149,3)="112",LEFT(NHAPLIEU!F149,3)="112"),NHAPLIEU!B149,"")</f>
        <v/>
      </c>
      <c r="C155" s="67"/>
      <c r="D155" s="67" t="str">
        <f>IF(OR(LEFT(NHAPLIEU!E149,3)="112",LEFT(NHAPLIEU!F149,3)="112"),NHAPLIEU!D149,"")</f>
        <v/>
      </c>
      <c r="E155" s="77" t="str">
        <f>IF($D$6=LEFT(NHAPLIEU!E149,3),LEFT(NHAPLIEU!F149,3),IF(SOCAI!$D$6=LEFT(NHAPLIEU!F149,3),LEFT(NHAPLIEU!E149,3),""))</f>
        <v/>
      </c>
      <c r="F155" s="126" t="str">
        <f>IF(LEFT(B155,3)="UNT",NHAPLIEU!I149,"")</f>
        <v/>
      </c>
      <c r="G155" s="126" t="str">
        <f>IF(LEFT(B155,3)="UNC",NHAPLIEU!I149,"")</f>
        <v/>
      </c>
      <c r="H155" s="126"/>
      <c r="I155" s="126"/>
    </row>
    <row r="156" spans="1:9" hidden="1">
      <c r="A156" s="67" t="str">
        <f>IF(OR(LEFT(NHAPLIEU!E150,3)="112",LEFT(NHAPLIEU!F150,3)="112"),NHAPLIEU!A150,"")</f>
        <v/>
      </c>
      <c r="B156" s="67" t="str">
        <f>IF(OR(LEFT(NHAPLIEU!E150,3)="112",LEFT(NHAPLIEU!F150,3)="112"),NHAPLIEU!B150,"")</f>
        <v/>
      </c>
      <c r="C156" s="67"/>
      <c r="D156" s="67" t="str">
        <f>IF(OR(LEFT(NHAPLIEU!E150,3)="112",LEFT(NHAPLIEU!F150,3)="112"),NHAPLIEU!D150,"")</f>
        <v/>
      </c>
      <c r="E156" s="77" t="str">
        <f>IF($D$6=LEFT(NHAPLIEU!E150,3),LEFT(NHAPLIEU!F150,3),IF(SOCAI!$D$6=LEFT(NHAPLIEU!F150,3),LEFT(NHAPLIEU!E150,3),""))</f>
        <v/>
      </c>
      <c r="F156" s="126" t="str">
        <f>IF(LEFT(B156,3)="UNT",NHAPLIEU!I150,"")</f>
        <v/>
      </c>
      <c r="G156" s="126" t="str">
        <f>IF(LEFT(B156,3)="UNC",NHAPLIEU!I150,"")</f>
        <v/>
      </c>
      <c r="H156" s="126"/>
      <c r="I156" s="126"/>
    </row>
    <row r="157" spans="1:9" hidden="1">
      <c r="A157" s="67" t="str">
        <f>IF(OR(LEFT(NHAPLIEU!E151,3)="112",LEFT(NHAPLIEU!F151,3)="112"),NHAPLIEU!A151,"")</f>
        <v/>
      </c>
      <c r="B157" s="67" t="str">
        <f>IF(OR(LEFT(NHAPLIEU!E151,3)="112",LEFT(NHAPLIEU!F151,3)="112"),NHAPLIEU!B151,"")</f>
        <v/>
      </c>
      <c r="C157" s="67"/>
      <c r="D157" s="67" t="str">
        <f>IF(OR(LEFT(NHAPLIEU!E151,3)="112",LEFT(NHAPLIEU!F151,3)="112"),NHAPLIEU!D151,"")</f>
        <v/>
      </c>
      <c r="E157" s="77" t="str">
        <f>IF($D$6=LEFT(NHAPLIEU!E151,3),LEFT(NHAPLIEU!F151,3),IF(SOCAI!$D$6=LEFT(NHAPLIEU!F151,3),LEFT(NHAPLIEU!E151,3),""))</f>
        <v/>
      </c>
      <c r="F157" s="126" t="str">
        <f>IF(LEFT(B157,3)="UNT",NHAPLIEU!I151,"")</f>
        <v/>
      </c>
      <c r="G157" s="126" t="str">
        <f>IF(LEFT(B157,3)="UNC",NHAPLIEU!I151,"")</f>
        <v/>
      </c>
      <c r="H157" s="126"/>
      <c r="I157" s="126"/>
    </row>
    <row r="158" spans="1:9" hidden="1">
      <c r="A158" s="67" t="str">
        <f>IF(OR(LEFT(NHAPLIEU!E152,3)="112",LEFT(NHAPLIEU!F152,3)="112"),NHAPLIEU!A152,"")</f>
        <v/>
      </c>
      <c r="B158" s="67" t="str">
        <f>IF(OR(LEFT(NHAPLIEU!E152,3)="112",LEFT(NHAPLIEU!F152,3)="112"),NHAPLIEU!B152,"")</f>
        <v/>
      </c>
      <c r="C158" s="67"/>
      <c r="D158" s="67" t="str">
        <f>IF(OR(LEFT(NHAPLIEU!E152,3)="112",LEFT(NHAPLIEU!F152,3)="112"),NHAPLIEU!D152,"")</f>
        <v/>
      </c>
      <c r="E158" s="77" t="str">
        <f>IF($D$6=LEFT(NHAPLIEU!E152,3),LEFT(NHAPLIEU!F152,3),IF(SOCAI!$D$6=LEFT(NHAPLIEU!F152,3),LEFT(NHAPLIEU!E152,3),""))</f>
        <v/>
      </c>
      <c r="F158" s="126" t="str">
        <f>IF(LEFT(B158,3)="UNT",NHAPLIEU!I152,"")</f>
        <v/>
      </c>
      <c r="G158" s="126" t="str">
        <f>IF(LEFT(B158,3)="UNC",NHAPLIEU!I152,"")</f>
        <v/>
      </c>
      <c r="H158" s="126"/>
      <c r="I158" s="126"/>
    </row>
    <row r="159" spans="1:9" hidden="1">
      <c r="A159" s="67" t="str">
        <f>IF(OR(LEFT(NHAPLIEU!E153,3)="112",LEFT(NHAPLIEU!F153,3)="112"),NHAPLIEU!A153,"")</f>
        <v/>
      </c>
      <c r="B159" s="67" t="str">
        <f>IF(OR(LEFT(NHAPLIEU!E153,3)="112",LEFT(NHAPLIEU!F153,3)="112"),NHAPLIEU!B153,"")</f>
        <v/>
      </c>
      <c r="C159" s="67"/>
      <c r="D159" s="67" t="str">
        <f>IF(OR(LEFT(NHAPLIEU!E153,3)="112",LEFT(NHAPLIEU!F153,3)="112"),NHAPLIEU!D153,"")</f>
        <v/>
      </c>
      <c r="E159" s="77" t="str">
        <f>IF($D$6=LEFT(NHAPLIEU!E153,3),LEFT(NHAPLIEU!F153,3),IF(SOCAI!$D$6=LEFT(NHAPLIEU!F153,3),LEFT(NHAPLIEU!E153,3),""))</f>
        <v/>
      </c>
      <c r="F159" s="126" t="str">
        <f>IF(LEFT(B159,3)="UNT",NHAPLIEU!I153,"")</f>
        <v/>
      </c>
      <c r="G159" s="126" t="str">
        <f>IF(LEFT(B159,3)="UNC",NHAPLIEU!I153,"")</f>
        <v/>
      </c>
      <c r="H159" s="126"/>
      <c r="I159" s="126"/>
    </row>
    <row r="160" spans="1:9" hidden="1">
      <c r="A160" s="67" t="str">
        <f>IF(OR(LEFT(NHAPLIEU!E154,3)="112",LEFT(NHAPLIEU!F154,3)="112"),NHAPLIEU!A154,"")</f>
        <v/>
      </c>
      <c r="B160" s="67" t="str">
        <f>IF(OR(LEFT(NHAPLIEU!E154,3)="112",LEFT(NHAPLIEU!F154,3)="112"),NHAPLIEU!B154,"")</f>
        <v/>
      </c>
      <c r="C160" s="67"/>
      <c r="D160" s="67" t="str">
        <f>IF(OR(LEFT(NHAPLIEU!E154,3)="112",LEFT(NHAPLIEU!F154,3)="112"),NHAPLIEU!D154,"")</f>
        <v/>
      </c>
      <c r="E160" s="77" t="str">
        <f>IF($D$6=LEFT(NHAPLIEU!E154,3),LEFT(NHAPLIEU!F154,3),IF(SOCAI!$D$6=LEFT(NHAPLIEU!F154,3),LEFT(NHAPLIEU!E154,3),""))</f>
        <v/>
      </c>
      <c r="F160" s="126" t="str">
        <f>IF(LEFT(B160,3)="UNT",NHAPLIEU!I154,"")</f>
        <v/>
      </c>
      <c r="G160" s="126" t="str">
        <f>IF(LEFT(B160,3)="UNC",NHAPLIEU!I154,"")</f>
        <v/>
      </c>
      <c r="H160" s="126"/>
      <c r="I160" s="126"/>
    </row>
    <row r="161" spans="1:9" hidden="1">
      <c r="A161" s="67" t="str">
        <f>IF(OR(LEFT(NHAPLIEU!E155,3)="112",LEFT(NHAPLIEU!F155,3)="112"),NHAPLIEU!A155,"")</f>
        <v/>
      </c>
      <c r="B161" s="67" t="str">
        <f>IF(OR(LEFT(NHAPLIEU!E155,3)="112",LEFT(NHAPLIEU!F155,3)="112"),NHAPLIEU!B155,"")</f>
        <v/>
      </c>
      <c r="C161" s="67"/>
      <c r="D161" s="67" t="str">
        <f>IF(OR(LEFT(NHAPLIEU!E155,3)="112",LEFT(NHAPLIEU!F155,3)="112"),NHAPLIEU!D155,"")</f>
        <v/>
      </c>
      <c r="E161" s="77" t="str">
        <f>IF($D$6=LEFT(NHAPLIEU!E155,3),LEFT(NHAPLIEU!F155,3),IF(SOCAI!$D$6=LEFT(NHAPLIEU!F155,3),LEFT(NHAPLIEU!E155,3),""))</f>
        <v/>
      </c>
      <c r="F161" s="126" t="str">
        <f>IF(LEFT(B161,3)="UNT",NHAPLIEU!I155,"")</f>
        <v/>
      </c>
      <c r="G161" s="126" t="str">
        <f>IF(LEFT(B161,3)="UNC",NHAPLIEU!I155,"")</f>
        <v/>
      </c>
      <c r="H161" s="126"/>
      <c r="I161" s="126"/>
    </row>
    <row r="162" spans="1:9" hidden="1">
      <c r="A162" s="67" t="str">
        <f>IF(OR(LEFT(NHAPLIEU!E156,3)="112",LEFT(NHAPLIEU!F156,3)="112"),NHAPLIEU!A156,"")</f>
        <v/>
      </c>
      <c r="B162" s="67" t="str">
        <f>IF(OR(LEFT(NHAPLIEU!E156,3)="112",LEFT(NHAPLIEU!F156,3)="112"),NHAPLIEU!B156,"")</f>
        <v/>
      </c>
      <c r="C162" s="67"/>
      <c r="D162" s="67" t="str">
        <f>IF(OR(LEFT(NHAPLIEU!E156,3)="112",LEFT(NHAPLIEU!F156,3)="112"),NHAPLIEU!D156,"")</f>
        <v/>
      </c>
      <c r="E162" s="77" t="str">
        <f>IF($D$6=LEFT(NHAPLIEU!E156,3),LEFT(NHAPLIEU!F156,3),IF(SOCAI!$D$6=LEFT(NHAPLIEU!F156,3),LEFT(NHAPLIEU!E156,3),""))</f>
        <v/>
      </c>
      <c r="F162" s="126" t="str">
        <f>IF(LEFT(B162,3)="UNT",NHAPLIEU!I156,"")</f>
        <v/>
      </c>
      <c r="G162" s="126" t="str">
        <f>IF(LEFT(B162,3)="UNC",NHAPLIEU!I156,"")</f>
        <v/>
      </c>
      <c r="H162" s="126"/>
      <c r="I162" s="126"/>
    </row>
    <row r="163" spans="1:9" hidden="1">
      <c r="A163" s="67" t="str">
        <f>IF(OR(LEFT(NHAPLIEU!E157,3)="112",LEFT(NHAPLIEU!F157,3)="112"),NHAPLIEU!A157,"")</f>
        <v/>
      </c>
      <c r="B163" s="67" t="str">
        <f>IF(OR(LEFT(NHAPLIEU!E157,3)="112",LEFT(NHAPLIEU!F157,3)="112"),NHAPLIEU!B157,"")</f>
        <v/>
      </c>
      <c r="C163" s="67"/>
      <c r="D163" s="67" t="str">
        <f>IF(OR(LEFT(NHAPLIEU!E157,3)="112",LEFT(NHAPLIEU!F157,3)="112"),NHAPLIEU!D157,"")</f>
        <v/>
      </c>
      <c r="E163" s="77" t="str">
        <f>IF($D$6=LEFT(NHAPLIEU!E157,3),LEFT(NHAPLIEU!F157,3),IF(SOCAI!$D$6=LEFT(NHAPLIEU!F157,3),LEFT(NHAPLIEU!E157,3),""))</f>
        <v/>
      </c>
      <c r="F163" s="126" t="str">
        <f>IF(LEFT(B163,3)="UNT",NHAPLIEU!I157,"")</f>
        <v/>
      </c>
      <c r="G163" s="126" t="str">
        <f>IF(LEFT(B163,3)="UNC",NHAPLIEU!I157,"")</f>
        <v/>
      </c>
      <c r="H163" s="126"/>
      <c r="I163" s="126"/>
    </row>
    <row r="164" spans="1:9" hidden="1">
      <c r="A164" s="67" t="str">
        <f>IF(OR(LEFT(NHAPLIEU!E158,3)="112",LEFT(NHAPLIEU!F158,3)="112"),NHAPLIEU!A158,"")</f>
        <v/>
      </c>
      <c r="B164" s="67" t="str">
        <f>IF(OR(LEFT(NHAPLIEU!E158,3)="112",LEFT(NHAPLIEU!F158,3)="112"),NHAPLIEU!B158,"")</f>
        <v/>
      </c>
      <c r="C164" s="67"/>
      <c r="D164" s="67" t="str">
        <f>IF(OR(LEFT(NHAPLIEU!E158,3)="112",LEFT(NHAPLIEU!F158,3)="112"),NHAPLIEU!D158,"")</f>
        <v/>
      </c>
      <c r="E164" s="77" t="str">
        <f>IF($D$6=LEFT(NHAPLIEU!E158,3),LEFT(NHAPLIEU!F158,3),IF(SOCAI!$D$6=LEFT(NHAPLIEU!F158,3),LEFT(NHAPLIEU!E158,3),""))</f>
        <v/>
      </c>
      <c r="F164" s="126" t="str">
        <f>IF(LEFT(B164,3)="UNT",NHAPLIEU!I158,"")</f>
        <v/>
      </c>
      <c r="G164" s="126" t="str">
        <f>IF(LEFT(B164,3)="UNC",NHAPLIEU!I158,"")</f>
        <v/>
      </c>
      <c r="H164" s="126"/>
      <c r="I164" s="126"/>
    </row>
    <row r="165" spans="1:9" hidden="1">
      <c r="A165" s="67" t="str">
        <f>IF(OR(LEFT(NHAPLIEU!E159,3)="112",LEFT(NHAPLIEU!F159,3)="112"),NHAPLIEU!A159,"")</f>
        <v/>
      </c>
      <c r="B165" s="67" t="str">
        <f>IF(OR(LEFT(NHAPLIEU!E159,3)="112",LEFT(NHAPLIEU!F159,3)="112"),NHAPLIEU!B159,"")</f>
        <v/>
      </c>
      <c r="C165" s="67"/>
      <c r="D165" s="67" t="str">
        <f>IF(OR(LEFT(NHAPLIEU!E159,3)="112",LEFT(NHAPLIEU!F159,3)="112"),NHAPLIEU!D159,"")</f>
        <v/>
      </c>
      <c r="E165" s="77" t="str">
        <f>IF($D$6=LEFT(NHAPLIEU!E159,3),LEFT(NHAPLIEU!F159,3),IF(SOCAI!$D$6=LEFT(NHAPLIEU!F159,3),LEFT(NHAPLIEU!E159,3),""))</f>
        <v/>
      </c>
      <c r="F165" s="126" t="str">
        <f>IF(LEFT(B165,3)="UNT",NHAPLIEU!I159,"")</f>
        <v/>
      </c>
      <c r="G165" s="126" t="str">
        <f>IF(LEFT(B165,3)="UNC",NHAPLIEU!I159,"")</f>
        <v/>
      </c>
      <c r="H165" s="126"/>
      <c r="I165" s="126"/>
    </row>
    <row r="166" spans="1:9">
      <c r="A166" s="67" t="str">
        <f>IF(OR(LEFT(NHAPLIEU!E160,3)="112",LEFT(NHAPLIEU!F160,3)="112"),NHAPLIEU!A160,"")</f>
        <v/>
      </c>
      <c r="B166" s="67" t="str">
        <f>IF(OR(LEFT(NHAPLIEU!E160,3)="112",LEFT(NHAPLIEU!F160,3)="112"),NHAPLIEU!B160,"")</f>
        <v/>
      </c>
      <c r="C166" s="67"/>
      <c r="D166" s="67" t="str">
        <f>IF(OR(LEFT(NHAPLIEU!E160,3)="112",LEFT(NHAPLIEU!F160,3)="112"),NHAPLIEU!D160,"")</f>
        <v/>
      </c>
      <c r="E166" s="77" t="str">
        <f>IF($D$6=LEFT(NHAPLIEU!E160,3),LEFT(NHAPLIEU!F160,3),IF(SOCAI!$D$6=LEFT(NHAPLIEU!F160,3),LEFT(NHAPLIEU!E160,3),""))</f>
        <v/>
      </c>
      <c r="F166" s="126" t="str">
        <f>IF(LEFT(B166,3)="UNT",NHAPLIEU!I160,"")</f>
        <v/>
      </c>
      <c r="G166" s="126" t="str">
        <f>IF(LEFT(B166,3)="UNC",NHAPLIEU!I160,"")</f>
        <v/>
      </c>
      <c r="H166" s="316"/>
      <c r="I166" s="316"/>
    </row>
    <row r="167" spans="1:9">
      <c r="A167" s="67" t="str">
        <f>IF(OR(LEFT(NHAPLIEU!E161,3)="112",LEFT(NHAPLIEU!F161,3)="112"),NHAPLIEU!A161,"")</f>
        <v/>
      </c>
      <c r="B167" s="67" t="str">
        <f>IF(OR(LEFT(NHAPLIEU!E161,3)="112",LEFT(NHAPLIEU!F161,3)="112"),NHAPLIEU!B161,"")</f>
        <v/>
      </c>
      <c r="C167" s="67"/>
      <c r="D167" s="67" t="str">
        <f>IF(OR(LEFT(NHAPLIEU!E161,3)="112",LEFT(NHAPLIEU!F161,3)="112"),NHAPLIEU!D161,"")</f>
        <v/>
      </c>
      <c r="E167" s="77" t="str">
        <f>IF($D$6=LEFT(NHAPLIEU!E161,3),LEFT(NHAPLIEU!F161,3),IF(SOCAI!$D$6=LEFT(NHAPLIEU!F161,3),LEFT(NHAPLIEU!E161,3),""))</f>
        <v/>
      </c>
      <c r="F167" s="126" t="str">
        <f>IF(LEFT(B167,3)="UNT",NHAPLIEU!I161,"")</f>
        <v/>
      </c>
      <c r="G167" s="126" t="str">
        <f>IF(LEFT(B167,3)="UNC",NHAPLIEU!I161,"")</f>
        <v/>
      </c>
      <c r="H167" s="316"/>
      <c r="I167" s="316"/>
    </row>
    <row r="168" spans="1:9" hidden="1">
      <c r="A168" s="67" t="str">
        <f>IF(OR(LEFT(NHAPLIEU!E162,3)="112",LEFT(NHAPLIEU!F162,3)="112"),NHAPLIEU!A162,"")</f>
        <v/>
      </c>
      <c r="B168" s="67" t="str">
        <f>IF(OR(LEFT(NHAPLIEU!E162,3)="112",LEFT(NHAPLIEU!F162,3)="112"),NHAPLIEU!B162,"")</f>
        <v/>
      </c>
      <c r="C168" s="67"/>
      <c r="D168" s="67" t="str">
        <f>IF(OR(LEFT(NHAPLIEU!E162,3)="112",LEFT(NHAPLIEU!F162,3)="112"),NHAPLIEU!D162,"")</f>
        <v/>
      </c>
      <c r="E168" s="77" t="str">
        <f>IF($D$6=LEFT(NHAPLIEU!E162,3),LEFT(NHAPLIEU!F162,3),IF(SOCAI!$D$6=LEFT(NHAPLIEU!F162,3),LEFT(NHAPLIEU!E162,3),""))</f>
        <v/>
      </c>
      <c r="F168" s="126" t="str">
        <f>IF(LEFT(B168,3)="UNT",NHAPLIEU!I162,"")</f>
        <v/>
      </c>
      <c r="G168" s="126" t="str">
        <f>IF(LEFT(B168,3)="UNC",NHAPLIEU!I162,"")</f>
        <v/>
      </c>
      <c r="H168" s="126"/>
      <c r="I168" s="126"/>
    </row>
    <row r="169" spans="1:9" hidden="1">
      <c r="A169" s="67" t="str">
        <f>IF(OR(LEFT(NHAPLIEU!E163,3)="112",LEFT(NHAPLIEU!F163,3)="112"),NHAPLIEU!A163,"")</f>
        <v/>
      </c>
      <c r="B169" s="67" t="str">
        <f>IF(OR(LEFT(NHAPLIEU!E163,3)="112",LEFT(NHAPLIEU!F163,3)="112"),NHAPLIEU!B163,"")</f>
        <v/>
      </c>
      <c r="C169" s="67"/>
      <c r="D169" s="67" t="str">
        <f>IF(OR(LEFT(NHAPLIEU!E163,3)="112",LEFT(NHAPLIEU!F163,3)="112"),NHAPLIEU!D163,"")</f>
        <v/>
      </c>
      <c r="E169" s="77" t="str">
        <f>IF($D$6=LEFT(NHAPLIEU!E163,3),LEFT(NHAPLIEU!F163,3),IF(SOCAI!$D$6=LEFT(NHAPLIEU!F163,3),LEFT(NHAPLIEU!E163,3),""))</f>
        <v/>
      </c>
      <c r="F169" s="126" t="str">
        <f>IF(LEFT(B169,3)="UNT",NHAPLIEU!I163,"")</f>
        <v/>
      </c>
      <c r="G169" s="126" t="str">
        <f>IF(LEFT(B169,3)="UNC",NHAPLIEU!I163,"")</f>
        <v/>
      </c>
      <c r="H169" s="126"/>
      <c r="I169" s="126"/>
    </row>
    <row r="170" spans="1:9" hidden="1">
      <c r="A170" s="67" t="str">
        <f>IF(OR(LEFT(NHAPLIEU!E164,3)="112",LEFT(NHAPLIEU!F164,3)="112"),NHAPLIEU!A164,"")</f>
        <v/>
      </c>
      <c r="B170" s="67" t="str">
        <f>IF(OR(LEFT(NHAPLIEU!E164,3)="112",LEFT(NHAPLIEU!F164,3)="112"),NHAPLIEU!B164,"")</f>
        <v/>
      </c>
      <c r="C170" s="67"/>
      <c r="D170" s="67" t="str">
        <f>IF(OR(LEFT(NHAPLIEU!E164,3)="112",LEFT(NHAPLIEU!F164,3)="112"),NHAPLIEU!D164,"")</f>
        <v/>
      </c>
      <c r="E170" s="77" t="str">
        <f>IF($D$6=LEFT(NHAPLIEU!E164,3),LEFT(NHAPLIEU!F164,3),IF(SOCAI!$D$6=LEFT(NHAPLIEU!F164,3),LEFT(NHAPLIEU!E164,3),""))</f>
        <v/>
      </c>
      <c r="F170" s="126" t="str">
        <f>IF(LEFT(B170,3)="UNT",NHAPLIEU!I164,"")</f>
        <v/>
      </c>
      <c r="G170" s="126" t="str">
        <f>IF(LEFT(B170,3)="UNC",NHAPLIEU!I164,"")</f>
        <v/>
      </c>
      <c r="H170" s="126"/>
      <c r="I170" s="126"/>
    </row>
    <row r="171" spans="1:9" hidden="1">
      <c r="A171" s="67" t="str">
        <f>IF(OR(LEFT(NHAPLIEU!E165,3)="112",LEFT(NHAPLIEU!F165,3)="112"),NHAPLIEU!A165,"")</f>
        <v/>
      </c>
      <c r="B171" s="67" t="str">
        <f>IF(OR(LEFT(NHAPLIEU!E165,3)="112",LEFT(NHAPLIEU!F165,3)="112"),NHAPLIEU!B165,"")</f>
        <v/>
      </c>
      <c r="C171" s="67"/>
      <c r="D171" s="67" t="str">
        <f>IF(OR(LEFT(NHAPLIEU!E165,3)="112",LEFT(NHAPLIEU!F165,3)="112"),NHAPLIEU!D165,"")</f>
        <v/>
      </c>
      <c r="E171" s="77" t="str">
        <f>IF($D$6=LEFT(NHAPLIEU!E165,3),LEFT(NHAPLIEU!F165,3),IF(SOCAI!$D$6=LEFT(NHAPLIEU!F165,3),LEFT(NHAPLIEU!E165,3),""))</f>
        <v/>
      </c>
      <c r="F171" s="126" t="str">
        <f>IF(LEFT(B171,3)="UNT",NHAPLIEU!I165,"")</f>
        <v/>
      </c>
      <c r="G171" s="126" t="str">
        <f>IF(LEFT(B171,3)="UNC",NHAPLIEU!I165,"")</f>
        <v/>
      </c>
      <c r="H171" s="126"/>
      <c r="I171" s="126"/>
    </row>
    <row r="172" spans="1:9">
      <c r="A172" s="67" t="str">
        <f>IF(OR(LEFT(NHAPLIEU!E166,3)="112",LEFT(NHAPLIEU!F166,3)="112"),NHAPLIEU!A166,"")</f>
        <v/>
      </c>
      <c r="B172" s="67" t="str">
        <f>IF(OR(LEFT(NHAPLIEU!E166,3)="112",LEFT(NHAPLIEU!F166,3)="112"),NHAPLIEU!B166,"")</f>
        <v/>
      </c>
      <c r="C172" s="67"/>
      <c r="D172" s="67" t="str">
        <f>IF(OR(LEFT(NHAPLIEU!E166,3)="112",LEFT(NHAPLIEU!F166,3)="112"),NHAPLIEU!D166,"")</f>
        <v/>
      </c>
      <c r="E172" s="77" t="str">
        <f>IF($D$6=LEFT(NHAPLIEU!E166,3),LEFT(NHAPLIEU!F166,3),IF(SOCAI!$D$6=LEFT(NHAPLIEU!F166,3),LEFT(NHAPLIEU!E166,3),""))</f>
        <v/>
      </c>
      <c r="F172" s="126" t="str">
        <f>IF(LEFT(B172,3)="UNT",NHAPLIEU!I166,"")</f>
        <v/>
      </c>
      <c r="G172" s="126" t="str">
        <f>IF(LEFT(B172,3)="UNC",NHAPLIEU!I166,"")</f>
        <v/>
      </c>
      <c r="H172" s="316"/>
      <c r="I172" s="316"/>
    </row>
    <row r="173" spans="1:9" hidden="1">
      <c r="A173" s="67" t="str">
        <f>IF(OR(LEFT(NHAPLIEU!E167,3)="112",LEFT(NHAPLIEU!F167,3)="112"),NHAPLIEU!A167,"")</f>
        <v/>
      </c>
      <c r="B173" s="67" t="str">
        <f>IF(OR(LEFT(NHAPLIEU!E167,3)="112",LEFT(NHAPLIEU!F167,3)="112"),NHAPLIEU!B167,"")</f>
        <v/>
      </c>
      <c r="C173" s="67"/>
      <c r="D173" s="67" t="str">
        <f>IF(OR(LEFT(NHAPLIEU!E167,3)="112",LEFT(NHAPLIEU!F167,3)="112"),NHAPLIEU!D167,"")</f>
        <v/>
      </c>
      <c r="E173" s="77" t="str">
        <f>IF($D$6=LEFT(NHAPLIEU!E167,3),LEFT(NHAPLIEU!F167,3),IF(SOCAI!$D$6=LEFT(NHAPLIEU!F167,3),LEFT(NHAPLIEU!E167,3),""))</f>
        <v/>
      </c>
      <c r="F173" s="126" t="str">
        <f>IF(LEFT(B173,3)="UNT",NHAPLIEU!I167,"")</f>
        <v/>
      </c>
      <c r="G173" s="126" t="str">
        <f>IF(LEFT(B173,3)="UNC",NHAPLIEU!I167,"")</f>
        <v/>
      </c>
      <c r="H173" s="126"/>
      <c r="I173" s="126"/>
    </row>
    <row r="174" spans="1:9" hidden="1">
      <c r="A174" s="67" t="str">
        <f>IF(OR(LEFT(NHAPLIEU!E168,3)="112",LEFT(NHAPLIEU!F168,3)="112"),NHAPLIEU!A168,"")</f>
        <v/>
      </c>
      <c r="B174" s="67" t="str">
        <f>IF(OR(LEFT(NHAPLIEU!E168,3)="112",LEFT(NHAPLIEU!F168,3)="112"),NHAPLIEU!B168,"")</f>
        <v/>
      </c>
      <c r="C174" s="67"/>
      <c r="D174" s="67" t="str">
        <f>IF(OR(LEFT(NHAPLIEU!E168,3)="112",LEFT(NHAPLIEU!F168,3)="112"),NHAPLIEU!D168,"")</f>
        <v/>
      </c>
      <c r="E174" s="77" t="str">
        <f>IF($D$6=LEFT(NHAPLIEU!E168,3),LEFT(NHAPLIEU!F168,3),IF(SOCAI!$D$6=LEFT(NHAPLIEU!F168,3),LEFT(NHAPLIEU!E168,3),""))</f>
        <v/>
      </c>
      <c r="F174" s="126" t="str">
        <f>IF(LEFT(B174,3)="UNT",NHAPLIEU!I168,"")</f>
        <v/>
      </c>
      <c r="G174" s="126" t="str">
        <f>IF(LEFT(B174,3)="UNC",NHAPLIEU!I168,"")</f>
        <v/>
      </c>
      <c r="H174" s="126"/>
      <c r="I174" s="126"/>
    </row>
    <row r="175" spans="1:9" hidden="1">
      <c r="A175" s="67" t="str">
        <f>IF(OR(LEFT(NHAPLIEU!E169,3)="112",LEFT(NHAPLIEU!F169,3)="112"),NHAPLIEU!A169,"")</f>
        <v/>
      </c>
      <c r="B175" s="67" t="str">
        <f>IF(OR(LEFT(NHAPLIEU!E169,3)="112",LEFT(NHAPLIEU!F169,3)="112"),NHAPLIEU!B169,"")</f>
        <v/>
      </c>
      <c r="C175" s="67"/>
      <c r="D175" s="67" t="str">
        <f>IF(OR(LEFT(NHAPLIEU!E169,3)="112",LEFT(NHAPLIEU!F169,3)="112"),NHAPLIEU!D169,"")</f>
        <v/>
      </c>
      <c r="E175" s="77" t="str">
        <f>IF($D$6=LEFT(NHAPLIEU!E169,3),LEFT(NHAPLIEU!F169,3),IF(SOCAI!$D$6=LEFT(NHAPLIEU!F169,3),LEFT(NHAPLIEU!E169,3),""))</f>
        <v/>
      </c>
      <c r="F175" s="126" t="str">
        <f>IF(LEFT(B175,3)="UNT",NHAPLIEU!I169,"")</f>
        <v/>
      </c>
      <c r="G175" s="126" t="str">
        <f>IF(LEFT(B175,3)="UNC",NHAPLIEU!I169,"")</f>
        <v/>
      </c>
      <c r="H175" s="126"/>
      <c r="I175" s="126"/>
    </row>
    <row r="176" spans="1:9" hidden="1">
      <c r="A176" s="67" t="str">
        <f>IF(OR(LEFT(NHAPLIEU!E170,3)="112",LEFT(NHAPLIEU!F170,3)="112"),NHAPLIEU!A170,"")</f>
        <v/>
      </c>
      <c r="B176" s="67" t="str">
        <f>IF(OR(LEFT(NHAPLIEU!E170,3)="112",LEFT(NHAPLIEU!F170,3)="112"),NHAPLIEU!B170,"")</f>
        <v/>
      </c>
      <c r="C176" s="67"/>
      <c r="D176" s="67" t="str">
        <f>IF(OR(LEFT(NHAPLIEU!E170,3)="112",LEFT(NHAPLIEU!F170,3)="112"),NHAPLIEU!D170,"")</f>
        <v/>
      </c>
      <c r="E176" s="77" t="str">
        <f>IF($D$6=LEFT(NHAPLIEU!E170,3),LEFT(NHAPLIEU!F170,3),IF(SOCAI!$D$6=LEFT(NHAPLIEU!F170,3),LEFT(NHAPLIEU!E170,3),""))</f>
        <v/>
      </c>
      <c r="F176" s="126" t="str">
        <f>IF(LEFT(B176,3)="UNT",NHAPLIEU!I170,"")</f>
        <v/>
      </c>
      <c r="G176" s="126" t="str">
        <f>IF(LEFT(B176,3)="UNC",NHAPLIEU!I170,"")</f>
        <v/>
      </c>
      <c r="H176" s="126"/>
      <c r="I176" s="126"/>
    </row>
    <row r="177" spans="1:9" hidden="1">
      <c r="A177" s="67" t="str">
        <f>IF(OR(LEFT(NHAPLIEU!E171,3)="112",LEFT(NHAPLIEU!F171,3)="112"),NHAPLIEU!A171,"")</f>
        <v/>
      </c>
      <c r="B177" s="67" t="str">
        <f>IF(OR(LEFT(NHAPLIEU!E171,3)="112",LEFT(NHAPLIEU!F171,3)="112"),NHAPLIEU!B171,"")</f>
        <v/>
      </c>
      <c r="C177" s="67"/>
      <c r="D177" s="67" t="str">
        <f>IF(OR(LEFT(NHAPLIEU!E171,3)="112",LEFT(NHAPLIEU!F171,3)="112"),NHAPLIEU!D171,"")</f>
        <v/>
      </c>
      <c r="E177" s="77" t="str">
        <f>IF($D$6=LEFT(NHAPLIEU!E171,3),LEFT(NHAPLIEU!F171,3),IF(SOCAI!$D$6=LEFT(NHAPLIEU!F171,3),LEFT(NHAPLIEU!E171,3),""))</f>
        <v/>
      </c>
      <c r="F177" s="126" t="str">
        <f>IF(LEFT(B177,3)="UNT",NHAPLIEU!I171,"")</f>
        <v/>
      </c>
      <c r="G177" s="126" t="str">
        <f>IF(LEFT(B177,3)="UNC",NHAPLIEU!I171,"")</f>
        <v/>
      </c>
      <c r="H177" s="126"/>
      <c r="I177" s="126"/>
    </row>
    <row r="178" spans="1:9" hidden="1">
      <c r="A178" s="67" t="str">
        <f>IF(OR(LEFT(NHAPLIEU!E172,3)="112",LEFT(NHAPLIEU!F172,3)="112"),NHAPLIEU!A172,"")</f>
        <v/>
      </c>
      <c r="B178" s="67" t="str">
        <f>IF(OR(LEFT(NHAPLIEU!E172,3)="112",LEFT(NHAPLIEU!F172,3)="112"),NHAPLIEU!B172,"")</f>
        <v/>
      </c>
      <c r="C178" s="67"/>
      <c r="D178" s="67" t="str">
        <f>IF(OR(LEFT(NHAPLIEU!E172,3)="112",LEFT(NHAPLIEU!F172,3)="112"),NHAPLIEU!D172,"")</f>
        <v/>
      </c>
      <c r="E178" s="77" t="str">
        <f>IF($D$6=LEFT(NHAPLIEU!E172,3),LEFT(NHAPLIEU!F172,3),IF(SOCAI!$D$6=LEFT(NHAPLIEU!F172,3),LEFT(NHAPLIEU!E172,3),""))</f>
        <v/>
      </c>
      <c r="F178" s="126" t="str">
        <f>IF(LEFT(B178,3)="UNT",NHAPLIEU!I172,"")</f>
        <v/>
      </c>
      <c r="G178" s="126" t="str">
        <f>IF(LEFT(B178,3)="UNC",NHAPLIEU!I172,"")</f>
        <v/>
      </c>
      <c r="H178" s="126"/>
      <c r="I178" s="126"/>
    </row>
    <row r="179" spans="1:9" hidden="1">
      <c r="A179" s="67" t="str">
        <f>IF(OR(LEFT(NHAPLIEU!E173,3)="112",LEFT(NHAPLIEU!F173,3)="112"),NHAPLIEU!A173,"")</f>
        <v/>
      </c>
      <c r="B179" s="67" t="str">
        <f>IF(OR(LEFT(NHAPLIEU!E173,3)="112",LEFT(NHAPLIEU!F173,3)="112"),NHAPLIEU!B173,"")</f>
        <v/>
      </c>
      <c r="C179" s="67"/>
      <c r="D179" s="67" t="str">
        <f>IF(OR(LEFT(NHAPLIEU!E173,3)="112",LEFT(NHAPLIEU!F173,3)="112"),NHAPLIEU!D173,"")</f>
        <v/>
      </c>
      <c r="E179" s="77" t="str">
        <f>IF($D$6=LEFT(NHAPLIEU!E173,3),LEFT(NHAPLIEU!F173,3),IF(SOCAI!$D$6=LEFT(NHAPLIEU!F173,3),LEFT(NHAPLIEU!E173,3),""))</f>
        <v/>
      </c>
      <c r="F179" s="126" t="str">
        <f>IF(LEFT(B179,3)="UNT",NHAPLIEU!I173,"")</f>
        <v/>
      </c>
      <c r="G179" s="126" t="str">
        <f>IF(LEFT(B179,3)="UNC",NHAPLIEU!I173,"")</f>
        <v/>
      </c>
      <c r="H179" s="126"/>
      <c r="I179" s="126"/>
    </row>
    <row r="180" spans="1:9" hidden="1">
      <c r="A180" s="67" t="str">
        <f>IF(OR(LEFT(NHAPLIEU!E174,3)="112",LEFT(NHAPLIEU!F174,3)="112"),NHAPLIEU!A174,"")</f>
        <v/>
      </c>
      <c r="B180" s="67" t="str">
        <f>IF(OR(LEFT(NHAPLIEU!E174,3)="112",LEFT(NHAPLIEU!F174,3)="112"),NHAPLIEU!B174,"")</f>
        <v/>
      </c>
      <c r="C180" s="67"/>
      <c r="D180" s="67" t="str">
        <f>IF(OR(LEFT(NHAPLIEU!E174,3)="112",LEFT(NHAPLIEU!F174,3)="112"),NHAPLIEU!D174,"")</f>
        <v/>
      </c>
      <c r="E180" s="77" t="str">
        <f>IF($D$6=LEFT(NHAPLIEU!E174,3),LEFT(NHAPLIEU!F174,3),IF(SOCAI!$D$6=LEFT(NHAPLIEU!F174,3),LEFT(NHAPLIEU!E174,3),""))</f>
        <v/>
      </c>
      <c r="F180" s="126" t="str">
        <f>IF(LEFT(B180,3)="UNT",NHAPLIEU!I174,"")</f>
        <v/>
      </c>
      <c r="G180" s="126" t="str">
        <f>IF(LEFT(B180,3)="UNC",NHAPLIEU!I174,"")</f>
        <v/>
      </c>
      <c r="H180" s="126"/>
      <c r="I180" s="126"/>
    </row>
    <row r="181" spans="1:9" hidden="1">
      <c r="A181" s="67" t="str">
        <f>IF(OR(LEFT(NHAPLIEU!E175,3)="112",LEFT(NHAPLIEU!F175,3)="112"),NHAPLIEU!A175,"")</f>
        <v/>
      </c>
      <c r="B181" s="67" t="str">
        <f>IF(OR(LEFT(NHAPLIEU!E175,3)="112",LEFT(NHAPLIEU!F175,3)="112"),NHAPLIEU!B175,"")</f>
        <v/>
      </c>
      <c r="C181" s="67"/>
      <c r="D181" s="67" t="str">
        <f>IF(OR(LEFT(NHAPLIEU!E175,3)="112",LEFT(NHAPLIEU!F175,3)="112"),NHAPLIEU!D175,"")</f>
        <v/>
      </c>
      <c r="E181" s="77" t="str">
        <f>IF($D$6=LEFT(NHAPLIEU!E175,3),LEFT(NHAPLIEU!F175,3),IF(SOCAI!$D$6=LEFT(NHAPLIEU!F175,3),LEFT(NHAPLIEU!E175,3),""))</f>
        <v/>
      </c>
      <c r="F181" s="126" t="str">
        <f>IF(LEFT(B181,3)="UNT",NHAPLIEU!I175,"")</f>
        <v/>
      </c>
      <c r="G181" s="126" t="str">
        <f>IF(LEFT(B181,3)="UNC",NHAPLIEU!I175,"")</f>
        <v/>
      </c>
      <c r="H181" s="126"/>
      <c r="I181" s="126"/>
    </row>
    <row r="182" spans="1:9" hidden="1">
      <c r="A182" s="67" t="str">
        <f>IF(OR(LEFT(NHAPLIEU!E176,3)="112",LEFT(NHAPLIEU!F176,3)="112"),NHAPLIEU!A176,"")</f>
        <v/>
      </c>
      <c r="B182" s="67" t="str">
        <f>IF(OR(LEFT(NHAPLIEU!E176,3)="112",LEFT(NHAPLIEU!F176,3)="112"),NHAPLIEU!B176,"")</f>
        <v/>
      </c>
      <c r="C182" s="67"/>
      <c r="D182" s="67" t="str">
        <f>IF(OR(LEFT(NHAPLIEU!E176,3)="112",LEFT(NHAPLIEU!F176,3)="112"),NHAPLIEU!D176,"")</f>
        <v/>
      </c>
      <c r="E182" s="77" t="str">
        <f>IF($D$6=LEFT(NHAPLIEU!E176,3),LEFT(NHAPLIEU!F176,3),IF(SOCAI!$D$6=LEFT(NHAPLIEU!F176,3),LEFT(NHAPLIEU!E176,3),""))</f>
        <v/>
      </c>
      <c r="F182" s="126" t="str">
        <f>IF(LEFT(B182,3)="UNT",NHAPLIEU!I176,"")</f>
        <v/>
      </c>
      <c r="G182" s="126" t="str">
        <f>IF(LEFT(B182,3)="UNC",NHAPLIEU!I176,"")</f>
        <v/>
      </c>
      <c r="H182" s="126"/>
      <c r="I182" s="126"/>
    </row>
    <row r="183" spans="1:9" hidden="1">
      <c r="A183" s="67" t="str">
        <f>IF(OR(LEFT(NHAPLIEU!E177,3)="112",LEFT(NHAPLIEU!F177,3)="112"),NHAPLIEU!A177,"")</f>
        <v/>
      </c>
      <c r="B183" s="67" t="str">
        <f>IF(OR(LEFT(NHAPLIEU!E177,3)="112",LEFT(NHAPLIEU!F177,3)="112"),NHAPLIEU!B177,"")</f>
        <v/>
      </c>
      <c r="C183" s="67"/>
      <c r="D183" s="67" t="str">
        <f>IF(OR(LEFT(NHAPLIEU!E177,3)="112",LEFT(NHAPLIEU!F177,3)="112"),NHAPLIEU!D177,"")</f>
        <v/>
      </c>
      <c r="E183" s="77" t="str">
        <f>IF($D$6=LEFT(NHAPLIEU!E177,3),LEFT(NHAPLIEU!F177,3),IF(SOCAI!$D$6=LEFT(NHAPLIEU!F177,3),LEFT(NHAPLIEU!E177,3),""))</f>
        <v/>
      </c>
      <c r="F183" s="126" t="str">
        <f>IF(LEFT(B183,3)="UNT",NHAPLIEU!I177,"")</f>
        <v/>
      </c>
      <c r="G183" s="126" t="str">
        <f>IF(LEFT(B183,3)="UNC",NHAPLIEU!I177,"")</f>
        <v/>
      </c>
      <c r="H183" s="126"/>
      <c r="I183" s="126"/>
    </row>
    <row r="184" spans="1:9" hidden="1">
      <c r="A184" s="67" t="str">
        <f>IF(OR(LEFT(NHAPLIEU!E178,3)="112",LEFT(NHAPLIEU!F178,3)="112"),NHAPLIEU!A178,"")</f>
        <v/>
      </c>
      <c r="B184" s="67" t="str">
        <f>IF(OR(LEFT(NHAPLIEU!E178,3)="112",LEFT(NHAPLIEU!F178,3)="112"),NHAPLIEU!B178,"")</f>
        <v/>
      </c>
      <c r="C184" s="67"/>
      <c r="D184" s="67" t="str">
        <f>IF(OR(LEFT(NHAPLIEU!E178,3)="112",LEFT(NHAPLIEU!F178,3)="112"),NHAPLIEU!D178,"")</f>
        <v/>
      </c>
      <c r="E184" s="77" t="str">
        <f>IF($D$6=LEFT(NHAPLIEU!E178,3),LEFT(NHAPLIEU!F178,3),IF(SOCAI!$D$6=LEFT(NHAPLIEU!F178,3),LEFT(NHAPLIEU!E178,3),""))</f>
        <v/>
      </c>
      <c r="F184" s="126" t="str">
        <f>IF(LEFT(B184,3)="UNT",NHAPLIEU!I178,"")</f>
        <v/>
      </c>
      <c r="G184" s="126" t="str">
        <f>IF(LEFT(B184,3)="UNC",NHAPLIEU!I178,"")</f>
        <v/>
      </c>
      <c r="H184" s="126"/>
      <c r="I184" s="126"/>
    </row>
    <row r="185" spans="1:9" hidden="1">
      <c r="A185" s="67" t="str">
        <f>IF(OR(LEFT(NHAPLIEU!E179,3)="112",LEFT(NHAPLIEU!F179,3)="112"),NHAPLIEU!A179,"")</f>
        <v/>
      </c>
      <c r="B185" s="67" t="str">
        <f>IF(OR(LEFT(NHAPLIEU!E179,3)="112",LEFT(NHAPLIEU!F179,3)="112"),NHAPLIEU!B179,"")</f>
        <v/>
      </c>
      <c r="C185" s="67"/>
      <c r="D185" s="67" t="str">
        <f>IF(OR(LEFT(NHAPLIEU!E179,3)="112",LEFT(NHAPLIEU!F179,3)="112"),NHAPLIEU!D179,"")</f>
        <v/>
      </c>
      <c r="E185" s="77" t="str">
        <f>IF($D$6=LEFT(NHAPLIEU!E179,3),LEFT(NHAPLIEU!F179,3),IF(SOCAI!$D$6=LEFT(NHAPLIEU!F179,3),LEFT(NHAPLIEU!E179,3),""))</f>
        <v/>
      </c>
      <c r="F185" s="126" t="str">
        <f>IF(LEFT(B185,3)="UNT",NHAPLIEU!I179,"")</f>
        <v/>
      </c>
      <c r="G185" s="126" t="str">
        <f>IF(LEFT(B185,3)="UNC",NHAPLIEU!I179,"")</f>
        <v/>
      </c>
      <c r="H185" s="126"/>
      <c r="I185" s="126"/>
    </row>
    <row r="186" spans="1:9" hidden="1">
      <c r="A186" s="67" t="str">
        <f>IF(OR(LEFT(NHAPLIEU!E180,3)="112",LEFT(NHAPLIEU!F180,3)="112"),NHAPLIEU!A180,"")</f>
        <v/>
      </c>
      <c r="B186" s="67" t="str">
        <f>IF(OR(LEFT(NHAPLIEU!E180,3)="112",LEFT(NHAPLIEU!F180,3)="112"),NHAPLIEU!B180,"")</f>
        <v/>
      </c>
      <c r="C186" s="67"/>
      <c r="D186" s="67" t="str">
        <f>IF(OR(LEFT(NHAPLIEU!E180,3)="112",LEFT(NHAPLIEU!F180,3)="112"),NHAPLIEU!D180,"")</f>
        <v/>
      </c>
      <c r="E186" s="77" t="str">
        <f>IF($D$6=LEFT(NHAPLIEU!E180,3),LEFT(NHAPLIEU!F180,3),IF(SOCAI!$D$6=LEFT(NHAPLIEU!F180,3),LEFT(NHAPLIEU!E180,3),""))</f>
        <v/>
      </c>
      <c r="F186" s="126" t="str">
        <f>IF(LEFT(B186,3)="UNT",NHAPLIEU!I180,"")</f>
        <v/>
      </c>
      <c r="G186" s="126" t="str">
        <f>IF(LEFT(B186,3)="UNC",NHAPLIEU!I180,"")</f>
        <v/>
      </c>
      <c r="H186" s="126"/>
      <c r="I186" s="126"/>
    </row>
    <row r="187" spans="1:9" hidden="1">
      <c r="A187" s="67" t="str">
        <f>IF(OR(LEFT(NHAPLIEU!E181,3)="112",LEFT(NHAPLIEU!F181,3)="112"),NHAPLIEU!A181,"")</f>
        <v/>
      </c>
      <c r="B187" s="67" t="str">
        <f>IF(OR(LEFT(NHAPLIEU!E181,3)="112",LEFT(NHAPLIEU!F181,3)="112"),NHAPLIEU!B181,"")</f>
        <v/>
      </c>
      <c r="C187" s="67"/>
      <c r="D187" s="67" t="str">
        <f>IF(OR(LEFT(NHAPLIEU!E181,3)="112",LEFT(NHAPLIEU!F181,3)="112"),NHAPLIEU!D181,"")</f>
        <v/>
      </c>
      <c r="E187" s="77" t="str">
        <f>IF($D$6=LEFT(NHAPLIEU!E181,3),LEFT(NHAPLIEU!F181,3),IF(SOCAI!$D$6=LEFT(NHAPLIEU!F181,3),LEFT(NHAPLIEU!E181,3),""))</f>
        <v/>
      </c>
      <c r="F187" s="126" t="str">
        <f>IF(LEFT(B187,3)="UNT",NHAPLIEU!I181,"")</f>
        <v/>
      </c>
      <c r="G187" s="126" t="str">
        <f>IF(LEFT(B187,3)="UNC",NHAPLIEU!I181,"")</f>
        <v/>
      </c>
      <c r="H187" s="126"/>
      <c r="I187" s="126"/>
    </row>
    <row r="188" spans="1:9" hidden="1">
      <c r="A188" s="67" t="str">
        <f>IF(OR(LEFT(NHAPLIEU!E182,3)="112",LEFT(NHAPLIEU!F182,3)="112"),NHAPLIEU!A182,"")</f>
        <v/>
      </c>
      <c r="B188" s="67" t="str">
        <f>IF(OR(LEFT(NHAPLIEU!E182,3)="112",LEFT(NHAPLIEU!F182,3)="112"),NHAPLIEU!B182,"")</f>
        <v/>
      </c>
      <c r="C188" s="67"/>
      <c r="D188" s="67" t="str">
        <f>IF(OR(LEFT(NHAPLIEU!E182,3)="112",LEFT(NHAPLIEU!F182,3)="112"),NHAPLIEU!D182,"")</f>
        <v/>
      </c>
      <c r="E188" s="77" t="str">
        <f>IF($D$6=LEFT(NHAPLIEU!E182,3),LEFT(NHAPLIEU!F182,3),IF(SOCAI!$D$6=LEFT(NHAPLIEU!F182,3),LEFT(NHAPLIEU!E182,3),""))</f>
        <v/>
      </c>
      <c r="F188" s="126" t="str">
        <f>IF(LEFT(B188,3)="UNT",NHAPLIEU!I182,"")</f>
        <v/>
      </c>
      <c r="G188" s="126" t="str">
        <f>IF(LEFT(B188,3)="UNC",NHAPLIEU!I182,"")</f>
        <v/>
      </c>
      <c r="H188" s="126"/>
      <c r="I188" s="126"/>
    </row>
    <row r="189" spans="1:9" hidden="1">
      <c r="A189" s="67" t="str">
        <f>IF(OR(LEFT(NHAPLIEU!E183,3)="112",LEFT(NHAPLIEU!F183,3)="112"),NHAPLIEU!A183,"")</f>
        <v/>
      </c>
      <c r="B189" s="67" t="str">
        <f>IF(OR(LEFT(NHAPLIEU!E183,3)="112",LEFT(NHAPLIEU!F183,3)="112"),NHAPLIEU!B183,"")</f>
        <v/>
      </c>
      <c r="C189" s="67"/>
      <c r="D189" s="67" t="str">
        <f>IF(OR(LEFT(NHAPLIEU!E183,3)="112",LEFT(NHAPLIEU!F183,3)="112"),NHAPLIEU!D183,"")</f>
        <v/>
      </c>
      <c r="E189" s="77" t="str">
        <f>IF($D$6=LEFT(NHAPLIEU!E183,3),LEFT(NHAPLIEU!F183,3),IF(SOCAI!$D$6=LEFT(NHAPLIEU!F183,3),LEFT(NHAPLIEU!E183,3),""))</f>
        <v/>
      </c>
      <c r="F189" s="126" t="str">
        <f>IF(LEFT(B189,3)="UNT",NHAPLIEU!I183,"")</f>
        <v/>
      </c>
      <c r="G189" s="126" t="str">
        <f>IF(LEFT(B189,3)="UNC",NHAPLIEU!I183,"")</f>
        <v/>
      </c>
      <c r="H189" s="126"/>
      <c r="I189" s="126"/>
    </row>
    <row r="190" spans="1:9" hidden="1">
      <c r="A190" s="67" t="str">
        <f>IF(OR(LEFT(NHAPLIEU!E184,3)="112",LEFT(NHAPLIEU!F184,3)="112"),NHAPLIEU!A184,"")</f>
        <v/>
      </c>
      <c r="B190" s="67" t="str">
        <f>IF(OR(LEFT(NHAPLIEU!E184,3)="112",LEFT(NHAPLIEU!F184,3)="112"),NHAPLIEU!B184,"")</f>
        <v/>
      </c>
      <c r="C190" s="67"/>
      <c r="D190" s="67" t="str">
        <f>IF(OR(LEFT(NHAPLIEU!E184,3)="112",LEFT(NHAPLIEU!F184,3)="112"),NHAPLIEU!D184,"")</f>
        <v/>
      </c>
      <c r="E190" s="77" t="str">
        <f>IF($D$6=LEFT(NHAPLIEU!E184,3),LEFT(NHAPLIEU!F184,3),IF(SOCAI!$D$6=LEFT(NHAPLIEU!F184,3),LEFT(NHAPLIEU!E184,3),""))</f>
        <v/>
      </c>
      <c r="F190" s="126" t="str">
        <f>IF(LEFT(B190,3)="UNT",NHAPLIEU!I184,"")</f>
        <v/>
      </c>
      <c r="G190" s="126" t="str">
        <f>IF(LEFT(B190,3)="UNC",NHAPLIEU!I184,"")</f>
        <v/>
      </c>
      <c r="H190" s="126"/>
      <c r="I190" s="126"/>
    </row>
    <row r="191" spans="1:9" hidden="1">
      <c r="A191" s="67" t="str">
        <f>IF(OR(LEFT(NHAPLIEU!E185,3)="112",LEFT(NHAPLIEU!F185,3)="112"),NHAPLIEU!A185,"")</f>
        <v/>
      </c>
      <c r="B191" s="67" t="str">
        <f>IF(OR(LEFT(NHAPLIEU!E185,3)="112",LEFT(NHAPLIEU!F185,3)="112"),NHAPLIEU!B185,"")</f>
        <v/>
      </c>
      <c r="C191" s="67"/>
      <c r="D191" s="67" t="str">
        <f>IF(OR(LEFT(NHAPLIEU!E185,3)="112",LEFT(NHAPLIEU!F185,3)="112"),NHAPLIEU!D185,"")</f>
        <v/>
      </c>
      <c r="E191" s="77" t="str">
        <f>IF($D$6=LEFT(NHAPLIEU!E185,3),LEFT(NHAPLIEU!F185,3),IF(SOCAI!$D$6=LEFT(NHAPLIEU!F185,3),LEFT(NHAPLIEU!E185,3),""))</f>
        <v/>
      </c>
      <c r="F191" s="126" t="str">
        <f>IF(LEFT(B191,3)="UNT",NHAPLIEU!I185,"")</f>
        <v/>
      </c>
      <c r="G191" s="126" t="str">
        <f>IF(LEFT(B191,3)="UNC",NHAPLIEU!I185,"")</f>
        <v/>
      </c>
      <c r="H191" s="126"/>
      <c r="I191" s="126"/>
    </row>
    <row r="192" spans="1:9" hidden="1">
      <c r="A192" s="67" t="str">
        <f>IF(OR(LEFT(NHAPLIEU!E186,3)="112",LEFT(NHAPLIEU!F186,3)="112"),NHAPLIEU!A186,"")</f>
        <v/>
      </c>
      <c r="B192" s="67" t="str">
        <f>IF(OR(LEFT(NHAPLIEU!E186,3)="112",LEFT(NHAPLIEU!F186,3)="112"),NHAPLIEU!B186,"")</f>
        <v/>
      </c>
      <c r="C192" s="67"/>
      <c r="D192" s="67" t="str">
        <f>IF(OR(LEFT(NHAPLIEU!E186,3)="112",LEFT(NHAPLIEU!F186,3)="112"),NHAPLIEU!D186,"")</f>
        <v/>
      </c>
      <c r="E192" s="77" t="str">
        <f>IF($D$6=LEFT(NHAPLIEU!E186,3),LEFT(NHAPLIEU!F186,3),IF(SOCAI!$D$6=LEFT(NHAPLIEU!F186,3),LEFT(NHAPLIEU!E186,3),""))</f>
        <v/>
      </c>
      <c r="F192" s="126" t="str">
        <f>IF(LEFT(B192,3)="UNT",NHAPLIEU!I186,"")</f>
        <v/>
      </c>
      <c r="G192" s="126" t="str">
        <f>IF(LEFT(B192,3)="UNC",NHAPLIEU!I186,"")</f>
        <v/>
      </c>
      <c r="H192" s="126"/>
      <c r="I192" s="126"/>
    </row>
    <row r="193" spans="1:9" hidden="1">
      <c r="A193" s="67" t="str">
        <f>IF(OR(LEFT(NHAPLIEU!E187,3)="112",LEFT(NHAPLIEU!F187,3)="112"),NHAPLIEU!A187,"")</f>
        <v/>
      </c>
      <c r="B193" s="67" t="str">
        <f>IF(OR(LEFT(NHAPLIEU!E187,3)="112",LEFT(NHAPLIEU!F187,3)="112"),NHAPLIEU!B187,"")</f>
        <v/>
      </c>
      <c r="C193" s="67"/>
      <c r="D193" s="67" t="str">
        <f>IF(OR(LEFT(NHAPLIEU!E187,3)="112",LEFT(NHAPLIEU!F187,3)="112"),NHAPLIEU!D187,"")</f>
        <v/>
      </c>
      <c r="E193" s="77" t="str">
        <f>IF($D$6=LEFT(NHAPLIEU!E187,3),LEFT(NHAPLIEU!F187,3),IF(SOCAI!$D$6=LEFT(NHAPLIEU!F187,3),LEFT(NHAPLIEU!E187,3),""))</f>
        <v/>
      </c>
      <c r="F193" s="126" t="str">
        <f>IF(LEFT(B193,3)="UNT",NHAPLIEU!I187,"")</f>
        <v/>
      </c>
      <c r="G193" s="126" t="str">
        <f>IF(LEFT(B193,3)="UNC",NHAPLIEU!I187,"")</f>
        <v/>
      </c>
      <c r="H193" s="126"/>
      <c r="I193" s="126"/>
    </row>
    <row r="194" spans="1:9" hidden="1">
      <c r="A194" s="67" t="str">
        <f>IF(OR(LEFT(NHAPLIEU!E188,3)="112",LEFT(NHAPLIEU!F188,3)="112"),NHAPLIEU!A188,"")</f>
        <v/>
      </c>
      <c r="B194" s="67" t="str">
        <f>IF(OR(LEFT(NHAPLIEU!E188,3)="112",LEFT(NHAPLIEU!F188,3)="112"),NHAPLIEU!B188,"")</f>
        <v/>
      </c>
      <c r="C194" s="67"/>
      <c r="D194" s="67" t="str">
        <f>IF(OR(LEFT(NHAPLIEU!E188,3)="112",LEFT(NHAPLIEU!F188,3)="112"),NHAPLIEU!D188,"")</f>
        <v/>
      </c>
      <c r="E194" s="77" t="str">
        <f>IF($D$6=LEFT(NHAPLIEU!E188,3),LEFT(NHAPLIEU!F188,3),IF(SOCAI!$D$6=LEFT(NHAPLIEU!F188,3),LEFT(NHAPLIEU!E188,3),""))</f>
        <v/>
      </c>
      <c r="F194" s="126" t="str">
        <f>IF(LEFT(B194,3)="UNT",NHAPLIEU!I188,"")</f>
        <v/>
      </c>
      <c r="G194" s="126" t="str">
        <f>IF(LEFT(B194,3)="UNC",NHAPLIEU!I188,"")</f>
        <v/>
      </c>
      <c r="H194" s="126"/>
      <c r="I194" s="126"/>
    </row>
    <row r="195" spans="1:9" hidden="1">
      <c r="A195" s="67" t="str">
        <f>IF(OR(LEFT(NHAPLIEU!E189,3)="112",LEFT(NHAPLIEU!F189,3)="112"),NHAPLIEU!A189,"")</f>
        <v/>
      </c>
      <c r="B195" s="67" t="str">
        <f>IF(OR(LEFT(NHAPLIEU!E189,3)="112",LEFT(NHAPLIEU!F189,3)="112"),NHAPLIEU!B189,"")</f>
        <v/>
      </c>
      <c r="C195" s="67"/>
      <c r="D195" s="67" t="str">
        <f>IF(OR(LEFT(NHAPLIEU!E189,3)="112",LEFT(NHAPLIEU!F189,3)="112"),NHAPLIEU!D189,"")</f>
        <v/>
      </c>
      <c r="E195" s="77" t="str">
        <f>IF($D$6=LEFT(NHAPLIEU!E189,3),LEFT(NHAPLIEU!F189,3),IF(SOCAI!$D$6=LEFT(NHAPLIEU!F189,3),LEFT(NHAPLIEU!E189,3),""))</f>
        <v/>
      </c>
      <c r="F195" s="126" t="str">
        <f>IF(LEFT(B195,3)="UNT",NHAPLIEU!I189,"")</f>
        <v/>
      </c>
      <c r="G195" s="126" t="str">
        <f>IF(LEFT(B195,3)="UNC",NHAPLIEU!I189,"")</f>
        <v/>
      </c>
      <c r="H195" s="126"/>
      <c r="I195" s="126"/>
    </row>
    <row r="196" spans="1:9" hidden="1">
      <c r="A196" s="67" t="str">
        <f>IF(OR(LEFT(NHAPLIEU!E190,3)="112",LEFT(NHAPLIEU!F190,3)="112"),NHAPLIEU!A190,"")</f>
        <v/>
      </c>
      <c r="B196" s="67" t="str">
        <f>IF(OR(LEFT(NHAPLIEU!E190,3)="112",LEFT(NHAPLIEU!F190,3)="112"),NHAPLIEU!B190,"")</f>
        <v/>
      </c>
      <c r="C196" s="67"/>
      <c r="D196" s="67" t="str">
        <f>IF(OR(LEFT(NHAPLIEU!E190,3)="112",LEFT(NHAPLIEU!F190,3)="112"),NHAPLIEU!D190,"")</f>
        <v/>
      </c>
      <c r="E196" s="77" t="str">
        <f>IF($D$6=LEFT(NHAPLIEU!E190,3),LEFT(NHAPLIEU!F190,3),IF(SOCAI!$D$6=LEFT(NHAPLIEU!F190,3),LEFT(NHAPLIEU!E190,3),""))</f>
        <v/>
      </c>
      <c r="F196" s="126" t="str">
        <f>IF(LEFT(B196,3)="UNT",NHAPLIEU!I190,"")</f>
        <v/>
      </c>
      <c r="G196" s="126" t="str">
        <f>IF(LEFT(B196,3)="UNC",NHAPLIEU!I190,"")</f>
        <v/>
      </c>
      <c r="H196" s="126"/>
      <c r="I196" s="126"/>
    </row>
    <row r="197" spans="1:9" hidden="1">
      <c r="A197" s="67" t="str">
        <f>IF(OR(LEFT(NHAPLIEU!E191,3)="112",LEFT(NHAPLIEU!F191,3)="112"),NHAPLIEU!A191,"")</f>
        <v/>
      </c>
      <c r="B197" s="67" t="str">
        <f>IF(OR(LEFT(NHAPLIEU!E191,3)="112",LEFT(NHAPLIEU!F191,3)="112"),NHAPLIEU!B191,"")</f>
        <v/>
      </c>
      <c r="C197" s="67"/>
      <c r="D197" s="67" t="str">
        <f>IF(OR(LEFT(NHAPLIEU!E191,3)="112",LEFT(NHAPLIEU!F191,3)="112"),NHAPLIEU!D191,"")</f>
        <v/>
      </c>
      <c r="E197" s="77" t="str">
        <f>IF($D$6=LEFT(NHAPLIEU!E191,3),LEFT(NHAPLIEU!F191,3),IF(SOCAI!$D$6=LEFT(NHAPLIEU!F191,3),LEFT(NHAPLIEU!E191,3),""))</f>
        <v/>
      </c>
      <c r="F197" s="126" t="str">
        <f>IF(LEFT(B197,3)="UNT",NHAPLIEU!I191,"")</f>
        <v/>
      </c>
      <c r="G197" s="126" t="str">
        <f>IF(LEFT(B197,3)="UNC",NHAPLIEU!I191,"")</f>
        <v/>
      </c>
      <c r="H197" s="126"/>
      <c r="I197" s="126"/>
    </row>
    <row r="198" spans="1:9" hidden="1">
      <c r="A198" s="67" t="str">
        <f>IF(OR(LEFT(NHAPLIEU!E192,3)="112",LEFT(NHAPLIEU!F192,3)="112"),NHAPLIEU!A192,"")</f>
        <v/>
      </c>
      <c r="B198" s="67" t="str">
        <f>IF(OR(LEFT(NHAPLIEU!E192,3)="112",LEFT(NHAPLIEU!F192,3)="112"),NHAPLIEU!B192,"")</f>
        <v/>
      </c>
      <c r="C198" s="67"/>
      <c r="D198" s="67" t="str">
        <f>IF(OR(LEFT(NHAPLIEU!E192,3)="112",LEFT(NHAPLIEU!F192,3)="112"),NHAPLIEU!D192,"")</f>
        <v/>
      </c>
      <c r="E198" s="77" t="str">
        <f>IF($D$6=LEFT(NHAPLIEU!E192,3),LEFT(NHAPLIEU!F192,3),IF(SOCAI!$D$6=LEFT(NHAPLIEU!F192,3),LEFT(NHAPLIEU!E192,3),""))</f>
        <v/>
      </c>
      <c r="F198" s="126" t="str">
        <f>IF(LEFT(B198,3)="UNT",NHAPLIEU!I192,"")</f>
        <v/>
      </c>
      <c r="G198" s="126" t="str">
        <f>IF(LEFT(B198,3)="UNC",NHAPLIEU!I192,"")</f>
        <v/>
      </c>
      <c r="H198" s="126"/>
      <c r="I198" s="126"/>
    </row>
    <row r="199" spans="1:9">
      <c r="A199" s="67" t="str">
        <f>IF(OR(LEFT(NHAPLIEU!E193,3)="112",LEFT(NHAPLIEU!F193,3)="112"),NHAPLIEU!A193,"")</f>
        <v/>
      </c>
      <c r="B199" s="67" t="str">
        <f>IF(OR(LEFT(NHAPLIEU!E193,3)="112",LEFT(NHAPLIEU!F193,3)="112"),NHAPLIEU!B193,"")</f>
        <v/>
      </c>
      <c r="C199" s="67"/>
      <c r="D199" s="67" t="str">
        <f>IF(OR(LEFT(NHAPLIEU!E193,3)="112",LEFT(NHAPLIEU!F193,3)="112"),NHAPLIEU!D193,"")</f>
        <v/>
      </c>
      <c r="E199" s="77" t="str">
        <f>IF($D$6=LEFT(NHAPLIEU!E193,3),LEFT(NHAPLIEU!F193,3),IF(SOCAI!$D$6=LEFT(NHAPLIEU!F193,3),LEFT(NHAPLIEU!E193,3),""))</f>
        <v/>
      </c>
      <c r="F199" s="126" t="str">
        <f>IF(LEFT(B199,3)="UNT",NHAPLIEU!I193,"")</f>
        <v/>
      </c>
      <c r="G199" s="126" t="str">
        <f>IF(LEFT(B199,3)="UNC",NHAPLIEU!I193,"")</f>
        <v/>
      </c>
      <c r="H199" s="316"/>
      <c r="I199" s="316"/>
    </row>
    <row r="200" spans="1:9">
      <c r="A200" s="67" t="str">
        <f>IF(OR(LEFT(NHAPLIEU!E194,3)="112",LEFT(NHAPLIEU!F194,3)="112"),NHAPLIEU!A194,"")</f>
        <v/>
      </c>
      <c r="B200" s="67" t="str">
        <f>IF(OR(LEFT(NHAPLIEU!E194,3)="112",LEFT(NHAPLIEU!F194,3)="112"),NHAPLIEU!B194,"")</f>
        <v/>
      </c>
      <c r="C200" s="67"/>
      <c r="D200" s="67" t="str">
        <f>IF(OR(LEFT(NHAPLIEU!E194,3)="112",LEFT(NHAPLIEU!F194,3)="112"),NHAPLIEU!D194,"")</f>
        <v/>
      </c>
      <c r="E200" s="77" t="str">
        <f>IF($D$6=LEFT(NHAPLIEU!E194,3),LEFT(NHAPLIEU!F194,3),IF(SOCAI!$D$6=LEFT(NHAPLIEU!F194,3),LEFT(NHAPLIEU!E194,3),""))</f>
        <v/>
      </c>
      <c r="F200" s="126" t="str">
        <f>IF(LEFT(B200,3)="UNT",NHAPLIEU!I194,"")</f>
        <v/>
      </c>
      <c r="G200" s="126" t="str">
        <f>IF(LEFT(B200,3)="UNC",NHAPLIEU!I194,"")</f>
        <v/>
      </c>
      <c r="H200" s="316"/>
      <c r="I200" s="316"/>
    </row>
    <row r="201" spans="1:9">
      <c r="A201" s="67" t="str">
        <f>IF(OR(LEFT(NHAPLIEU!E195,3)="112",LEFT(NHAPLIEU!F195,3)="112"),NHAPLIEU!A195,"")</f>
        <v/>
      </c>
      <c r="B201" s="67" t="str">
        <f>IF(OR(LEFT(NHAPLIEU!E195,3)="112",LEFT(NHAPLIEU!F195,3)="112"),NHAPLIEU!B195,"")</f>
        <v/>
      </c>
      <c r="C201" s="67"/>
      <c r="D201" s="67" t="str">
        <f>IF(OR(LEFT(NHAPLIEU!E195,3)="112",LEFT(NHAPLIEU!F195,3)="112"),NHAPLIEU!D195,"")</f>
        <v/>
      </c>
      <c r="E201" s="77" t="str">
        <f>IF($D$6=LEFT(NHAPLIEU!E195,3),LEFT(NHAPLIEU!F195,3),IF(SOCAI!$D$6=LEFT(NHAPLIEU!F195,3),LEFT(NHAPLIEU!E195,3),""))</f>
        <v/>
      </c>
      <c r="F201" s="126" t="str">
        <f>IF(LEFT(B201,3)="UNT",NHAPLIEU!I195,"")</f>
        <v/>
      </c>
      <c r="G201" s="126" t="str">
        <f>IF(LEFT(B201,3)="UNC",NHAPLIEU!I195,"")</f>
        <v/>
      </c>
      <c r="H201" s="316"/>
      <c r="I201" s="316"/>
    </row>
    <row r="202" spans="1:9" hidden="1">
      <c r="A202" s="67" t="str">
        <f>IF(OR(LEFT(NHAPLIEU!E196,3)="112",LEFT(NHAPLIEU!F196,3)="112"),NHAPLIEU!A196,"")</f>
        <v/>
      </c>
      <c r="B202" s="67" t="str">
        <f>IF(OR(LEFT(NHAPLIEU!E196,3)="112",LEFT(NHAPLIEU!F196,3)="112"),NHAPLIEU!B196,"")</f>
        <v/>
      </c>
      <c r="C202" s="67"/>
      <c r="D202" s="67" t="str">
        <f>IF(OR(LEFT(NHAPLIEU!E196,3)="112",LEFT(NHAPLIEU!F196,3)="112"),NHAPLIEU!D196,"")</f>
        <v/>
      </c>
      <c r="E202" s="77" t="str">
        <f>IF($D$6=LEFT(NHAPLIEU!E196,3),LEFT(NHAPLIEU!F196,3),IF(SOCAI!$D$6=LEFT(NHAPLIEU!F196,3),LEFT(NHAPLIEU!E196,3),""))</f>
        <v/>
      </c>
      <c r="F202" s="126" t="str">
        <f>IF(LEFT(B202,3)="UNT",NHAPLIEU!I196,"")</f>
        <v/>
      </c>
      <c r="G202" s="126" t="str">
        <f>IF(LEFT(B202,3)="UNC",NHAPLIEU!I196,"")</f>
        <v/>
      </c>
      <c r="H202" s="126"/>
      <c r="I202" s="126"/>
    </row>
    <row r="203" spans="1:9" hidden="1">
      <c r="A203" s="67" t="str">
        <f>IF(OR(LEFT(NHAPLIEU!E197,3)="112",LEFT(NHAPLIEU!F197,3)="112"),NHAPLIEU!A197,"")</f>
        <v/>
      </c>
      <c r="B203" s="67" t="str">
        <f>IF(OR(LEFT(NHAPLIEU!E197,3)="112",LEFT(NHAPLIEU!F197,3)="112"),NHAPLIEU!B197,"")</f>
        <v/>
      </c>
      <c r="C203" s="67"/>
      <c r="D203" s="67" t="str">
        <f>IF(OR(LEFT(NHAPLIEU!E197,3)="112",LEFT(NHAPLIEU!F197,3)="112"),NHAPLIEU!D197,"")</f>
        <v/>
      </c>
      <c r="E203" s="77" t="str">
        <f>IF($D$6=LEFT(NHAPLIEU!E197,3),LEFT(NHAPLIEU!F197,3),IF(SOCAI!$D$6=LEFT(NHAPLIEU!F197,3),LEFT(NHAPLIEU!E197,3),""))</f>
        <v/>
      </c>
      <c r="F203" s="126" t="str">
        <f>IF(LEFT(B203,3)="UNT",NHAPLIEU!I197,"")</f>
        <v/>
      </c>
      <c r="G203" s="126" t="str">
        <f>IF(LEFT(B203,3)="UNC",NHAPLIEU!I197,"")</f>
        <v/>
      </c>
      <c r="H203" s="126"/>
      <c r="I203" s="126"/>
    </row>
    <row r="204" spans="1:9" hidden="1">
      <c r="A204" s="67" t="str">
        <f>IF(OR(LEFT(NHAPLIEU!E198,3)="112",LEFT(NHAPLIEU!F198,3)="112"),NHAPLIEU!A198,"")</f>
        <v/>
      </c>
      <c r="B204" s="67" t="str">
        <f>IF(OR(LEFT(NHAPLIEU!E198,3)="112",LEFT(NHAPLIEU!F198,3)="112"),NHAPLIEU!B198,"")</f>
        <v/>
      </c>
      <c r="C204" s="67"/>
      <c r="D204" s="67" t="str">
        <f>IF(OR(LEFT(NHAPLIEU!E198,3)="112",LEFT(NHAPLIEU!F198,3)="112"),NHAPLIEU!D198,"")</f>
        <v/>
      </c>
      <c r="E204" s="77" t="str">
        <f>IF($D$6=LEFT(NHAPLIEU!E198,3),LEFT(NHAPLIEU!F198,3),IF(SOCAI!$D$6=LEFT(NHAPLIEU!F198,3),LEFT(NHAPLIEU!E198,3),""))</f>
        <v/>
      </c>
      <c r="F204" s="126" t="str">
        <f>IF(LEFT(B204,3)="UNT",NHAPLIEU!I198,"")</f>
        <v/>
      </c>
      <c r="G204" s="126" t="str">
        <f>IF(LEFT(B204,3)="UNC",NHAPLIEU!I198,"")</f>
        <v/>
      </c>
      <c r="H204" s="126"/>
      <c r="I204" s="126"/>
    </row>
    <row r="205" spans="1:9" hidden="1">
      <c r="A205" s="67" t="str">
        <f>IF(OR(LEFT(NHAPLIEU!E199,3)="112",LEFT(NHAPLIEU!F199,3)="112"),NHAPLIEU!A199,"")</f>
        <v/>
      </c>
      <c r="B205" s="67" t="str">
        <f>IF(OR(LEFT(NHAPLIEU!E199,3)="112",LEFT(NHAPLIEU!F199,3)="112"),NHAPLIEU!B199,"")</f>
        <v/>
      </c>
      <c r="C205" s="67"/>
      <c r="D205" s="67" t="str">
        <f>IF(OR(LEFT(NHAPLIEU!E199,3)="112",LEFT(NHAPLIEU!F199,3)="112"),NHAPLIEU!D199,"")</f>
        <v/>
      </c>
      <c r="E205" s="77" t="str">
        <f>IF($D$6=LEFT(NHAPLIEU!E199,3),LEFT(NHAPLIEU!F199,3),IF(SOCAI!$D$6=LEFT(NHAPLIEU!F199,3),LEFT(NHAPLIEU!E199,3),""))</f>
        <v/>
      </c>
      <c r="F205" s="126" t="str">
        <f>IF(LEFT(B205,3)="UNT",NHAPLIEU!I199,"")</f>
        <v/>
      </c>
      <c r="G205" s="126" t="str">
        <f>IF(LEFT(B205,3)="UNC",NHAPLIEU!I199,"")</f>
        <v/>
      </c>
      <c r="H205" s="126"/>
      <c r="I205" s="126"/>
    </row>
    <row r="206" spans="1:9" hidden="1">
      <c r="A206" s="67" t="str">
        <f>IF(OR(LEFT(NHAPLIEU!E200,3)="112",LEFT(NHAPLIEU!F200,3)="112"),NHAPLIEU!A200,"")</f>
        <v/>
      </c>
      <c r="B206" s="67" t="str">
        <f>IF(OR(LEFT(NHAPLIEU!E200,3)="112",LEFT(NHAPLIEU!F200,3)="112"),NHAPLIEU!B200,"")</f>
        <v/>
      </c>
      <c r="C206" s="67"/>
      <c r="D206" s="67" t="str">
        <f>IF(OR(LEFT(NHAPLIEU!E200,3)="112",LEFT(NHAPLIEU!F200,3)="112"),NHAPLIEU!D200,"")</f>
        <v/>
      </c>
      <c r="E206" s="77" t="str">
        <f>IF($D$6=LEFT(NHAPLIEU!E200,3),LEFT(NHAPLIEU!F200,3),IF(SOCAI!$D$6=LEFT(NHAPLIEU!F200,3),LEFT(NHAPLIEU!E200,3),""))</f>
        <v/>
      </c>
      <c r="F206" s="126" t="str">
        <f>IF(LEFT(B206,3)="UNT",NHAPLIEU!I200,"")</f>
        <v/>
      </c>
      <c r="G206" s="126" t="str">
        <f>IF(LEFT(B206,3)="UNC",NHAPLIEU!I200,"")</f>
        <v/>
      </c>
      <c r="H206" s="126"/>
      <c r="I206" s="126"/>
    </row>
    <row r="207" spans="1:9" hidden="1">
      <c r="A207" s="67" t="str">
        <f>IF(OR(LEFT(NHAPLIEU!E201,3)="112",LEFT(NHAPLIEU!F201,3)="112"),NHAPLIEU!A201,"")</f>
        <v/>
      </c>
      <c r="B207" s="67" t="str">
        <f>IF(OR(LEFT(NHAPLIEU!E201,3)="112",LEFT(NHAPLIEU!F201,3)="112"),NHAPLIEU!B201,"")</f>
        <v/>
      </c>
      <c r="C207" s="67"/>
      <c r="D207" s="67" t="str">
        <f>IF(OR(LEFT(NHAPLIEU!E201,3)="112",LEFT(NHAPLIEU!F201,3)="112"),NHAPLIEU!D201,"")</f>
        <v/>
      </c>
      <c r="E207" s="77" t="str">
        <f>IF($D$6=LEFT(NHAPLIEU!E201,3),LEFT(NHAPLIEU!F201,3),IF(SOCAI!$D$6=LEFT(NHAPLIEU!F201,3),LEFT(NHAPLIEU!E201,3),""))</f>
        <v/>
      </c>
      <c r="F207" s="126" t="str">
        <f>IF(LEFT(B207,3)="UNT",NHAPLIEU!I201,"")</f>
        <v/>
      </c>
      <c r="G207" s="126" t="str">
        <f>IF(LEFT(B207,3)="UNC",NHAPLIEU!I201,"")</f>
        <v/>
      </c>
      <c r="H207" s="126"/>
      <c r="I207" s="126"/>
    </row>
    <row r="208" spans="1:9" hidden="1">
      <c r="A208" s="67" t="str">
        <f>IF(OR(LEFT(NHAPLIEU!E202,3)="112",LEFT(NHAPLIEU!F202,3)="112"),NHAPLIEU!A202,"")</f>
        <v/>
      </c>
      <c r="B208" s="67" t="str">
        <f>IF(OR(LEFT(NHAPLIEU!E202,3)="112",LEFT(NHAPLIEU!F202,3)="112"),NHAPLIEU!B202,"")</f>
        <v/>
      </c>
      <c r="C208" s="67"/>
      <c r="D208" s="67" t="str">
        <f>IF(OR(LEFT(NHAPLIEU!E202,3)="112",LEFT(NHAPLIEU!F202,3)="112"),NHAPLIEU!D202,"")</f>
        <v/>
      </c>
      <c r="E208" s="77" t="str">
        <f>IF($D$6=LEFT(NHAPLIEU!E202,3),LEFT(NHAPLIEU!F202,3),IF(SOCAI!$D$6=LEFT(NHAPLIEU!F202,3),LEFT(NHAPLIEU!E202,3),""))</f>
        <v/>
      </c>
      <c r="F208" s="126" t="str">
        <f>IF(LEFT(B208,3)="UNT",NHAPLIEU!I202,"")</f>
        <v/>
      </c>
      <c r="G208" s="126" t="str">
        <f>IF(LEFT(B208,3)="UNC",NHAPLIEU!I202,"")</f>
        <v/>
      </c>
      <c r="H208" s="126"/>
      <c r="I208" s="126"/>
    </row>
    <row r="209" spans="1:9" hidden="1">
      <c r="A209" s="67" t="str">
        <f>IF(OR(LEFT(NHAPLIEU!E203,3)="112",LEFT(NHAPLIEU!F203,3)="112"),NHAPLIEU!A203,"")</f>
        <v/>
      </c>
      <c r="B209" s="67" t="str">
        <f>IF(OR(LEFT(NHAPLIEU!E203,3)="112",LEFT(NHAPLIEU!F203,3)="112"),NHAPLIEU!B203,"")</f>
        <v/>
      </c>
      <c r="C209" s="67"/>
      <c r="D209" s="67" t="str">
        <f>IF(OR(LEFT(NHAPLIEU!E203,3)="112",LEFT(NHAPLIEU!F203,3)="112"),NHAPLIEU!D203,"")</f>
        <v/>
      </c>
      <c r="E209" s="77" t="str">
        <f>IF($D$6=LEFT(NHAPLIEU!E203,3),LEFT(NHAPLIEU!F203,3),IF(SOCAI!$D$6=LEFT(NHAPLIEU!F203,3),LEFT(NHAPLIEU!E203,3),""))</f>
        <v/>
      </c>
      <c r="F209" s="126" t="str">
        <f>IF(LEFT(B209,3)="UNT",NHAPLIEU!I203,"")</f>
        <v/>
      </c>
      <c r="G209" s="126" t="str">
        <f>IF(LEFT(B209,3)="UNC",NHAPLIEU!I203,"")</f>
        <v/>
      </c>
      <c r="H209" s="126"/>
      <c r="I209" s="126"/>
    </row>
    <row r="210" spans="1:9" hidden="1">
      <c r="A210" s="67" t="str">
        <f>IF(OR(LEFT(NHAPLIEU!E204,3)="112",LEFT(NHAPLIEU!F204,3)="112"),NHAPLIEU!A204,"")</f>
        <v/>
      </c>
      <c r="B210" s="67" t="str">
        <f>IF(OR(LEFT(NHAPLIEU!E204,3)="112",LEFT(NHAPLIEU!F204,3)="112"),NHAPLIEU!B204,"")</f>
        <v/>
      </c>
      <c r="C210" s="67"/>
      <c r="D210" s="67" t="str">
        <f>IF(OR(LEFT(NHAPLIEU!E204,3)="112",LEFT(NHAPLIEU!F204,3)="112"),NHAPLIEU!D204,"")</f>
        <v/>
      </c>
      <c r="E210" s="77" t="str">
        <f>IF($D$6=LEFT(NHAPLIEU!E204,3),LEFT(NHAPLIEU!F204,3),IF(SOCAI!$D$6=LEFT(NHAPLIEU!F204,3),LEFT(NHAPLIEU!E204,3),""))</f>
        <v/>
      </c>
      <c r="F210" s="126" t="str">
        <f>IF(LEFT(B210,3)="UNT",NHAPLIEU!I204,"")</f>
        <v/>
      </c>
      <c r="G210" s="126" t="str">
        <f>IF(LEFT(B210,3)="UNC",NHAPLIEU!I204,"")</f>
        <v/>
      </c>
      <c r="H210" s="126"/>
      <c r="I210" s="126"/>
    </row>
    <row r="211" spans="1:9" hidden="1">
      <c r="A211" s="67" t="str">
        <f>IF(OR(LEFT(NHAPLIEU!E205,3)="112",LEFT(NHAPLIEU!F205,3)="112"),NHAPLIEU!A205,"")</f>
        <v/>
      </c>
      <c r="B211" s="67" t="str">
        <f>IF(OR(LEFT(NHAPLIEU!E205,3)="112",LEFT(NHAPLIEU!F205,3)="112"),NHAPLIEU!B205,"")</f>
        <v/>
      </c>
      <c r="C211" s="67"/>
      <c r="D211" s="67" t="str">
        <f>IF(OR(LEFT(NHAPLIEU!E205,3)="112",LEFT(NHAPLIEU!F205,3)="112"),NHAPLIEU!D205,"")</f>
        <v/>
      </c>
      <c r="E211" s="77" t="str">
        <f>IF($D$6=LEFT(NHAPLIEU!E205,3),LEFT(NHAPLIEU!F205,3),IF(SOCAI!$D$6=LEFT(NHAPLIEU!F205,3),LEFT(NHAPLIEU!E205,3),""))</f>
        <v/>
      </c>
      <c r="F211" s="126" t="str">
        <f>IF(LEFT(B211,3)="UNT",NHAPLIEU!I205,"")</f>
        <v/>
      </c>
      <c r="G211" s="126" t="str">
        <f>IF(LEFT(B211,3)="UNC",NHAPLIEU!I205,"")</f>
        <v/>
      </c>
      <c r="H211" s="126"/>
      <c r="I211" s="126"/>
    </row>
    <row r="212" spans="1:9" hidden="1">
      <c r="A212" s="67" t="str">
        <f>IF(OR(LEFT(NHAPLIEU!E206,3)="112",LEFT(NHAPLIEU!F206,3)="112"),NHAPLIEU!A206,"")</f>
        <v/>
      </c>
      <c r="B212" s="67" t="str">
        <f>IF(OR(LEFT(NHAPLIEU!E206,3)="112",LEFT(NHAPLIEU!F206,3)="112"),NHAPLIEU!B206,"")</f>
        <v/>
      </c>
      <c r="C212" s="67"/>
      <c r="D212" s="67" t="str">
        <f>IF(OR(LEFT(NHAPLIEU!E206,3)="112",LEFT(NHAPLIEU!F206,3)="112"),NHAPLIEU!D206,"")</f>
        <v/>
      </c>
      <c r="E212" s="77" t="str">
        <f>IF($D$6=LEFT(NHAPLIEU!E206,3),LEFT(NHAPLIEU!F206,3),IF(SOCAI!$D$6=LEFT(NHAPLIEU!F206,3),LEFT(NHAPLIEU!E206,3),""))</f>
        <v/>
      </c>
      <c r="F212" s="126" t="str">
        <f>IF(LEFT(B212,3)="UNT",NHAPLIEU!I206,"")</f>
        <v/>
      </c>
      <c r="G212" s="126" t="str">
        <f>IF(LEFT(B212,3)="UNC",NHAPLIEU!I206,"")</f>
        <v/>
      </c>
      <c r="H212" s="126"/>
      <c r="I212" s="126"/>
    </row>
    <row r="213" spans="1:9" hidden="1">
      <c r="A213" s="67" t="str">
        <f>IF(OR(LEFT(NHAPLIEU!E207,3)="112",LEFT(NHAPLIEU!F207,3)="112"),NHAPLIEU!A207,"")</f>
        <v/>
      </c>
      <c r="B213" s="67" t="str">
        <f>IF(OR(LEFT(NHAPLIEU!E207,3)="112",LEFT(NHAPLIEU!F207,3)="112"),NHAPLIEU!B207,"")</f>
        <v/>
      </c>
      <c r="C213" s="67"/>
      <c r="D213" s="67" t="str">
        <f>IF(OR(LEFT(NHAPLIEU!E207,3)="112",LEFT(NHAPLIEU!F207,3)="112"),NHAPLIEU!D207,"")</f>
        <v/>
      </c>
      <c r="E213" s="77" t="str">
        <f>IF($D$6=LEFT(NHAPLIEU!E207,3),LEFT(NHAPLIEU!F207,3),IF(SOCAI!$D$6=LEFT(NHAPLIEU!F207,3),LEFT(NHAPLIEU!E207,3),""))</f>
        <v/>
      </c>
      <c r="F213" s="126" t="str">
        <f>IF(LEFT(B213,3)="UNT",NHAPLIEU!I207,"")</f>
        <v/>
      </c>
      <c r="G213" s="126" t="str">
        <f>IF(LEFT(B213,3)="UNC",NHAPLIEU!I207,"")</f>
        <v/>
      </c>
      <c r="H213" s="126"/>
      <c r="I213" s="126"/>
    </row>
    <row r="214" spans="1:9" hidden="1">
      <c r="A214" s="67" t="str">
        <f>IF(OR(LEFT(NHAPLIEU!E208,3)="112",LEFT(NHAPLIEU!F208,3)="112"),NHAPLIEU!A208,"")</f>
        <v/>
      </c>
      <c r="B214" s="67" t="str">
        <f>IF(OR(LEFT(NHAPLIEU!E208,3)="112",LEFT(NHAPLIEU!F208,3)="112"),NHAPLIEU!B208,"")</f>
        <v/>
      </c>
      <c r="C214" s="67"/>
      <c r="D214" s="67" t="str">
        <f>IF(OR(LEFT(NHAPLIEU!E208,3)="112",LEFT(NHAPLIEU!F208,3)="112"),NHAPLIEU!D208,"")</f>
        <v/>
      </c>
      <c r="E214" s="77" t="str">
        <f>IF($D$6=LEFT(NHAPLIEU!E208,3),LEFT(NHAPLIEU!F208,3),IF(SOCAI!$D$6=LEFT(NHAPLIEU!F208,3),LEFT(NHAPLIEU!E208,3),""))</f>
        <v/>
      </c>
      <c r="F214" s="126" t="str">
        <f>IF(LEFT(B214,3)="UNT",NHAPLIEU!I208,"")</f>
        <v/>
      </c>
      <c r="G214" s="126" t="str">
        <f>IF(LEFT(B214,3)="UNC",NHAPLIEU!I208,"")</f>
        <v/>
      </c>
      <c r="H214" s="126"/>
      <c r="I214" s="126"/>
    </row>
    <row r="215" spans="1:9" hidden="1">
      <c r="A215" s="67" t="e">
        <f>IF(OR(LEFT(NHAPLIEU!#REF!,3)="112",LEFT(NHAPLIEU!#REF!,3)="112"),NHAPLIEU!#REF!,"")</f>
        <v>#REF!</v>
      </c>
      <c r="B215" s="67" t="e">
        <f>IF(OR(LEFT(NHAPLIEU!#REF!,3)="112",LEFT(NHAPLIEU!#REF!,3)="112"),NHAPLIEU!#REF!,"")</f>
        <v>#REF!</v>
      </c>
      <c r="C215" s="67"/>
      <c r="D215" s="67" t="e">
        <f>IF(OR(LEFT(NHAPLIEU!#REF!,3)="112",LEFT(NHAPLIEU!#REF!,3)="112"),NHAPLIEU!#REF!,"")</f>
        <v>#REF!</v>
      </c>
      <c r="E215" s="77" t="e">
        <f>IF($D$6=LEFT(NHAPLIEU!#REF!,3),LEFT(NHAPLIEU!#REF!,3),IF(SOCAI!$D$6=LEFT(NHAPLIEU!#REF!,3),LEFT(NHAPLIEU!#REF!,3),""))</f>
        <v>#REF!</v>
      </c>
      <c r="F215" s="126" t="e">
        <f>IF(LEFT(B215,3)="UNT",NHAPLIEU!#REF!,"")</f>
        <v>#REF!</v>
      </c>
      <c r="G215" s="126" t="e">
        <f>IF(LEFT(B215,3)="UNC",NHAPLIEU!#REF!,"")</f>
        <v>#REF!</v>
      </c>
      <c r="H215" s="126"/>
      <c r="I215" s="126"/>
    </row>
    <row r="216" spans="1:9" hidden="1">
      <c r="A216" s="67" t="str">
        <f>IF(OR(LEFT(NHAPLIEU!E209,3)="112",LEFT(NHAPLIEU!F209,3)="112"),NHAPLIEU!A209,"")</f>
        <v/>
      </c>
      <c r="B216" s="67" t="str">
        <f>IF(OR(LEFT(NHAPLIEU!E209,3)="112",LEFT(NHAPLIEU!F209,3)="112"),NHAPLIEU!B209,"")</f>
        <v/>
      </c>
      <c r="C216" s="67"/>
      <c r="D216" s="67" t="str">
        <f>IF(OR(LEFT(NHAPLIEU!E209,3)="112",LEFT(NHAPLIEU!F209,3)="112"),NHAPLIEU!D209,"")</f>
        <v/>
      </c>
      <c r="E216" s="77" t="str">
        <f>IF($D$6=LEFT(NHAPLIEU!E209,3),LEFT(NHAPLIEU!F209,3),IF(SOCAI!$D$6=LEFT(NHAPLIEU!F209,3),LEFT(NHAPLIEU!E209,3),""))</f>
        <v/>
      </c>
      <c r="F216" s="126" t="str">
        <f>IF(LEFT(B216,3)="UNT",NHAPLIEU!I209,"")</f>
        <v/>
      </c>
      <c r="G216" s="126" t="str">
        <f>IF(LEFT(B216,3)="UNC",NHAPLIEU!I209,"")</f>
        <v/>
      </c>
      <c r="H216" s="126"/>
      <c r="I216" s="126"/>
    </row>
    <row r="217" spans="1:9" hidden="1">
      <c r="A217" s="67" t="str">
        <f>IF(OR(LEFT(NHAPLIEU!E210,3)="112",LEFT(NHAPLIEU!F210,3)="112"),NHAPLIEU!A210,"")</f>
        <v/>
      </c>
      <c r="B217" s="67" t="str">
        <f>IF(OR(LEFT(NHAPLIEU!E210,3)="112",LEFT(NHAPLIEU!F210,3)="112"),NHAPLIEU!B210,"")</f>
        <v/>
      </c>
      <c r="C217" s="67"/>
      <c r="D217" s="67" t="str">
        <f>IF(OR(LEFT(NHAPLIEU!E210,3)="112",LEFT(NHAPLIEU!F210,3)="112"),NHAPLIEU!D210,"")</f>
        <v/>
      </c>
      <c r="E217" s="77" t="str">
        <f>IF($D$6=LEFT(NHAPLIEU!E210,3),LEFT(NHAPLIEU!F210,3),IF(SOCAI!$D$6=LEFT(NHAPLIEU!F210,3),LEFT(NHAPLIEU!E210,3),""))</f>
        <v/>
      </c>
      <c r="F217" s="126" t="str">
        <f>IF(LEFT(B217,3)="UNT",NHAPLIEU!I210,"")</f>
        <v/>
      </c>
      <c r="G217" s="126" t="str">
        <f>IF(LEFT(B217,3)="UNC",NHAPLIEU!I210,"")</f>
        <v/>
      </c>
      <c r="H217" s="126"/>
      <c r="I217" s="126"/>
    </row>
    <row r="218" spans="1:9" hidden="1">
      <c r="A218" s="67" t="str">
        <f>IF(OR(LEFT(NHAPLIEU!E211,3)="112",LEFT(NHAPLIEU!F211,3)="112"),NHAPLIEU!A211,"")</f>
        <v/>
      </c>
      <c r="B218" s="67" t="str">
        <f>IF(OR(LEFT(NHAPLIEU!E211,3)="112",LEFT(NHAPLIEU!F211,3)="112"),NHAPLIEU!B211,"")</f>
        <v/>
      </c>
      <c r="C218" s="67"/>
      <c r="D218" s="67" t="str">
        <f>IF(OR(LEFT(NHAPLIEU!E211,3)="112",LEFT(NHAPLIEU!F211,3)="112"),NHAPLIEU!D211,"")</f>
        <v/>
      </c>
      <c r="E218" s="77" t="str">
        <f>IF($D$6=LEFT(NHAPLIEU!E211,3),LEFT(NHAPLIEU!F211,3),IF(SOCAI!$D$6=LEFT(NHAPLIEU!F211,3),LEFT(NHAPLIEU!E211,3),""))</f>
        <v/>
      </c>
      <c r="F218" s="126" t="str">
        <f>IF(LEFT(B218,3)="UNT",NHAPLIEU!I211,"")</f>
        <v/>
      </c>
      <c r="G218" s="126" t="str">
        <f>IF(LEFT(B218,3)="UNC",NHAPLIEU!I211,"")</f>
        <v/>
      </c>
      <c r="H218" s="126"/>
      <c r="I218" s="126"/>
    </row>
    <row r="219" spans="1:9" hidden="1">
      <c r="A219" s="67" t="str">
        <f>IF(OR(LEFT(NHAPLIEU!E212,3)="112",LEFT(NHAPLIEU!F212,3)="112"),NHAPLIEU!A212,"")</f>
        <v/>
      </c>
      <c r="B219" s="67" t="str">
        <f>IF(OR(LEFT(NHAPLIEU!E212,3)="112",LEFT(NHAPLIEU!F212,3)="112"),NHAPLIEU!B212,"")</f>
        <v/>
      </c>
      <c r="C219" s="67"/>
      <c r="D219" s="67" t="str">
        <f>IF(OR(LEFT(NHAPLIEU!E212,3)="112",LEFT(NHAPLIEU!F212,3)="112"),NHAPLIEU!D212,"")</f>
        <v/>
      </c>
      <c r="E219" s="77" t="str">
        <f>IF($D$6=LEFT(NHAPLIEU!E212,3),LEFT(NHAPLIEU!F212,3),IF(SOCAI!$D$6=LEFT(NHAPLIEU!F212,3),LEFT(NHAPLIEU!E212,3),""))</f>
        <v/>
      </c>
      <c r="F219" s="126" t="str">
        <f>IF(LEFT(B219,3)="UNT",NHAPLIEU!I212,"")</f>
        <v/>
      </c>
      <c r="G219" s="126" t="str">
        <f>IF(LEFT(B219,3)="UNC",NHAPLIEU!I212,"")</f>
        <v/>
      </c>
      <c r="H219" s="126"/>
      <c r="I219" s="126"/>
    </row>
    <row r="220" spans="1:9" hidden="1">
      <c r="A220" s="67" t="str">
        <f>IF(OR(LEFT(NHAPLIEU!E213,3)="112",LEFT(NHAPLIEU!F213,3)="112"),NHAPLIEU!A213,"")</f>
        <v/>
      </c>
      <c r="B220" s="67" t="str">
        <f>IF(OR(LEFT(NHAPLIEU!E213,3)="112",LEFT(NHAPLIEU!F213,3)="112"),NHAPLIEU!B213,"")</f>
        <v/>
      </c>
      <c r="C220" s="67"/>
      <c r="D220" s="67" t="str">
        <f>IF(OR(LEFT(NHAPLIEU!E213,3)="112",LEFT(NHAPLIEU!F213,3)="112"),NHAPLIEU!D213,"")</f>
        <v/>
      </c>
      <c r="E220" s="77" t="str">
        <f>IF($D$6=LEFT(NHAPLIEU!E213,3),LEFT(NHAPLIEU!F213,3),IF(SOCAI!$D$6=LEFT(NHAPLIEU!F213,3),LEFT(NHAPLIEU!E213,3),""))</f>
        <v/>
      </c>
      <c r="F220" s="126" t="str">
        <f>IF(LEFT(B220,3)="UNT",NHAPLIEU!I213,"")</f>
        <v/>
      </c>
      <c r="G220" s="126" t="str">
        <f>IF(LEFT(B220,3)="UNC",NHAPLIEU!I213,"")</f>
        <v/>
      </c>
      <c r="H220" s="126"/>
      <c r="I220" s="126"/>
    </row>
    <row r="221" spans="1:9" hidden="1">
      <c r="A221" s="67" t="str">
        <f>IF(OR(LEFT(NHAPLIEU!E214,3)="112",LEFT(NHAPLIEU!F214,3)="112"),NHAPLIEU!A214,"")</f>
        <v/>
      </c>
      <c r="B221" s="67" t="str">
        <f>IF(OR(LEFT(NHAPLIEU!E214,3)="112",LEFT(NHAPLIEU!F214,3)="112"),NHAPLIEU!B214,"")</f>
        <v/>
      </c>
      <c r="C221" s="67"/>
      <c r="D221" s="67" t="str">
        <f>IF(OR(LEFT(NHAPLIEU!E214,3)="112",LEFT(NHAPLIEU!F214,3)="112"),NHAPLIEU!D214,"")</f>
        <v/>
      </c>
      <c r="E221" s="77" t="str">
        <f>IF($D$6=LEFT(NHAPLIEU!E214,3),LEFT(NHAPLIEU!F214,3),IF(SOCAI!$D$6=LEFT(NHAPLIEU!F214,3),LEFT(NHAPLIEU!E214,3),""))</f>
        <v/>
      </c>
      <c r="F221" s="126" t="str">
        <f>IF(LEFT(B221,3)="UNT",NHAPLIEU!I214,"")</f>
        <v/>
      </c>
      <c r="G221" s="126" t="str">
        <f>IF(LEFT(B221,3)="UNC",NHAPLIEU!I214,"")</f>
        <v/>
      </c>
      <c r="H221" s="126"/>
      <c r="I221" s="126"/>
    </row>
    <row r="222" spans="1:9" hidden="1">
      <c r="A222" s="67" t="str">
        <f>IF(OR(LEFT(NHAPLIEU!E215,3)="112",LEFT(NHAPLIEU!F215,3)="112"),NHAPLIEU!A215,"")</f>
        <v/>
      </c>
      <c r="B222" s="67" t="str">
        <f>IF(OR(LEFT(NHAPLIEU!E215,3)="112",LEFT(NHAPLIEU!F215,3)="112"),NHAPLIEU!B215,"")</f>
        <v/>
      </c>
      <c r="C222" s="67"/>
      <c r="D222" s="67" t="str">
        <f>IF(OR(LEFT(NHAPLIEU!E215,3)="112",LEFT(NHAPLIEU!F215,3)="112"),NHAPLIEU!D215,"")</f>
        <v/>
      </c>
      <c r="E222" s="77" t="str">
        <f>IF($D$6=LEFT(NHAPLIEU!E215,3),LEFT(NHAPLIEU!F215,3),IF(SOCAI!$D$6=LEFT(NHAPLIEU!F215,3),LEFT(NHAPLIEU!E215,3),""))</f>
        <v/>
      </c>
      <c r="F222" s="126" t="str">
        <f>IF(LEFT(B222,3)="UNT",NHAPLIEU!I215,"")</f>
        <v/>
      </c>
      <c r="G222" s="126" t="str">
        <f>IF(LEFT(B222,3)="UNC",NHAPLIEU!I215,"")</f>
        <v/>
      </c>
      <c r="H222" s="126"/>
      <c r="I222" s="126"/>
    </row>
    <row r="223" spans="1:9" hidden="1">
      <c r="A223" s="67" t="str">
        <f>IF(OR(LEFT(NHAPLIEU!E216,3)="112",LEFT(NHAPLIEU!F216,3)="112"),NHAPLIEU!A216,"")</f>
        <v/>
      </c>
      <c r="B223" s="67" t="str">
        <f>IF(OR(LEFT(NHAPLIEU!E216,3)="112",LEFT(NHAPLIEU!F216,3)="112"),NHAPLIEU!B216,"")</f>
        <v/>
      </c>
      <c r="C223" s="67"/>
      <c r="D223" s="67" t="str">
        <f>IF(OR(LEFT(NHAPLIEU!E216,3)="112",LEFT(NHAPLIEU!F216,3)="112"),NHAPLIEU!D216,"")</f>
        <v/>
      </c>
      <c r="E223" s="77" t="str">
        <f>IF($D$6=LEFT(NHAPLIEU!E216,3),LEFT(NHAPLIEU!F216,3),IF(SOCAI!$D$6=LEFT(NHAPLIEU!F216,3),LEFT(NHAPLIEU!E216,3),""))</f>
        <v/>
      </c>
      <c r="F223" s="126" t="str">
        <f>IF(LEFT(B223,3)="UNT",NHAPLIEU!I216,"")</f>
        <v/>
      </c>
      <c r="G223" s="126" t="str">
        <f>IF(LEFT(B223,3)="UNC",NHAPLIEU!I216,"")</f>
        <v/>
      </c>
      <c r="H223" s="126"/>
      <c r="I223" s="126"/>
    </row>
    <row r="224" spans="1:9" hidden="1">
      <c r="A224" s="67" t="str">
        <f>IF(OR(LEFT(NHAPLIEU!E217,3)="112",LEFT(NHAPLIEU!F217,3)="112"),NHAPLIEU!A217,"")</f>
        <v/>
      </c>
      <c r="B224" s="67" t="str">
        <f>IF(OR(LEFT(NHAPLIEU!E217,3)="112",LEFT(NHAPLIEU!F217,3)="112"),NHAPLIEU!B217,"")</f>
        <v/>
      </c>
      <c r="C224" s="67"/>
      <c r="D224" s="67" t="str">
        <f>IF(OR(LEFT(NHAPLIEU!E217,3)="112",LEFT(NHAPLIEU!F217,3)="112"),NHAPLIEU!D217,"")</f>
        <v/>
      </c>
      <c r="E224" s="77" t="str">
        <f>IF($D$6=LEFT(NHAPLIEU!E217,3),LEFT(NHAPLIEU!F217,3),IF(SOCAI!$D$6=LEFT(NHAPLIEU!F217,3),LEFT(NHAPLIEU!E217,3),""))</f>
        <v/>
      </c>
      <c r="F224" s="126" t="str">
        <f>IF(LEFT(B224,3)="UNT",NHAPLIEU!I217,"")</f>
        <v/>
      </c>
      <c r="G224" s="126" t="str">
        <f>IF(LEFT(B224,3)="UNC",NHAPLIEU!I217,"")</f>
        <v/>
      </c>
      <c r="H224" s="126"/>
      <c r="I224" s="126"/>
    </row>
    <row r="225" spans="1:9" hidden="1">
      <c r="A225" s="67" t="str">
        <f>IF(OR(LEFT(NHAPLIEU!E218,3)="112",LEFT(NHAPLIEU!F218,3)="112"),NHAPLIEU!A218,"")</f>
        <v/>
      </c>
      <c r="B225" s="67" t="str">
        <f>IF(OR(LEFT(NHAPLIEU!E218,3)="112",LEFT(NHAPLIEU!F218,3)="112"),NHAPLIEU!B218,"")</f>
        <v/>
      </c>
      <c r="C225" s="67"/>
      <c r="D225" s="67" t="str">
        <f>IF(OR(LEFT(NHAPLIEU!E218,3)="112",LEFT(NHAPLIEU!F218,3)="112"),NHAPLIEU!D218,"")</f>
        <v/>
      </c>
      <c r="E225" s="77" t="str">
        <f>IF($D$6=LEFT(NHAPLIEU!E218,3),LEFT(NHAPLIEU!F218,3),IF(SOCAI!$D$6=LEFT(NHAPLIEU!F218,3),LEFT(NHAPLIEU!E218,3),""))</f>
        <v/>
      </c>
      <c r="F225" s="126" t="str">
        <f>IF(LEFT(B225,3)="UNT",NHAPLIEU!I218,"")</f>
        <v/>
      </c>
      <c r="G225" s="126" t="str">
        <f>IF(LEFT(B225,3)="UNC",NHAPLIEU!I218,"")</f>
        <v/>
      </c>
      <c r="H225" s="126"/>
      <c r="I225" s="126"/>
    </row>
    <row r="226" spans="1:9" hidden="1">
      <c r="A226" s="67" t="str">
        <f>IF(OR(LEFT(NHAPLIEU!E219,3)="112",LEFT(NHAPLIEU!F219,3)="112"),NHAPLIEU!A219,"")</f>
        <v/>
      </c>
      <c r="B226" s="67" t="str">
        <f>IF(OR(LEFT(NHAPLIEU!E219,3)="112",LEFT(NHAPLIEU!F219,3)="112"),NHAPLIEU!B219,"")</f>
        <v/>
      </c>
      <c r="C226" s="67"/>
      <c r="D226" s="67" t="str">
        <f>IF(OR(LEFT(NHAPLIEU!E219,3)="112",LEFT(NHAPLIEU!F219,3)="112"),NHAPLIEU!D219,"")</f>
        <v/>
      </c>
      <c r="E226" s="77" t="str">
        <f>IF($D$6=LEFT(NHAPLIEU!E219,3),LEFT(NHAPLIEU!F219,3),IF(SOCAI!$D$6=LEFT(NHAPLIEU!F219,3),LEFT(NHAPLIEU!E219,3),""))</f>
        <v/>
      </c>
      <c r="F226" s="126" t="str">
        <f>IF(LEFT(B226,3)="UNT",NHAPLIEU!I219,"")</f>
        <v/>
      </c>
      <c r="G226" s="126" t="str">
        <f>IF(LEFT(B226,3)="UNC",NHAPLIEU!I219,"")</f>
        <v/>
      </c>
      <c r="H226" s="126"/>
      <c r="I226" s="126"/>
    </row>
    <row r="227" spans="1:9" hidden="1">
      <c r="A227" s="67" t="str">
        <f>IF(OR(LEFT(NHAPLIEU!E220,3)="112",LEFT(NHAPLIEU!F220,3)="112"),NHAPLIEU!A220,"")</f>
        <v/>
      </c>
      <c r="B227" s="67" t="str">
        <f>IF(OR(LEFT(NHAPLIEU!E220,3)="112",LEFT(NHAPLIEU!F220,3)="112"),NHAPLIEU!B220,"")</f>
        <v/>
      </c>
      <c r="C227" s="67"/>
      <c r="D227" s="67" t="str">
        <f>IF(OR(LEFT(NHAPLIEU!E220,3)="112",LEFT(NHAPLIEU!F220,3)="112"),NHAPLIEU!D220,"")</f>
        <v/>
      </c>
      <c r="E227" s="77" t="str">
        <f>IF($D$6=LEFT(NHAPLIEU!E220,3),LEFT(NHAPLIEU!F220,3),IF(SOCAI!$D$6=LEFT(NHAPLIEU!F220,3),LEFT(NHAPLIEU!E220,3),""))</f>
        <v/>
      </c>
      <c r="F227" s="126" t="str">
        <f>IF(LEFT(B227,3)="UNT",NHAPLIEU!I220,"")</f>
        <v/>
      </c>
      <c r="G227" s="126" t="str">
        <f>IF(LEFT(B227,3)="UNC",NHAPLIEU!I220,"")</f>
        <v/>
      </c>
      <c r="H227" s="126"/>
      <c r="I227" s="126"/>
    </row>
    <row r="228" spans="1:9" hidden="1">
      <c r="A228" s="67" t="str">
        <f>IF(OR(LEFT(NHAPLIEU!E221,3)="112",LEFT(NHAPLIEU!F221,3)="112"),NHAPLIEU!A221,"")</f>
        <v/>
      </c>
      <c r="B228" s="67" t="str">
        <f>IF(OR(LEFT(NHAPLIEU!E221,3)="112",LEFT(NHAPLIEU!F221,3)="112"),NHAPLIEU!B221,"")</f>
        <v/>
      </c>
      <c r="C228" s="67"/>
      <c r="D228" s="67" t="str">
        <f>IF(OR(LEFT(NHAPLIEU!E221,3)="112",LEFT(NHAPLIEU!F221,3)="112"),NHAPLIEU!D221,"")</f>
        <v/>
      </c>
      <c r="E228" s="77" t="str">
        <f>IF($D$6=LEFT(NHAPLIEU!E221,3),LEFT(NHAPLIEU!F221,3),IF(SOCAI!$D$6=LEFT(NHAPLIEU!F221,3),LEFT(NHAPLIEU!E221,3),""))</f>
        <v/>
      </c>
      <c r="F228" s="126" t="str">
        <f>IF(LEFT(B228,3)="UNT",NHAPLIEU!I221,"")</f>
        <v/>
      </c>
      <c r="G228" s="126" t="str">
        <f>IF(LEFT(B228,3)="UNC",NHAPLIEU!I221,"")</f>
        <v/>
      </c>
      <c r="H228" s="126"/>
      <c r="I228" s="126"/>
    </row>
    <row r="229" spans="1:9" hidden="1">
      <c r="A229" s="67" t="str">
        <f>IF(OR(LEFT(NHAPLIEU!E222,3)="112",LEFT(NHAPLIEU!F222,3)="112"),NHAPLIEU!A222,"")</f>
        <v/>
      </c>
      <c r="B229" s="67" t="str">
        <f>IF(OR(LEFT(NHAPLIEU!E222,3)="112",LEFT(NHAPLIEU!F222,3)="112"),NHAPLIEU!B222,"")</f>
        <v/>
      </c>
      <c r="C229" s="67"/>
      <c r="D229" s="67" t="str">
        <f>IF(OR(LEFT(NHAPLIEU!E222,3)="112",LEFT(NHAPLIEU!F222,3)="112"),NHAPLIEU!D222,"")</f>
        <v/>
      </c>
      <c r="E229" s="77" t="str">
        <f>IF($D$6=LEFT(NHAPLIEU!E222,3),LEFT(NHAPLIEU!F222,3),IF(SOCAI!$D$6=LEFT(NHAPLIEU!F222,3),LEFT(NHAPLIEU!E222,3),""))</f>
        <v/>
      </c>
      <c r="F229" s="126" t="str">
        <f>IF(LEFT(B229,3)="UNT",NHAPLIEU!I222,"")</f>
        <v/>
      </c>
      <c r="G229" s="126" t="str">
        <f>IF(LEFT(B229,3)="UNC",NHAPLIEU!I222,"")</f>
        <v/>
      </c>
      <c r="H229" s="126"/>
      <c r="I229" s="126"/>
    </row>
    <row r="230" spans="1:9" hidden="1">
      <c r="A230" s="67" t="str">
        <f>IF(OR(LEFT(NHAPLIEU!E223,3)="112",LEFT(NHAPLIEU!F223,3)="112"),NHAPLIEU!A223,"")</f>
        <v/>
      </c>
      <c r="B230" s="67" t="str">
        <f>IF(OR(LEFT(NHAPLIEU!E223,3)="112",LEFT(NHAPLIEU!F223,3)="112"),NHAPLIEU!B223,"")</f>
        <v/>
      </c>
      <c r="C230" s="67"/>
      <c r="D230" s="67" t="str">
        <f>IF(OR(LEFT(NHAPLIEU!E223,3)="112",LEFT(NHAPLIEU!F223,3)="112"),NHAPLIEU!D223,"")</f>
        <v/>
      </c>
      <c r="E230" s="77" t="str">
        <f>IF($D$6=LEFT(NHAPLIEU!E223,3),LEFT(NHAPLIEU!F223,3),IF(SOCAI!$D$6=LEFT(NHAPLIEU!F223,3),LEFT(NHAPLIEU!E223,3),""))</f>
        <v/>
      </c>
      <c r="F230" s="126" t="str">
        <f>IF(LEFT(B230,3)="UNT",NHAPLIEU!I223,"")</f>
        <v/>
      </c>
      <c r="G230" s="126" t="str">
        <f>IF(LEFT(B230,3)="UNC",NHAPLIEU!I223,"")</f>
        <v/>
      </c>
      <c r="H230" s="126"/>
      <c r="I230" s="126"/>
    </row>
    <row r="231" spans="1:9" hidden="1">
      <c r="A231" s="67" t="str">
        <f>IF(OR(LEFT(NHAPLIEU!E224,3)="112",LEFT(NHAPLIEU!F224,3)="112"),NHAPLIEU!A224,"")</f>
        <v/>
      </c>
      <c r="B231" s="67" t="str">
        <f>IF(OR(LEFT(NHAPLIEU!E224,3)="112",LEFT(NHAPLIEU!F224,3)="112"),NHAPLIEU!B224,"")</f>
        <v/>
      </c>
      <c r="C231" s="67"/>
      <c r="D231" s="67" t="str">
        <f>IF(OR(LEFT(NHAPLIEU!E224,3)="112",LEFT(NHAPLIEU!F224,3)="112"),NHAPLIEU!D224,"")</f>
        <v/>
      </c>
      <c r="E231" s="77" t="str">
        <f>IF($D$6=LEFT(NHAPLIEU!E224,3),LEFT(NHAPLIEU!F224,3),IF(SOCAI!$D$6=LEFT(NHAPLIEU!F224,3),LEFT(NHAPLIEU!E224,3),""))</f>
        <v/>
      </c>
      <c r="F231" s="126" t="str">
        <f>IF(LEFT(B231,3)="UNT",NHAPLIEU!I224,"")</f>
        <v/>
      </c>
      <c r="G231" s="126" t="str">
        <f>IF(LEFT(B231,3)="UNC",NHAPLIEU!I224,"")</f>
        <v/>
      </c>
      <c r="H231" s="126"/>
      <c r="I231" s="126"/>
    </row>
    <row r="232" spans="1:9" hidden="1">
      <c r="A232" s="67" t="str">
        <f>IF(OR(LEFT(NHAPLIEU!E225,3)="112",LEFT(NHAPLIEU!F225,3)="112"),NHAPLIEU!A225,"")</f>
        <v/>
      </c>
      <c r="B232" s="67" t="str">
        <f>IF(OR(LEFT(NHAPLIEU!E225,3)="112",LEFT(NHAPLIEU!F225,3)="112"),NHAPLIEU!B225,"")</f>
        <v/>
      </c>
      <c r="C232" s="67"/>
      <c r="D232" s="67" t="str">
        <f>IF(OR(LEFT(NHAPLIEU!E225,3)="112",LEFT(NHAPLIEU!F225,3)="112"),NHAPLIEU!D225,"")</f>
        <v/>
      </c>
      <c r="E232" s="77" t="str">
        <f>IF($D$6=LEFT(NHAPLIEU!E225,3),LEFT(NHAPLIEU!F225,3),IF(SOCAI!$D$6=LEFT(NHAPLIEU!F225,3),LEFT(NHAPLIEU!E225,3),""))</f>
        <v/>
      </c>
      <c r="F232" s="126" t="str">
        <f>IF(LEFT(B232,3)="UNT",NHAPLIEU!I225,"")</f>
        <v/>
      </c>
      <c r="G232" s="126" t="str">
        <f>IF(LEFT(B232,3)="UNC",NHAPLIEU!I225,"")</f>
        <v/>
      </c>
      <c r="H232" s="126"/>
      <c r="I232" s="126"/>
    </row>
    <row r="233" spans="1:9" hidden="1">
      <c r="A233" s="67" t="str">
        <f>IF(OR(LEFT(NHAPLIEU!E226,3)="112",LEFT(NHAPLIEU!F226,3)="112"),NHAPLIEU!A226,"")</f>
        <v/>
      </c>
      <c r="B233" s="67" t="str">
        <f>IF(OR(LEFT(NHAPLIEU!E226,3)="112",LEFT(NHAPLIEU!F226,3)="112"),NHAPLIEU!B226,"")</f>
        <v/>
      </c>
      <c r="C233" s="67"/>
      <c r="D233" s="67" t="str">
        <f>IF(OR(LEFT(NHAPLIEU!E226,3)="112",LEFT(NHAPLIEU!F226,3)="112"),NHAPLIEU!D226,"")</f>
        <v/>
      </c>
      <c r="E233" s="77" t="str">
        <f>IF($D$6=LEFT(NHAPLIEU!E226,3),LEFT(NHAPLIEU!F226,3),IF(SOCAI!$D$6=LEFT(NHAPLIEU!F226,3),LEFT(NHAPLIEU!E226,3),""))</f>
        <v/>
      </c>
      <c r="F233" s="126" t="str">
        <f>IF(LEFT(B233,3)="UNT",NHAPLIEU!I226,"")</f>
        <v/>
      </c>
      <c r="G233" s="126" t="str">
        <f>IF(LEFT(B233,3)="UNC",NHAPLIEU!I226,"")</f>
        <v/>
      </c>
      <c r="H233" s="126"/>
      <c r="I233" s="126"/>
    </row>
    <row r="234" spans="1:9" hidden="1">
      <c r="A234" s="67" t="str">
        <f>IF(OR(LEFT(NHAPLIEU!E227,3)="112",LEFT(NHAPLIEU!F227,3)="112"),NHAPLIEU!A227,"")</f>
        <v/>
      </c>
      <c r="B234" s="67" t="str">
        <f>IF(OR(LEFT(NHAPLIEU!E227,3)="112",LEFT(NHAPLIEU!F227,3)="112"),NHAPLIEU!B227,"")</f>
        <v/>
      </c>
      <c r="C234" s="67"/>
      <c r="D234" s="67" t="str">
        <f>IF(OR(LEFT(NHAPLIEU!E227,3)="112",LEFT(NHAPLIEU!F227,3)="112"),NHAPLIEU!D227,"")</f>
        <v/>
      </c>
      <c r="E234" s="77" t="str">
        <f>IF($D$6=LEFT(NHAPLIEU!E227,3),LEFT(NHAPLIEU!F227,3),IF(SOCAI!$D$6=LEFT(NHAPLIEU!F227,3),LEFT(NHAPLIEU!E227,3),""))</f>
        <v/>
      </c>
      <c r="F234" s="126" t="str">
        <f>IF(LEFT(B234,3)="UNT",NHAPLIEU!I227,"")</f>
        <v/>
      </c>
      <c r="G234" s="126" t="str">
        <f>IF(LEFT(B234,3)="UNC",NHAPLIEU!I227,"")</f>
        <v/>
      </c>
      <c r="H234" s="126"/>
      <c r="I234" s="126"/>
    </row>
    <row r="235" spans="1:9" hidden="1">
      <c r="A235" s="67" t="str">
        <f>IF(OR(LEFT(NHAPLIEU!E228,3)="112",LEFT(NHAPLIEU!F228,3)="112"),NHAPLIEU!A228,"")</f>
        <v/>
      </c>
      <c r="B235" s="67" t="str">
        <f>IF(OR(LEFT(NHAPLIEU!E228,3)="112",LEFT(NHAPLIEU!F228,3)="112"),NHAPLIEU!B228,"")</f>
        <v/>
      </c>
      <c r="C235" s="67"/>
      <c r="D235" s="67" t="str">
        <f>IF(OR(LEFT(NHAPLIEU!E228,3)="112",LEFT(NHAPLIEU!F228,3)="112"),NHAPLIEU!D228,"")</f>
        <v/>
      </c>
      <c r="E235" s="77" t="str">
        <f>IF($D$6=LEFT(NHAPLIEU!E228,3),LEFT(NHAPLIEU!F228,3),IF(SOCAI!$D$6=LEFT(NHAPLIEU!F228,3),LEFT(NHAPLIEU!E228,3),""))</f>
        <v/>
      </c>
      <c r="F235" s="126" t="str">
        <f>IF(LEFT(B235,3)="UNT",NHAPLIEU!I228,"")</f>
        <v/>
      </c>
      <c r="G235" s="126" t="str">
        <f>IF(LEFT(B235,3)="UNC",NHAPLIEU!I228,"")</f>
        <v/>
      </c>
      <c r="H235" s="126"/>
      <c r="I235" s="126"/>
    </row>
    <row r="236" spans="1:9" hidden="1">
      <c r="A236" s="67" t="str">
        <f>IF(OR(LEFT(NHAPLIEU!E229,3)="112",LEFT(NHAPLIEU!F229,3)="112"),NHAPLIEU!A229,"")</f>
        <v/>
      </c>
      <c r="B236" s="67" t="str">
        <f>IF(OR(LEFT(NHAPLIEU!E229,3)="112",LEFT(NHAPLIEU!F229,3)="112"),NHAPLIEU!B229,"")</f>
        <v/>
      </c>
      <c r="C236" s="67"/>
      <c r="D236" s="67" t="str">
        <f>IF(OR(LEFT(NHAPLIEU!E229,3)="112",LEFT(NHAPLIEU!F229,3)="112"),NHAPLIEU!D229,"")</f>
        <v/>
      </c>
      <c r="E236" s="77" t="str">
        <f>IF($D$6=LEFT(NHAPLIEU!E229,3),LEFT(NHAPLIEU!F229,3),IF(SOCAI!$D$6=LEFT(NHAPLIEU!F229,3),LEFT(NHAPLIEU!E229,3),""))</f>
        <v/>
      </c>
      <c r="F236" s="126" t="str">
        <f>IF(LEFT(B236,3)="UNT",NHAPLIEU!I229,"")</f>
        <v/>
      </c>
      <c r="G236" s="126" t="str">
        <f>IF(LEFT(B236,3)="UNC",NHAPLIEU!I229,"")</f>
        <v/>
      </c>
      <c r="H236" s="126"/>
      <c r="I236" s="126"/>
    </row>
    <row r="237" spans="1:9" hidden="1">
      <c r="A237" s="67" t="str">
        <f>IF(OR(LEFT(NHAPLIEU!E230,3)="112",LEFT(NHAPLIEU!F230,3)="112"),NHAPLIEU!A230,"")</f>
        <v/>
      </c>
      <c r="B237" s="67" t="str">
        <f>IF(OR(LEFT(NHAPLIEU!E230,3)="112",LEFT(NHAPLIEU!F230,3)="112"),NHAPLIEU!B230,"")</f>
        <v/>
      </c>
      <c r="C237" s="67"/>
      <c r="D237" s="67" t="str">
        <f>IF(OR(LEFT(NHAPLIEU!E230,3)="112",LEFT(NHAPLIEU!F230,3)="112"),NHAPLIEU!D230,"")</f>
        <v/>
      </c>
      <c r="E237" s="77" t="str">
        <f>IF($D$6=LEFT(NHAPLIEU!E230,3),LEFT(NHAPLIEU!F230,3),IF(SOCAI!$D$6=LEFT(NHAPLIEU!F230,3),LEFT(NHAPLIEU!E230,3),""))</f>
        <v/>
      </c>
      <c r="F237" s="126" t="str">
        <f>IF(LEFT(B237,3)="UNT",NHAPLIEU!I230,"")</f>
        <v/>
      </c>
      <c r="G237" s="126" t="str">
        <f>IF(LEFT(B237,3)="UNC",NHAPLIEU!I230,"")</f>
        <v/>
      </c>
      <c r="H237" s="126"/>
      <c r="I237" s="126"/>
    </row>
    <row r="238" spans="1:9" hidden="1">
      <c r="A238" s="67" t="str">
        <f>IF(OR(LEFT(NHAPLIEU!E231,3)="112",LEFT(NHAPLIEU!F231,3)="112"),NHAPLIEU!A231,"")</f>
        <v/>
      </c>
      <c r="B238" s="67" t="str">
        <f>IF(OR(LEFT(NHAPLIEU!E231,3)="112",LEFT(NHAPLIEU!F231,3)="112"),NHAPLIEU!B231,"")</f>
        <v/>
      </c>
      <c r="C238" s="67"/>
      <c r="D238" s="67" t="str">
        <f>IF(OR(LEFT(NHAPLIEU!E231,3)="112",LEFT(NHAPLIEU!F231,3)="112"),NHAPLIEU!D231,"")</f>
        <v/>
      </c>
      <c r="E238" s="77" t="str">
        <f>IF($D$6=LEFT(NHAPLIEU!E231,3),LEFT(NHAPLIEU!F231,3),IF(SOCAI!$D$6=LEFT(NHAPLIEU!F231,3),LEFT(NHAPLIEU!E231,3),""))</f>
        <v/>
      </c>
      <c r="F238" s="126" t="str">
        <f>IF(LEFT(B238,3)="UNT",NHAPLIEU!I231,"")</f>
        <v/>
      </c>
      <c r="G238" s="126" t="str">
        <f>IF(LEFT(B238,3)="UNC",NHAPLIEU!I231,"")</f>
        <v/>
      </c>
      <c r="H238" s="126"/>
      <c r="I238" s="126"/>
    </row>
    <row r="239" spans="1:9" hidden="1">
      <c r="A239" s="67" t="str">
        <f>IF(OR(LEFT(NHAPLIEU!E232,3)="112",LEFT(NHAPLIEU!F232,3)="112"),NHAPLIEU!A232,"")</f>
        <v/>
      </c>
      <c r="B239" s="67" t="str">
        <f>IF(OR(LEFT(NHAPLIEU!E232,3)="112",LEFT(NHAPLIEU!F232,3)="112"),NHAPLIEU!B232,"")</f>
        <v/>
      </c>
      <c r="C239" s="67"/>
      <c r="D239" s="67" t="str">
        <f>IF(OR(LEFT(NHAPLIEU!E232,3)="112",LEFT(NHAPLIEU!F232,3)="112"),NHAPLIEU!D232,"")</f>
        <v/>
      </c>
      <c r="E239" s="77" t="str">
        <f>IF($D$6=LEFT(NHAPLIEU!E232,3),LEFT(NHAPLIEU!F232,3),IF(SOCAI!$D$6=LEFT(NHAPLIEU!F232,3),LEFT(NHAPLIEU!E232,3),""))</f>
        <v/>
      </c>
      <c r="F239" s="126" t="str">
        <f>IF(LEFT(B239,3)="UNT",NHAPLIEU!I232,"")</f>
        <v/>
      </c>
      <c r="G239" s="126" t="str">
        <f>IF(LEFT(B239,3)="UNC",NHAPLIEU!I232,"")</f>
        <v/>
      </c>
      <c r="H239" s="126"/>
      <c r="I239" s="126"/>
    </row>
    <row r="240" spans="1:9" hidden="1">
      <c r="A240" s="67" t="str">
        <f>IF(OR(LEFT(NHAPLIEU!E233,3)="112",LEFT(NHAPLIEU!F233,3)="112"),NHAPLIEU!A233,"")</f>
        <v/>
      </c>
      <c r="B240" s="67" t="str">
        <f>IF(OR(LEFT(NHAPLIEU!E233,3)="112",LEFT(NHAPLIEU!F233,3)="112"),NHAPLIEU!B233,"")</f>
        <v/>
      </c>
      <c r="C240" s="67"/>
      <c r="D240" s="67" t="str">
        <f>IF(OR(LEFT(NHAPLIEU!E233,3)="112",LEFT(NHAPLIEU!F233,3)="112"),NHAPLIEU!D233,"")</f>
        <v/>
      </c>
      <c r="E240" s="77" t="str">
        <f>IF($D$6=LEFT(NHAPLIEU!E233,3),LEFT(NHAPLIEU!F233,3),IF(SOCAI!$D$6=LEFT(NHAPLIEU!F233,3),LEFT(NHAPLIEU!E233,3),""))</f>
        <v/>
      </c>
      <c r="F240" s="126" t="str">
        <f>IF(LEFT(B240,3)="UNT",NHAPLIEU!I233,"")</f>
        <v/>
      </c>
      <c r="G240" s="126" t="str">
        <f>IF(LEFT(B240,3)="UNC",NHAPLIEU!I233,"")</f>
        <v/>
      </c>
      <c r="H240" s="126"/>
      <c r="I240" s="126"/>
    </row>
    <row r="241" spans="1:9" hidden="1">
      <c r="A241" s="67" t="str">
        <f>IF(OR(LEFT(NHAPLIEU!E234,3)="112",LEFT(NHAPLIEU!F234,3)="112"),NHAPLIEU!A234,"")</f>
        <v/>
      </c>
      <c r="B241" s="67" t="str">
        <f>IF(OR(LEFT(NHAPLIEU!E234,3)="112",LEFT(NHAPLIEU!F234,3)="112"),NHAPLIEU!B234,"")</f>
        <v/>
      </c>
      <c r="C241" s="67"/>
      <c r="D241" s="67" t="str">
        <f>IF(OR(LEFT(NHAPLIEU!E234,3)="112",LEFT(NHAPLIEU!F234,3)="112"),NHAPLIEU!D234,"")</f>
        <v/>
      </c>
      <c r="E241" s="77" t="str">
        <f>IF($D$6=LEFT(NHAPLIEU!E234,3),LEFT(NHAPLIEU!F234,3),IF(SOCAI!$D$6=LEFT(NHAPLIEU!F234,3),LEFT(NHAPLIEU!E234,3),""))</f>
        <v/>
      </c>
      <c r="F241" s="126" t="str">
        <f>IF(LEFT(B241,3)="UNT",NHAPLIEU!I234,"")</f>
        <v/>
      </c>
      <c r="G241" s="126" t="str">
        <f>IF(LEFT(B241,3)="UNC",NHAPLIEU!I234,"")</f>
        <v/>
      </c>
      <c r="H241" s="126"/>
      <c r="I241" s="126"/>
    </row>
    <row r="242" spans="1:9" hidden="1">
      <c r="A242" s="67" t="str">
        <f>IF(OR(LEFT(NHAPLIEU!E235,3)="112",LEFT(NHAPLIEU!F235,3)="112"),NHAPLIEU!A235,"")</f>
        <v/>
      </c>
      <c r="B242" s="67" t="str">
        <f>IF(OR(LEFT(NHAPLIEU!E235,3)="112",LEFT(NHAPLIEU!F235,3)="112"),NHAPLIEU!B235,"")</f>
        <v/>
      </c>
      <c r="C242" s="67"/>
      <c r="D242" s="67" t="str">
        <f>IF(OR(LEFT(NHAPLIEU!E235,3)="112",LEFT(NHAPLIEU!F235,3)="112"),NHAPLIEU!D235,"")</f>
        <v/>
      </c>
      <c r="E242" s="77" t="str">
        <f>IF($D$6=LEFT(NHAPLIEU!E235,3),LEFT(NHAPLIEU!F235,3),IF(SOCAI!$D$6=LEFT(NHAPLIEU!F235,3),LEFT(NHAPLIEU!E235,3),""))</f>
        <v/>
      </c>
      <c r="F242" s="126" t="str">
        <f>IF(LEFT(B242,3)="UNT",NHAPLIEU!I235,"")</f>
        <v/>
      </c>
      <c r="G242" s="126" t="str">
        <f>IF(LEFT(B242,3)="UNC",NHAPLIEU!I235,"")</f>
        <v/>
      </c>
      <c r="H242" s="126"/>
      <c r="I242" s="126"/>
    </row>
    <row r="243" spans="1:9" hidden="1">
      <c r="A243" s="67" t="str">
        <f>IF(OR(LEFT(NHAPLIEU!E236,3)="112",LEFT(NHAPLIEU!F236,3)="112"),NHAPLIEU!A236,"")</f>
        <v/>
      </c>
      <c r="B243" s="67" t="str">
        <f>IF(OR(LEFT(NHAPLIEU!E236,3)="112",LEFT(NHAPLIEU!F236,3)="112"),NHAPLIEU!B236,"")</f>
        <v/>
      </c>
      <c r="C243" s="67"/>
      <c r="D243" s="67" t="str">
        <f>IF(OR(LEFT(NHAPLIEU!E236,3)="112",LEFT(NHAPLIEU!F236,3)="112"),NHAPLIEU!D236,"")</f>
        <v/>
      </c>
      <c r="E243" s="77" t="str">
        <f>IF($D$6=LEFT(NHAPLIEU!E236,3),LEFT(NHAPLIEU!F236,3),IF(SOCAI!$D$6=LEFT(NHAPLIEU!F236,3),LEFT(NHAPLIEU!E236,3),""))</f>
        <v/>
      </c>
      <c r="F243" s="126" t="str">
        <f>IF(LEFT(B243,3)="UNT",NHAPLIEU!I236,"")</f>
        <v/>
      </c>
      <c r="G243" s="126" t="str">
        <f>IF(LEFT(B243,3)="UNC",NHAPLIEU!I236,"")</f>
        <v/>
      </c>
      <c r="H243" s="126"/>
      <c r="I243" s="126"/>
    </row>
    <row r="244" spans="1:9" hidden="1">
      <c r="A244" s="67" t="str">
        <f>IF(OR(LEFT(NHAPLIEU!E237,3)="112",LEFT(NHAPLIEU!F237,3)="112"),NHAPLIEU!A237,"")</f>
        <v/>
      </c>
      <c r="B244" s="67" t="str">
        <f>IF(OR(LEFT(NHAPLIEU!E237,3)="112",LEFT(NHAPLIEU!F237,3)="112"),NHAPLIEU!B237,"")</f>
        <v/>
      </c>
      <c r="C244" s="67"/>
      <c r="D244" s="67" t="str">
        <f>IF(OR(LEFT(NHAPLIEU!E237,3)="112",LEFT(NHAPLIEU!F237,3)="112"),NHAPLIEU!D237,"")</f>
        <v/>
      </c>
      <c r="E244" s="77" t="str">
        <f>IF($D$6=LEFT(NHAPLIEU!E237,3),LEFT(NHAPLIEU!F237,3),IF(SOCAI!$D$6=LEFT(NHAPLIEU!F237,3),LEFT(NHAPLIEU!E237,3),""))</f>
        <v/>
      </c>
      <c r="F244" s="126" t="str">
        <f>IF(LEFT(B244,3)="UNT",NHAPLIEU!I237,"")</f>
        <v/>
      </c>
      <c r="G244" s="126" t="str">
        <f>IF(LEFT(B244,3)="UNC",NHAPLIEU!I237,"")</f>
        <v/>
      </c>
      <c r="H244" s="126"/>
      <c r="I244" s="126"/>
    </row>
    <row r="245" spans="1:9" hidden="1">
      <c r="A245" s="67" t="str">
        <f>IF(OR(LEFT(NHAPLIEU!E238,3)="112",LEFT(NHAPLIEU!F238,3)="112"),NHAPLIEU!A238,"")</f>
        <v/>
      </c>
      <c r="B245" s="67" t="str">
        <f>IF(OR(LEFT(NHAPLIEU!E238,3)="112",LEFT(NHAPLIEU!F238,3)="112"),NHAPLIEU!B238,"")</f>
        <v/>
      </c>
      <c r="C245" s="67"/>
      <c r="D245" s="67" t="str">
        <f>IF(OR(LEFT(NHAPLIEU!E238,3)="112",LEFT(NHAPLIEU!F238,3)="112"),NHAPLIEU!D238,"")</f>
        <v/>
      </c>
      <c r="E245" s="77" t="str">
        <f>IF($D$6=LEFT(NHAPLIEU!E238,3),LEFT(NHAPLIEU!F238,3),IF(SOCAI!$D$6=LEFT(NHAPLIEU!F238,3),LEFT(NHAPLIEU!E238,3),""))</f>
        <v/>
      </c>
      <c r="F245" s="126" t="str">
        <f>IF(LEFT(B245,3)="UNT",NHAPLIEU!I238,"")</f>
        <v/>
      </c>
      <c r="G245" s="126" t="str">
        <f>IF(LEFT(B245,3)="UNC",NHAPLIEU!I238,"")</f>
        <v/>
      </c>
      <c r="H245" s="126"/>
      <c r="I245" s="126"/>
    </row>
    <row r="246" spans="1:9" hidden="1">
      <c r="A246" s="67" t="str">
        <f>IF(OR(LEFT(NHAPLIEU!E239,3)="112",LEFT(NHAPLIEU!F239,3)="112"),NHAPLIEU!A239,"")</f>
        <v/>
      </c>
      <c r="B246" s="67" t="str">
        <f>IF(OR(LEFT(NHAPLIEU!E239,3)="112",LEFT(NHAPLIEU!F239,3)="112"),NHAPLIEU!B239,"")</f>
        <v/>
      </c>
      <c r="C246" s="67"/>
      <c r="D246" s="67" t="str">
        <f>IF(OR(LEFT(NHAPLIEU!E239,3)="112",LEFT(NHAPLIEU!F239,3)="112"),NHAPLIEU!D239,"")</f>
        <v/>
      </c>
      <c r="E246" s="77" t="str">
        <f>IF($D$6=LEFT(NHAPLIEU!E239,3),LEFT(NHAPLIEU!F239,3),IF(SOCAI!$D$6=LEFT(NHAPLIEU!F239,3),LEFT(NHAPLIEU!E239,3),""))</f>
        <v/>
      </c>
      <c r="F246" s="126" t="str">
        <f>IF(LEFT(B246,3)="UNT",NHAPLIEU!I239,"")</f>
        <v/>
      </c>
      <c r="G246" s="126" t="str">
        <f>IF(LEFT(B246,3)="UNC",NHAPLIEU!I239,"")</f>
        <v/>
      </c>
      <c r="H246" s="126"/>
      <c r="I246" s="126"/>
    </row>
    <row r="247" spans="1:9" hidden="1">
      <c r="A247" s="67" t="str">
        <f>IF(OR(LEFT(NHAPLIEU!E240,3)="112",LEFT(NHAPLIEU!F240,3)="112"),NHAPLIEU!A240,"")</f>
        <v/>
      </c>
      <c r="B247" s="67" t="str">
        <f>IF(OR(LEFT(NHAPLIEU!E240,3)="112",LEFT(NHAPLIEU!F240,3)="112"),NHAPLIEU!B240,"")</f>
        <v/>
      </c>
      <c r="C247" s="67"/>
      <c r="D247" s="67" t="str">
        <f>IF(OR(LEFT(NHAPLIEU!E240,3)="112",LEFT(NHAPLIEU!F240,3)="112"),NHAPLIEU!D240,"")</f>
        <v/>
      </c>
      <c r="E247" s="77" t="str">
        <f>IF($D$6=LEFT(NHAPLIEU!E240,3),LEFT(NHAPLIEU!F240,3),IF(SOCAI!$D$6=LEFT(NHAPLIEU!F240,3),LEFT(NHAPLIEU!E240,3),""))</f>
        <v/>
      </c>
      <c r="F247" s="126" t="str">
        <f>IF(LEFT(B247,3)="UNT",NHAPLIEU!I240,"")</f>
        <v/>
      </c>
      <c r="G247" s="126" t="str">
        <f>IF(LEFT(B247,3)="UNC",NHAPLIEU!I240,"")</f>
        <v/>
      </c>
      <c r="H247" s="126"/>
      <c r="I247" s="126"/>
    </row>
    <row r="248" spans="1:9" hidden="1">
      <c r="A248" s="67" t="str">
        <f>IF(OR(LEFT(NHAPLIEU!E241,3)="112",LEFT(NHAPLIEU!F241,3)="112"),NHAPLIEU!A241,"")</f>
        <v/>
      </c>
      <c r="B248" s="67" t="str">
        <f>IF(OR(LEFT(NHAPLIEU!E241,3)="112",LEFT(NHAPLIEU!F241,3)="112"),NHAPLIEU!B241,"")</f>
        <v/>
      </c>
      <c r="C248" s="67"/>
      <c r="D248" s="67" t="str">
        <f>IF(OR(LEFT(NHAPLIEU!E241,3)="112",LEFT(NHAPLIEU!F241,3)="112"),NHAPLIEU!D241,"")</f>
        <v/>
      </c>
      <c r="E248" s="77" t="str">
        <f>IF($D$6=LEFT(NHAPLIEU!E241,3),LEFT(NHAPLIEU!F241,3),IF(SOCAI!$D$6=LEFT(NHAPLIEU!F241,3),LEFT(NHAPLIEU!E241,3),""))</f>
        <v/>
      </c>
      <c r="F248" s="126" t="str">
        <f>IF(LEFT(B248,3)="UNT",NHAPLIEU!I241,"")</f>
        <v/>
      </c>
      <c r="G248" s="126" t="str">
        <f>IF(LEFT(B248,3)="UNC",NHAPLIEU!I241,"")</f>
        <v/>
      </c>
      <c r="H248" s="126"/>
      <c r="I248" s="126"/>
    </row>
    <row r="249" spans="1:9" hidden="1">
      <c r="A249" s="67" t="str">
        <f>IF(OR(LEFT(NHAPLIEU!E242,3)="112",LEFT(NHAPLIEU!F242,3)="112"),NHAPLIEU!A242,"")</f>
        <v/>
      </c>
      <c r="B249" s="67" t="str">
        <f>IF(OR(LEFT(NHAPLIEU!E242,3)="112",LEFT(NHAPLIEU!F242,3)="112"),NHAPLIEU!B242,"")</f>
        <v/>
      </c>
      <c r="C249" s="67"/>
      <c r="D249" s="67" t="str">
        <f>IF(OR(LEFT(NHAPLIEU!E242,3)="112",LEFT(NHAPLIEU!F242,3)="112"),NHAPLIEU!D242,"")</f>
        <v/>
      </c>
      <c r="E249" s="77" t="str">
        <f>IF($D$6=LEFT(NHAPLIEU!E242,3),LEFT(NHAPLIEU!F242,3),IF(SOCAI!$D$6=LEFT(NHAPLIEU!F242,3),LEFT(NHAPLIEU!E242,3),""))</f>
        <v/>
      </c>
      <c r="F249" s="126" t="str">
        <f>IF(LEFT(B249,3)="UNT",NHAPLIEU!I242,"")</f>
        <v/>
      </c>
      <c r="G249" s="126" t="str">
        <f>IF(LEFT(B249,3)="UNC",NHAPLIEU!I242,"")</f>
        <v/>
      </c>
      <c r="H249" s="126"/>
      <c r="I249" s="126"/>
    </row>
    <row r="250" spans="1:9" hidden="1">
      <c r="A250" s="67" t="str">
        <f>IF(OR(LEFT(NHAPLIEU!E243,3)="112",LEFT(NHAPLIEU!F243,3)="112"),NHAPLIEU!A243,"")</f>
        <v/>
      </c>
      <c r="B250" s="67" t="str">
        <f>IF(OR(LEFT(NHAPLIEU!E243,3)="112",LEFT(NHAPLIEU!F243,3)="112"),NHAPLIEU!B243,"")</f>
        <v/>
      </c>
      <c r="C250" s="67"/>
      <c r="D250" s="67" t="str">
        <f>IF(OR(LEFT(NHAPLIEU!E243,3)="112",LEFT(NHAPLIEU!F243,3)="112"),NHAPLIEU!D243,"")</f>
        <v/>
      </c>
      <c r="E250" s="77" t="str">
        <f>IF($D$6=LEFT(NHAPLIEU!E243,3),LEFT(NHAPLIEU!F243,3),IF(SOCAI!$D$6=LEFT(NHAPLIEU!F243,3),LEFT(NHAPLIEU!E243,3),""))</f>
        <v/>
      </c>
      <c r="F250" s="126" t="str">
        <f>IF(LEFT(B250,3)="UNT",NHAPLIEU!I243,"")</f>
        <v/>
      </c>
      <c r="G250" s="126" t="str">
        <f>IF(LEFT(B250,3)="UNC",NHAPLIEU!I243,"")</f>
        <v/>
      </c>
      <c r="H250" s="126"/>
      <c r="I250" s="126"/>
    </row>
    <row r="251" spans="1:9" hidden="1">
      <c r="A251" s="67" t="str">
        <f>IF(OR(LEFT(NHAPLIEU!E244,3)="112",LEFT(NHAPLIEU!F244,3)="112"),NHAPLIEU!A244,"")</f>
        <v/>
      </c>
      <c r="B251" s="67" t="str">
        <f>IF(OR(LEFT(NHAPLIEU!E244,3)="112",LEFT(NHAPLIEU!F244,3)="112"),NHAPLIEU!B244,"")</f>
        <v/>
      </c>
      <c r="C251" s="67"/>
      <c r="D251" s="67" t="str">
        <f>IF(OR(LEFT(NHAPLIEU!E244,3)="112",LEFT(NHAPLIEU!F244,3)="112"),NHAPLIEU!D244,"")</f>
        <v/>
      </c>
      <c r="E251" s="77" t="str">
        <f>IF($D$6=LEFT(NHAPLIEU!E244,3),LEFT(NHAPLIEU!F244,3),IF(SOCAI!$D$6=LEFT(NHAPLIEU!F244,3),LEFT(NHAPLIEU!E244,3),""))</f>
        <v/>
      </c>
      <c r="F251" s="126" t="str">
        <f>IF(LEFT(B251,3)="UNT",NHAPLIEU!I244,"")</f>
        <v/>
      </c>
      <c r="G251" s="126" t="str">
        <f>IF(LEFT(B251,3)="UNC",NHAPLIEU!I244,"")</f>
        <v/>
      </c>
      <c r="H251" s="126"/>
      <c r="I251" s="126"/>
    </row>
    <row r="252" spans="1:9" hidden="1">
      <c r="A252" s="67" t="str">
        <f>IF(OR(LEFT(NHAPLIEU!E245,3)="112",LEFT(NHAPLIEU!F245,3)="112"),NHAPLIEU!A245,"")</f>
        <v/>
      </c>
      <c r="B252" s="67" t="str">
        <f>IF(OR(LEFT(NHAPLIEU!E245,3)="112",LEFT(NHAPLIEU!F245,3)="112"),NHAPLIEU!B245,"")</f>
        <v/>
      </c>
      <c r="C252" s="67"/>
      <c r="D252" s="67" t="str">
        <f>IF(OR(LEFT(NHAPLIEU!E245,3)="112",LEFT(NHAPLIEU!F245,3)="112"),NHAPLIEU!D245,"")</f>
        <v/>
      </c>
      <c r="E252" s="77" t="str">
        <f>IF($D$6=LEFT(NHAPLIEU!E245,3),LEFT(NHAPLIEU!F245,3),IF(SOCAI!$D$6=LEFT(NHAPLIEU!F245,3),LEFT(NHAPLIEU!E245,3),""))</f>
        <v/>
      </c>
      <c r="F252" s="126" t="str">
        <f>IF(LEFT(B252,3)="UNT",NHAPLIEU!I245,"")</f>
        <v/>
      </c>
      <c r="G252" s="126" t="str">
        <f>IF(LEFT(B252,3)="UNC",NHAPLIEU!I245,"")</f>
        <v/>
      </c>
      <c r="H252" s="126"/>
      <c r="I252" s="126"/>
    </row>
    <row r="253" spans="1:9" hidden="1">
      <c r="A253" s="67" t="str">
        <f>IF(OR(LEFT(NHAPLIEU!E246,3)="112",LEFT(NHAPLIEU!F246,3)="112"),NHAPLIEU!A246,"")</f>
        <v/>
      </c>
      <c r="B253" s="67" t="str">
        <f>IF(OR(LEFT(NHAPLIEU!E246,3)="112",LEFT(NHAPLIEU!F246,3)="112"),NHAPLIEU!B246,"")</f>
        <v/>
      </c>
      <c r="C253" s="67"/>
      <c r="D253" s="67" t="str">
        <f>IF(OR(LEFT(NHAPLIEU!E246,3)="112",LEFT(NHAPLIEU!F246,3)="112"),NHAPLIEU!D246,"")</f>
        <v/>
      </c>
      <c r="E253" s="77" t="str">
        <f>IF($D$6=LEFT(NHAPLIEU!E246,3),LEFT(NHAPLIEU!F246,3),IF(SOCAI!$D$6=LEFT(NHAPLIEU!F246,3),LEFT(NHAPLIEU!E246,3),""))</f>
        <v/>
      </c>
      <c r="F253" s="126" t="str">
        <f>IF(LEFT(B253,3)="UNT",NHAPLIEU!I246,"")</f>
        <v/>
      </c>
      <c r="G253" s="126" t="str">
        <f>IF(LEFT(B253,3)="UNC",NHAPLIEU!I246,"")</f>
        <v/>
      </c>
      <c r="H253" s="126"/>
      <c r="I253" s="126"/>
    </row>
    <row r="254" spans="1:9" hidden="1">
      <c r="A254" s="67" t="str">
        <f>IF(OR(LEFT(NHAPLIEU!E247,3)="112",LEFT(NHAPLIEU!F247,3)="112"),NHAPLIEU!A247,"")</f>
        <v/>
      </c>
      <c r="B254" s="67" t="str">
        <f>IF(OR(LEFT(NHAPLIEU!E247,3)="112",LEFT(NHAPLIEU!F247,3)="112"),NHAPLIEU!B247,"")</f>
        <v/>
      </c>
      <c r="C254" s="67"/>
      <c r="D254" s="67" t="str">
        <f>IF(OR(LEFT(NHAPLIEU!E247,3)="112",LEFT(NHAPLIEU!F247,3)="112"),NHAPLIEU!D247,"")</f>
        <v/>
      </c>
      <c r="E254" s="77" t="str">
        <f>IF($D$6=LEFT(NHAPLIEU!E247,3),LEFT(NHAPLIEU!F247,3),IF(SOCAI!$D$6=LEFT(NHAPLIEU!F247,3),LEFT(NHAPLIEU!E247,3),""))</f>
        <v/>
      </c>
      <c r="F254" s="126" t="str">
        <f>IF(LEFT(B254,3)="UNT",NHAPLIEU!I247,"")</f>
        <v/>
      </c>
      <c r="G254" s="126" t="str">
        <f>IF(LEFT(B254,3)="UNC",NHAPLIEU!I247,"")</f>
        <v/>
      </c>
      <c r="H254" s="126"/>
      <c r="I254" s="126"/>
    </row>
    <row r="255" spans="1:9" hidden="1">
      <c r="A255" s="67" t="str">
        <f>IF(OR(LEFT(NHAPLIEU!E248,3)="112",LEFT(NHAPLIEU!F248,3)="112"),NHAPLIEU!A248,"")</f>
        <v/>
      </c>
      <c r="B255" s="67" t="str">
        <f>IF(OR(LEFT(NHAPLIEU!E248,3)="112",LEFT(NHAPLIEU!F248,3)="112"),NHAPLIEU!B248,"")</f>
        <v/>
      </c>
      <c r="C255" s="67"/>
      <c r="D255" s="67" t="str">
        <f>IF(OR(LEFT(NHAPLIEU!E248,3)="112",LEFT(NHAPLIEU!F248,3)="112"),NHAPLIEU!D248,"")</f>
        <v/>
      </c>
      <c r="E255" s="77" t="str">
        <f>IF($D$6=LEFT(NHAPLIEU!E248,3),LEFT(NHAPLIEU!F248,3),IF(SOCAI!$D$6=LEFT(NHAPLIEU!F248,3),LEFT(NHAPLIEU!E248,3),""))</f>
        <v/>
      </c>
      <c r="F255" s="126" t="str">
        <f>IF(LEFT(B255,3)="UNT",NHAPLIEU!I248,"")</f>
        <v/>
      </c>
      <c r="G255" s="126" t="str">
        <f>IF(LEFT(B255,3)="UNC",NHAPLIEU!I248,"")</f>
        <v/>
      </c>
      <c r="H255" s="126"/>
      <c r="I255" s="126"/>
    </row>
    <row r="256" spans="1:9" hidden="1">
      <c r="A256" s="67" t="str">
        <f>IF(OR(LEFT(NHAPLIEU!E249,3)="112",LEFT(NHAPLIEU!F249,3)="112"),NHAPLIEU!A249,"")</f>
        <v/>
      </c>
      <c r="B256" s="67" t="str">
        <f>IF(OR(LEFT(NHAPLIEU!E249,3)="112",LEFT(NHAPLIEU!F249,3)="112"),NHAPLIEU!B249,"")</f>
        <v/>
      </c>
      <c r="C256" s="67"/>
      <c r="D256" s="67" t="str">
        <f>IF(OR(LEFT(NHAPLIEU!E249,3)="112",LEFT(NHAPLIEU!F249,3)="112"),NHAPLIEU!D249,"")</f>
        <v/>
      </c>
      <c r="E256" s="77" t="str">
        <f>IF($D$6=LEFT(NHAPLIEU!E249,3),LEFT(NHAPLIEU!F249,3),IF(SOCAI!$D$6=LEFT(NHAPLIEU!F249,3),LEFT(NHAPLIEU!E249,3),""))</f>
        <v/>
      </c>
      <c r="F256" s="126" t="str">
        <f>IF(LEFT(B256,3)="UNT",NHAPLIEU!I249,"")</f>
        <v/>
      </c>
      <c r="G256" s="126" t="str">
        <f>IF(LEFT(B256,3)="UNC",NHAPLIEU!I249,"")</f>
        <v/>
      </c>
      <c r="H256" s="126"/>
      <c r="I256" s="126"/>
    </row>
    <row r="257" spans="1:9" hidden="1">
      <c r="A257" s="67" t="str">
        <f>IF(OR(LEFT(NHAPLIEU!E250,3)="112",LEFT(NHAPLIEU!F250,3)="112"),NHAPLIEU!A250,"")</f>
        <v/>
      </c>
      <c r="B257" s="67" t="str">
        <f>IF(OR(LEFT(NHAPLIEU!E250,3)="112",LEFT(NHAPLIEU!F250,3)="112"),NHAPLIEU!B250,"")</f>
        <v/>
      </c>
      <c r="C257" s="67"/>
      <c r="D257" s="67" t="str">
        <f>IF(OR(LEFT(NHAPLIEU!E250,3)="112",LEFT(NHAPLIEU!F250,3)="112"),NHAPLIEU!D250,"")</f>
        <v/>
      </c>
      <c r="E257" s="77" t="str">
        <f>IF($D$6=LEFT(NHAPLIEU!E250,3),LEFT(NHAPLIEU!F250,3),IF(SOCAI!$D$6=LEFT(NHAPLIEU!F250,3),LEFT(NHAPLIEU!E250,3),""))</f>
        <v/>
      </c>
      <c r="F257" s="126" t="str">
        <f>IF(LEFT(B257,3)="UNT",NHAPLIEU!I250,"")</f>
        <v/>
      </c>
      <c r="G257" s="126" t="str">
        <f>IF(LEFT(B257,3)="UNC",NHAPLIEU!I250,"")</f>
        <v/>
      </c>
      <c r="H257" s="126"/>
      <c r="I257" s="126"/>
    </row>
    <row r="258" spans="1:9" hidden="1">
      <c r="A258" s="67" t="str">
        <f>IF(OR(LEFT(NHAPLIEU!E251,3)="112",LEFT(NHAPLIEU!F251,3)="112"),NHAPLIEU!A251,"")</f>
        <v/>
      </c>
      <c r="B258" s="67" t="str">
        <f>IF(OR(LEFT(NHAPLIEU!E251,3)="112",LEFT(NHAPLIEU!F251,3)="112"),NHAPLIEU!B251,"")</f>
        <v/>
      </c>
      <c r="C258" s="67"/>
      <c r="D258" s="67" t="str">
        <f>IF(OR(LEFT(NHAPLIEU!E251,3)="112",LEFT(NHAPLIEU!F251,3)="112"),NHAPLIEU!D251,"")</f>
        <v/>
      </c>
      <c r="E258" s="77" t="str">
        <f>IF($D$6=LEFT(NHAPLIEU!E251,3),LEFT(NHAPLIEU!F251,3),IF(SOCAI!$D$6=LEFT(NHAPLIEU!F251,3),LEFT(NHAPLIEU!E251,3),""))</f>
        <v/>
      </c>
      <c r="F258" s="126" t="str">
        <f>IF(LEFT(B258,3)="UNT",NHAPLIEU!I251,"")</f>
        <v/>
      </c>
      <c r="G258" s="126" t="str">
        <f>IF(LEFT(B258,3)="UNC",NHAPLIEU!I251,"")</f>
        <v/>
      </c>
      <c r="H258" s="126"/>
      <c r="I258" s="126"/>
    </row>
    <row r="259" spans="1:9" hidden="1">
      <c r="A259" s="67" t="str">
        <f>IF(OR(LEFT(NHAPLIEU!E252,3)="112",LEFT(NHAPLIEU!F252,3)="112"),NHAPLIEU!A252,"")</f>
        <v/>
      </c>
      <c r="B259" s="67" t="str">
        <f>IF(OR(LEFT(NHAPLIEU!E252,3)="112",LEFT(NHAPLIEU!F252,3)="112"),NHAPLIEU!B252,"")</f>
        <v/>
      </c>
      <c r="C259" s="67"/>
      <c r="D259" s="67" t="str">
        <f>IF(OR(LEFT(NHAPLIEU!E252,3)="112",LEFT(NHAPLIEU!F252,3)="112"),NHAPLIEU!D252,"")</f>
        <v/>
      </c>
      <c r="E259" s="77" t="str">
        <f>IF($D$6=LEFT(NHAPLIEU!E252,3),LEFT(NHAPLIEU!F252,3),IF(SOCAI!$D$6=LEFT(NHAPLIEU!F252,3),LEFT(NHAPLIEU!E252,3),""))</f>
        <v/>
      </c>
      <c r="F259" s="126" t="str">
        <f>IF(LEFT(B259,3)="UNT",NHAPLIEU!I252,"")</f>
        <v/>
      </c>
      <c r="G259" s="126" t="str">
        <f>IF(LEFT(B259,3)="UNC",NHAPLIEU!I252,"")</f>
        <v/>
      </c>
      <c r="H259" s="126"/>
      <c r="I259" s="126"/>
    </row>
    <row r="260" spans="1:9" hidden="1">
      <c r="A260" s="67" t="str">
        <f>IF(OR(LEFT(NHAPLIEU!E253,3)="112",LEFT(NHAPLIEU!F253,3)="112"),NHAPLIEU!A253,"")</f>
        <v/>
      </c>
      <c r="B260" s="67" t="str">
        <f>IF(OR(LEFT(NHAPLIEU!E253,3)="112",LEFT(NHAPLIEU!F253,3)="112"),NHAPLIEU!B253,"")</f>
        <v/>
      </c>
      <c r="C260" s="67"/>
      <c r="D260" s="67" t="str">
        <f>IF(OR(LEFT(NHAPLIEU!E253,3)="112",LEFT(NHAPLIEU!F253,3)="112"),NHAPLIEU!D253,"")</f>
        <v/>
      </c>
      <c r="E260" s="77" t="str">
        <f>IF($D$6=LEFT(NHAPLIEU!E253,3),LEFT(NHAPLIEU!F253,3),IF(SOCAI!$D$6=LEFT(NHAPLIEU!F253,3),LEFT(NHAPLIEU!E253,3),""))</f>
        <v/>
      </c>
      <c r="F260" s="126" t="str">
        <f>IF(LEFT(B260,3)="UNT",NHAPLIEU!I253,"")</f>
        <v/>
      </c>
      <c r="G260" s="126" t="str">
        <f>IF(LEFT(B260,3)="UNC",NHAPLIEU!I253,"")</f>
        <v/>
      </c>
      <c r="H260" s="126"/>
      <c r="I260" s="126"/>
    </row>
    <row r="261" spans="1:9" hidden="1">
      <c r="A261" s="67" t="str">
        <f>IF(OR(LEFT(NHAPLIEU!E254,3)="112",LEFT(NHAPLIEU!F254,3)="112"),NHAPLIEU!A254,"")</f>
        <v/>
      </c>
      <c r="B261" s="67" t="str">
        <f>IF(OR(LEFT(NHAPLIEU!E254,3)="112",LEFT(NHAPLIEU!F254,3)="112"),NHAPLIEU!B254,"")</f>
        <v/>
      </c>
      <c r="C261" s="67"/>
      <c r="D261" s="67" t="str">
        <f>IF(OR(LEFT(NHAPLIEU!E254,3)="112",LEFT(NHAPLIEU!F254,3)="112"),NHAPLIEU!D254,"")</f>
        <v/>
      </c>
      <c r="E261" s="77" t="str">
        <f>IF($D$6=LEFT(NHAPLIEU!E254,3),LEFT(NHAPLIEU!F254,3),IF(SOCAI!$D$6=LEFT(NHAPLIEU!F254,3),LEFT(NHAPLIEU!E254,3),""))</f>
        <v/>
      </c>
      <c r="F261" s="126" t="str">
        <f>IF(LEFT(B261,3)="UNT",NHAPLIEU!I254,"")</f>
        <v/>
      </c>
      <c r="G261" s="126" t="str">
        <f>IF(LEFT(B261,3)="UNC",NHAPLIEU!I254,"")</f>
        <v/>
      </c>
      <c r="H261" s="126"/>
      <c r="I261" s="126"/>
    </row>
    <row r="262" spans="1:9" hidden="1">
      <c r="A262" s="67" t="str">
        <f>IF(OR(LEFT(NHAPLIEU!E255,3)="112",LEFT(NHAPLIEU!F255,3)="112"),NHAPLIEU!A255,"")</f>
        <v/>
      </c>
      <c r="B262" s="67" t="str">
        <f>IF(OR(LEFT(NHAPLIEU!E255,3)="112",LEFT(NHAPLIEU!F255,3)="112"),NHAPLIEU!B255,"")</f>
        <v/>
      </c>
      <c r="C262" s="67"/>
      <c r="D262" s="67" t="str">
        <f>IF(OR(LEFT(NHAPLIEU!E255,3)="112",LEFT(NHAPLIEU!F255,3)="112"),NHAPLIEU!D255,"")</f>
        <v/>
      </c>
      <c r="E262" s="77" t="str">
        <f>IF($D$6=LEFT(NHAPLIEU!E255,3),LEFT(NHAPLIEU!F255,3),IF(SOCAI!$D$6=LEFT(NHAPLIEU!F255,3),LEFT(NHAPLIEU!E255,3),""))</f>
        <v/>
      </c>
      <c r="F262" s="126" t="str">
        <f>IF(LEFT(B262,3)="UNT",NHAPLIEU!I255,"")</f>
        <v/>
      </c>
      <c r="G262" s="126" t="str">
        <f>IF(LEFT(B262,3)="UNC",NHAPLIEU!I255,"")</f>
        <v/>
      </c>
      <c r="H262" s="126"/>
      <c r="I262" s="126"/>
    </row>
    <row r="263" spans="1:9" hidden="1">
      <c r="A263" s="67" t="str">
        <f>IF(OR(LEFT(NHAPLIEU!E256,3)="112",LEFT(NHAPLIEU!F256,3)="112"),NHAPLIEU!A256,"")</f>
        <v/>
      </c>
      <c r="B263" s="67" t="str">
        <f>IF(OR(LEFT(NHAPLIEU!E256,3)="112",LEFT(NHAPLIEU!F256,3)="112"),NHAPLIEU!B256,"")</f>
        <v/>
      </c>
      <c r="C263" s="67"/>
      <c r="D263" s="67" t="str">
        <f>IF(OR(LEFT(NHAPLIEU!E256,3)="112",LEFT(NHAPLIEU!F256,3)="112"),NHAPLIEU!D256,"")</f>
        <v/>
      </c>
      <c r="E263" s="77" t="str">
        <f>IF($D$6=LEFT(NHAPLIEU!E256,3),LEFT(NHAPLIEU!F256,3),IF(SOCAI!$D$6=LEFT(NHAPLIEU!F256,3),LEFT(NHAPLIEU!E256,3),""))</f>
        <v/>
      </c>
      <c r="F263" s="126" t="str">
        <f>IF(LEFT(B263,3)="UNT",NHAPLIEU!I256,"")</f>
        <v/>
      </c>
      <c r="G263" s="126" t="str">
        <f>IF(LEFT(B263,3)="UNC",NHAPLIEU!I256,"")</f>
        <v/>
      </c>
      <c r="H263" s="126"/>
      <c r="I263" s="126"/>
    </row>
    <row r="264" spans="1:9" hidden="1">
      <c r="A264" s="67" t="str">
        <f>IF(OR(LEFT(NHAPLIEU!E257,3)="112",LEFT(NHAPLIEU!F257,3)="112"),NHAPLIEU!A257,"")</f>
        <v/>
      </c>
      <c r="B264" s="67" t="str">
        <f>IF(OR(LEFT(NHAPLIEU!E257,3)="112",LEFT(NHAPLIEU!F257,3)="112"),NHAPLIEU!B257,"")</f>
        <v/>
      </c>
      <c r="C264" s="67"/>
      <c r="D264" s="67" t="str">
        <f>IF(OR(LEFT(NHAPLIEU!E257,3)="112",LEFT(NHAPLIEU!F257,3)="112"),NHAPLIEU!D257,"")</f>
        <v/>
      </c>
      <c r="E264" s="77" t="str">
        <f>IF($D$6=LEFT(NHAPLIEU!E257,3),LEFT(NHAPLIEU!F257,3),IF(SOCAI!$D$6=LEFT(NHAPLIEU!F257,3),LEFT(NHAPLIEU!E257,3),""))</f>
        <v/>
      </c>
      <c r="F264" s="126" t="str">
        <f>IF(LEFT(B264,3)="UNT",NHAPLIEU!I257,"")</f>
        <v/>
      </c>
      <c r="G264" s="126" t="str">
        <f>IF(LEFT(B264,3)="UNC",NHAPLIEU!I257,"")</f>
        <v/>
      </c>
      <c r="H264" s="126"/>
      <c r="I264" s="126"/>
    </row>
    <row r="265" spans="1:9" hidden="1">
      <c r="A265" s="67" t="str">
        <f>IF(OR(LEFT(NHAPLIEU!E258,3)="112",LEFT(NHAPLIEU!F258,3)="112"),NHAPLIEU!A258,"")</f>
        <v/>
      </c>
      <c r="B265" s="67" t="str">
        <f>IF(OR(LEFT(NHAPLIEU!E258,3)="112",LEFT(NHAPLIEU!F258,3)="112"),NHAPLIEU!B258,"")</f>
        <v/>
      </c>
      <c r="C265" s="67"/>
      <c r="D265" s="67" t="str">
        <f>IF(OR(LEFT(NHAPLIEU!E258,3)="112",LEFT(NHAPLIEU!F258,3)="112"),NHAPLIEU!D258,"")</f>
        <v/>
      </c>
      <c r="E265" s="77" t="str">
        <f>IF($D$6=LEFT(NHAPLIEU!E258,3),LEFT(NHAPLIEU!F258,3),IF(SOCAI!$D$6=LEFT(NHAPLIEU!F258,3),LEFT(NHAPLIEU!E258,3),""))</f>
        <v/>
      </c>
      <c r="F265" s="126" t="str">
        <f>IF(LEFT(B265,3)="UNT",NHAPLIEU!I258,"")</f>
        <v/>
      </c>
      <c r="G265" s="126" t="str">
        <f>IF(LEFT(B265,3)="UNC",NHAPLIEU!I258,"")</f>
        <v/>
      </c>
      <c r="H265" s="126"/>
      <c r="I265" s="126"/>
    </row>
    <row r="266" spans="1:9" hidden="1">
      <c r="A266" s="67" t="str">
        <f>IF(OR(LEFT(NHAPLIEU!E259,3)="112",LEFT(NHAPLIEU!F259,3)="112"),NHAPLIEU!A259,"")</f>
        <v/>
      </c>
      <c r="B266" s="67" t="str">
        <f>IF(OR(LEFT(NHAPLIEU!E259,3)="112",LEFT(NHAPLIEU!F259,3)="112"),NHAPLIEU!B259,"")</f>
        <v/>
      </c>
      <c r="C266" s="67"/>
      <c r="D266" s="67" t="str">
        <f>IF(OR(LEFT(NHAPLIEU!E259,3)="112",LEFT(NHAPLIEU!F259,3)="112"),NHAPLIEU!D259,"")</f>
        <v/>
      </c>
      <c r="E266" s="77" t="str">
        <f>IF($D$6=LEFT(NHAPLIEU!E259,3),LEFT(NHAPLIEU!F259,3),IF(SOCAI!$D$6=LEFT(NHAPLIEU!F259,3),LEFT(NHAPLIEU!E259,3),""))</f>
        <v/>
      </c>
      <c r="F266" s="126" t="str">
        <f>IF(LEFT(B266,3)="UNT",NHAPLIEU!I259,"")</f>
        <v/>
      </c>
      <c r="G266" s="126" t="str">
        <f>IF(LEFT(B266,3)="UNC",NHAPLIEU!I259,"")</f>
        <v/>
      </c>
      <c r="H266" s="126"/>
      <c r="I266" s="126"/>
    </row>
    <row r="267" spans="1:9" hidden="1">
      <c r="A267" s="67" t="str">
        <f>IF(OR(LEFT(NHAPLIEU!E260,3)="112",LEFT(NHAPLIEU!F260,3)="112"),NHAPLIEU!A260,"")</f>
        <v/>
      </c>
      <c r="B267" s="67" t="str">
        <f>IF(OR(LEFT(NHAPLIEU!E260,3)="112",LEFT(NHAPLIEU!F260,3)="112"),NHAPLIEU!B260,"")</f>
        <v/>
      </c>
      <c r="C267" s="67"/>
      <c r="D267" s="67" t="str">
        <f>IF(OR(LEFT(NHAPLIEU!E260,3)="112",LEFT(NHAPLIEU!F260,3)="112"),NHAPLIEU!D260,"")</f>
        <v/>
      </c>
      <c r="E267" s="77" t="str">
        <f>IF($D$6=LEFT(NHAPLIEU!E260,3),LEFT(NHAPLIEU!F260,3),IF(SOCAI!$D$6=LEFT(NHAPLIEU!F260,3),LEFT(NHAPLIEU!E260,3),""))</f>
        <v/>
      </c>
      <c r="F267" s="126" t="str">
        <f>IF(LEFT(B267,3)="UNT",NHAPLIEU!I260,"")</f>
        <v/>
      </c>
      <c r="G267" s="126" t="str">
        <f>IF(LEFT(B267,3)="UNC",NHAPLIEU!I260,"")</f>
        <v/>
      </c>
      <c r="H267" s="126"/>
      <c r="I267" s="126"/>
    </row>
    <row r="268" spans="1:9" hidden="1">
      <c r="A268" s="67" t="str">
        <f>IF(OR(LEFT(NHAPLIEU!E261,3)="112",LEFT(NHAPLIEU!F261,3)="112"),NHAPLIEU!A261,"")</f>
        <v/>
      </c>
      <c r="B268" s="67" t="str">
        <f>IF(OR(LEFT(NHAPLIEU!E261,3)="112",LEFT(NHAPLIEU!F261,3)="112"),NHAPLIEU!B261,"")</f>
        <v/>
      </c>
      <c r="C268" s="67"/>
      <c r="D268" s="67" t="str">
        <f>IF(OR(LEFT(NHAPLIEU!E261,3)="112",LEFT(NHAPLIEU!F261,3)="112"),NHAPLIEU!D261,"")</f>
        <v/>
      </c>
      <c r="E268" s="77" t="str">
        <f>IF($D$6=LEFT(NHAPLIEU!E261,3),LEFT(NHAPLIEU!F261,3),IF(SOCAI!$D$6=LEFT(NHAPLIEU!F261,3),LEFT(NHAPLIEU!E261,3),""))</f>
        <v/>
      </c>
      <c r="F268" s="126" t="str">
        <f>IF(LEFT(B268,3)="UNT",NHAPLIEU!I261,"")</f>
        <v/>
      </c>
      <c r="G268" s="126" t="str">
        <f>IF(LEFT(B268,3)="UNC",NHAPLIEU!I261,"")</f>
        <v/>
      </c>
      <c r="H268" s="126"/>
      <c r="I268" s="126"/>
    </row>
    <row r="269" spans="1:9" hidden="1">
      <c r="A269" s="67" t="str">
        <f>IF(OR(LEFT(NHAPLIEU!E262,3)="112",LEFT(NHAPLIEU!F262,3)="112"),NHAPLIEU!A262,"")</f>
        <v/>
      </c>
      <c r="B269" s="67" t="str">
        <f>IF(OR(LEFT(NHAPLIEU!E262,3)="112",LEFT(NHAPLIEU!F262,3)="112"),NHAPLIEU!B262,"")</f>
        <v/>
      </c>
      <c r="C269" s="67"/>
      <c r="D269" s="67" t="str">
        <f>IF(OR(LEFT(NHAPLIEU!E262,3)="112",LEFT(NHAPLIEU!F262,3)="112"),NHAPLIEU!D262,"")</f>
        <v/>
      </c>
      <c r="E269" s="77" t="str">
        <f>IF($D$6=LEFT(NHAPLIEU!E262,3),LEFT(NHAPLIEU!F262,3),IF(SOCAI!$D$6=LEFT(NHAPLIEU!F262,3),LEFT(NHAPLIEU!E262,3),""))</f>
        <v/>
      </c>
      <c r="F269" s="126" t="str">
        <f>IF(LEFT(B269,3)="UNT",NHAPLIEU!I262,"")</f>
        <v/>
      </c>
      <c r="G269" s="126" t="str">
        <f>IF(LEFT(B269,3)="UNC",NHAPLIEU!I262,"")</f>
        <v/>
      </c>
      <c r="H269" s="126"/>
      <c r="I269" s="126"/>
    </row>
    <row r="270" spans="1:9" hidden="1">
      <c r="A270" s="67" t="str">
        <f>IF(OR(LEFT(NHAPLIEU!E263,3)="112",LEFT(NHAPLIEU!F263,3)="112"),NHAPLIEU!A263,"")</f>
        <v/>
      </c>
      <c r="B270" s="67" t="str">
        <f>IF(OR(LEFT(NHAPLIEU!E263,3)="112",LEFT(NHAPLIEU!F263,3)="112"),NHAPLIEU!B263,"")</f>
        <v/>
      </c>
      <c r="C270" s="67"/>
      <c r="D270" s="67" t="str">
        <f>IF(OR(LEFT(NHAPLIEU!E263,3)="112",LEFT(NHAPLIEU!F263,3)="112"),NHAPLIEU!D263,"")</f>
        <v/>
      </c>
      <c r="E270" s="77" t="str">
        <f>IF($D$6=LEFT(NHAPLIEU!E263,3),LEFT(NHAPLIEU!F263,3),IF(SOCAI!$D$6=LEFT(NHAPLIEU!F263,3),LEFT(NHAPLIEU!E263,3),""))</f>
        <v/>
      </c>
      <c r="F270" s="126" t="str">
        <f>IF(LEFT(B270,3)="UNT",NHAPLIEU!I263,"")</f>
        <v/>
      </c>
      <c r="G270" s="126" t="str">
        <f>IF(LEFT(B270,3)="UNC",NHAPLIEU!I263,"")</f>
        <v/>
      </c>
      <c r="H270" s="126"/>
      <c r="I270" s="126"/>
    </row>
    <row r="271" spans="1:9" hidden="1">
      <c r="A271" s="67" t="str">
        <f>IF(OR(LEFT(NHAPLIEU!E264,3)="112",LEFT(NHAPLIEU!F264,3)="112"),NHAPLIEU!A264,"")</f>
        <v/>
      </c>
      <c r="B271" s="67" t="str">
        <f>IF(OR(LEFT(NHAPLIEU!E264,3)="112",LEFT(NHAPLIEU!F264,3)="112"),NHAPLIEU!B264,"")</f>
        <v/>
      </c>
      <c r="C271" s="67"/>
      <c r="D271" s="67" t="str">
        <f>IF(OR(LEFT(NHAPLIEU!E264,3)="112",LEFT(NHAPLIEU!F264,3)="112"),NHAPLIEU!D264,"")</f>
        <v/>
      </c>
      <c r="E271" s="77" t="str">
        <f>IF($D$6=LEFT(NHAPLIEU!E264,3),LEFT(NHAPLIEU!F264,3),IF(SOCAI!$D$6=LEFT(NHAPLIEU!F264,3),LEFT(NHAPLIEU!E264,3),""))</f>
        <v/>
      </c>
      <c r="F271" s="126" t="str">
        <f>IF(LEFT(B271,3)="UNT",NHAPLIEU!I264,"")</f>
        <v/>
      </c>
      <c r="G271" s="126" t="str">
        <f>IF(LEFT(B271,3)="UNC",NHAPLIEU!I264,"")</f>
        <v/>
      </c>
      <c r="H271" s="126"/>
      <c r="I271" s="126"/>
    </row>
    <row r="272" spans="1:9" hidden="1">
      <c r="A272" s="67" t="str">
        <f>IF(OR(LEFT(NHAPLIEU!E265,3)="112",LEFT(NHAPLIEU!F265,3)="112"),NHAPLIEU!A265,"")</f>
        <v/>
      </c>
      <c r="B272" s="67" t="str">
        <f>IF(OR(LEFT(NHAPLIEU!E265,3)="112",LEFT(NHAPLIEU!F265,3)="112"),NHAPLIEU!B265,"")</f>
        <v/>
      </c>
      <c r="C272" s="67"/>
      <c r="D272" s="67" t="str">
        <f>IF(OR(LEFT(NHAPLIEU!E265,3)="112",LEFT(NHAPLIEU!F265,3)="112"),NHAPLIEU!D265,"")</f>
        <v/>
      </c>
      <c r="E272" s="77" t="str">
        <f>IF($D$6=LEFT(NHAPLIEU!E265,3),LEFT(NHAPLIEU!F265,3),IF(SOCAI!$D$6=LEFT(NHAPLIEU!F265,3),LEFT(NHAPLIEU!E265,3),""))</f>
        <v/>
      </c>
      <c r="F272" s="126" t="str">
        <f>IF(LEFT(B272,3)="UNT",NHAPLIEU!I265,"")</f>
        <v/>
      </c>
      <c r="G272" s="126" t="str">
        <f>IF(LEFT(B272,3)="UNC",NHAPLIEU!I265,"")</f>
        <v/>
      </c>
      <c r="H272" s="126"/>
      <c r="I272" s="126"/>
    </row>
    <row r="273" spans="1:9" hidden="1">
      <c r="A273" s="67" t="str">
        <f>IF(OR(LEFT(NHAPLIEU!E266,3)="112",LEFT(NHAPLIEU!F266,3)="112"),NHAPLIEU!A266,"")</f>
        <v/>
      </c>
      <c r="B273" s="67" t="str">
        <f>IF(OR(LEFT(NHAPLIEU!E266,3)="112",LEFT(NHAPLIEU!F266,3)="112"),NHAPLIEU!B266,"")</f>
        <v/>
      </c>
      <c r="C273" s="67"/>
      <c r="D273" s="67" t="str">
        <f>IF(OR(LEFT(NHAPLIEU!E266,3)="112",LEFT(NHAPLIEU!F266,3)="112"),NHAPLIEU!D266,"")</f>
        <v/>
      </c>
      <c r="E273" s="77" t="str">
        <f>IF($D$6=LEFT(NHAPLIEU!E266,3),LEFT(NHAPLIEU!F266,3),IF(SOCAI!$D$6=LEFT(NHAPLIEU!F266,3),LEFT(NHAPLIEU!E266,3),""))</f>
        <v/>
      </c>
      <c r="F273" s="126" t="str">
        <f>IF(LEFT(B273,3)="UNT",NHAPLIEU!I266,"")</f>
        <v/>
      </c>
      <c r="G273" s="126" t="str">
        <f>IF(LEFT(B273,3)="UNC",NHAPLIEU!I266,"")</f>
        <v/>
      </c>
      <c r="H273" s="126"/>
      <c r="I273" s="126"/>
    </row>
    <row r="274" spans="1:9" hidden="1">
      <c r="A274" s="67" t="str">
        <f>IF(OR(LEFT(NHAPLIEU!E267,3)="112",LEFT(NHAPLIEU!F267,3)="112"),NHAPLIEU!A267,"")</f>
        <v/>
      </c>
      <c r="B274" s="67" t="str">
        <f>IF(OR(LEFT(NHAPLIEU!E267,3)="112",LEFT(NHAPLIEU!F267,3)="112"),NHAPLIEU!B267,"")</f>
        <v/>
      </c>
      <c r="C274" s="67"/>
      <c r="D274" s="67" t="str">
        <f>IF(OR(LEFT(NHAPLIEU!E267,3)="112",LEFT(NHAPLIEU!F267,3)="112"),NHAPLIEU!D267,"")</f>
        <v/>
      </c>
      <c r="E274" s="77" t="str">
        <f>IF($D$6=LEFT(NHAPLIEU!E267,3),LEFT(NHAPLIEU!F267,3),IF(SOCAI!$D$6=LEFT(NHAPLIEU!F267,3),LEFT(NHAPLIEU!E267,3),""))</f>
        <v/>
      </c>
      <c r="F274" s="126" t="str">
        <f>IF(LEFT(B274,3)="UNT",NHAPLIEU!I267,"")</f>
        <v/>
      </c>
      <c r="G274" s="126" t="str">
        <f>IF(LEFT(B274,3)="UNC",NHAPLIEU!I267,"")</f>
        <v/>
      </c>
      <c r="H274" s="126"/>
      <c r="I274" s="126"/>
    </row>
    <row r="275" spans="1:9" hidden="1">
      <c r="A275" s="67" t="str">
        <f>IF(OR(LEFT(NHAPLIEU!E268,3)="112",LEFT(NHAPLIEU!F268,3)="112"),NHAPLIEU!A268,"")</f>
        <v/>
      </c>
      <c r="B275" s="67" t="str">
        <f>IF(OR(LEFT(NHAPLIEU!E268,3)="112",LEFT(NHAPLIEU!F268,3)="112"),NHAPLIEU!B268,"")</f>
        <v/>
      </c>
      <c r="C275" s="67"/>
      <c r="D275" s="67" t="str">
        <f>IF(OR(LEFT(NHAPLIEU!E268,3)="112",LEFT(NHAPLIEU!F268,3)="112"),NHAPLIEU!D268,"")</f>
        <v/>
      </c>
      <c r="E275" s="77" t="str">
        <f>IF($D$6=LEFT(NHAPLIEU!E268,3),LEFT(NHAPLIEU!F268,3),IF(SOCAI!$D$6=LEFT(NHAPLIEU!F268,3),LEFT(NHAPLIEU!E268,3),""))</f>
        <v/>
      </c>
      <c r="F275" s="126" t="str">
        <f>IF(LEFT(B275,3)="UNT",NHAPLIEU!I268,"")</f>
        <v/>
      </c>
      <c r="G275" s="126" t="str">
        <f>IF(LEFT(B275,3)="UNC",NHAPLIEU!I268,"")</f>
        <v/>
      </c>
      <c r="H275" s="126"/>
      <c r="I275" s="126"/>
    </row>
    <row r="276" spans="1:9" hidden="1">
      <c r="A276" s="67" t="str">
        <f>IF(OR(LEFT(NHAPLIEU!E269,3)="112",LEFT(NHAPLIEU!F269,3)="112"),NHAPLIEU!A269,"")</f>
        <v/>
      </c>
      <c r="B276" s="67" t="str">
        <f>IF(OR(LEFT(NHAPLIEU!E269,3)="112",LEFT(NHAPLIEU!F269,3)="112"),NHAPLIEU!B269,"")</f>
        <v/>
      </c>
      <c r="C276" s="67"/>
      <c r="D276" s="67" t="str">
        <f>IF(OR(LEFT(NHAPLIEU!E269,3)="112",LEFT(NHAPLIEU!F269,3)="112"),NHAPLIEU!D269,"")</f>
        <v/>
      </c>
      <c r="E276" s="77" t="str">
        <f>IF($D$6=LEFT(NHAPLIEU!E269,3),LEFT(NHAPLIEU!F269,3),IF(SOCAI!$D$6=LEFT(NHAPLIEU!F269,3),LEFT(NHAPLIEU!E269,3),""))</f>
        <v/>
      </c>
      <c r="F276" s="126" t="str">
        <f>IF(LEFT(B276,3)="UNT",NHAPLIEU!I269,"")</f>
        <v/>
      </c>
      <c r="G276" s="126" t="str">
        <f>IF(LEFT(B276,3)="UNC",NHAPLIEU!I269,"")</f>
        <v/>
      </c>
      <c r="H276" s="126"/>
      <c r="I276" s="126"/>
    </row>
    <row r="277" spans="1:9" hidden="1">
      <c r="A277" s="67" t="str">
        <f>IF(OR(LEFT(NHAPLIEU!E270,3)="112",LEFT(NHAPLIEU!F270,3)="112"),NHAPLIEU!A270,"")</f>
        <v/>
      </c>
      <c r="B277" s="67" t="str">
        <f>IF(OR(LEFT(NHAPLIEU!E270,3)="112",LEFT(NHAPLIEU!F270,3)="112"),NHAPLIEU!B270,"")</f>
        <v/>
      </c>
      <c r="C277" s="67"/>
      <c r="D277" s="67" t="str">
        <f>IF(OR(LEFT(NHAPLIEU!E270,3)="112",LEFT(NHAPLIEU!F270,3)="112"),NHAPLIEU!D270,"")</f>
        <v/>
      </c>
      <c r="E277" s="77" t="str">
        <f>IF($D$6=LEFT(NHAPLIEU!E270,3),LEFT(NHAPLIEU!F270,3),IF(SOCAI!$D$6=LEFT(NHAPLIEU!F270,3),LEFT(NHAPLIEU!E270,3),""))</f>
        <v/>
      </c>
      <c r="F277" s="126" t="str">
        <f>IF(LEFT(B277,3)="UNT",NHAPLIEU!I270,"")</f>
        <v/>
      </c>
      <c r="G277" s="126" t="str">
        <f>IF(LEFT(B277,3)="UNC",NHAPLIEU!I270,"")</f>
        <v/>
      </c>
      <c r="H277" s="126"/>
      <c r="I277" s="126"/>
    </row>
    <row r="278" spans="1:9" hidden="1">
      <c r="A278" s="67" t="str">
        <f>IF(OR(LEFT(NHAPLIEU!E271,3)="112",LEFT(NHAPLIEU!F271,3)="112"),NHAPLIEU!A271,"")</f>
        <v/>
      </c>
      <c r="B278" s="67" t="str">
        <f>IF(OR(LEFT(NHAPLIEU!E271,3)="112",LEFT(NHAPLIEU!F271,3)="112"),NHAPLIEU!B271,"")</f>
        <v/>
      </c>
      <c r="C278" s="67"/>
      <c r="D278" s="67" t="str">
        <f>IF(OR(LEFT(NHAPLIEU!E271,3)="112",LEFT(NHAPLIEU!F271,3)="112"),NHAPLIEU!D271,"")</f>
        <v/>
      </c>
      <c r="E278" s="77" t="str">
        <f>IF($D$6=LEFT(NHAPLIEU!E271,3),LEFT(NHAPLIEU!F271,3),IF(SOCAI!$D$6=LEFT(NHAPLIEU!F271,3),LEFT(NHAPLIEU!E271,3),""))</f>
        <v/>
      </c>
      <c r="F278" s="126" t="str">
        <f>IF(LEFT(B278,3)="UNT",NHAPLIEU!I271,"")</f>
        <v/>
      </c>
      <c r="G278" s="126" t="str">
        <f>IF(LEFT(B278,3)="UNC",NHAPLIEU!I271,"")</f>
        <v/>
      </c>
      <c r="H278" s="126"/>
      <c r="I278" s="126"/>
    </row>
    <row r="279" spans="1:9" hidden="1">
      <c r="A279" s="67" t="str">
        <f>IF(OR(LEFT(NHAPLIEU!E272,3)="112",LEFT(NHAPLIEU!F272,3)="112"),NHAPLIEU!A272,"")</f>
        <v/>
      </c>
      <c r="B279" s="67" t="str">
        <f>IF(OR(LEFT(NHAPLIEU!E272,3)="112",LEFT(NHAPLIEU!F272,3)="112"),NHAPLIEU!B272,"")</f>
        <v/>
      </c>
      <c r="C279" s="67"/>
      <c r="D279" s="67" t="str">
        <f>IF(OR(LEFT(NHAPLIEU!E272,3)="112",LEFT(NHAPLIEU!F272,3)="112"),NHAPLIEU!D272,"")</f>
        <v/>
      </c>
      <c r="E279" s="77" t="str">
        <f>IF($D$6=LEFT(NHAPLIEU!E272,3),LEFT(NHAPLIEU!F272,3),IF(SOCAI!$D$6=LEFT(NHAPLIEU!F272,3),LEFT(NHAPLIEU!E272,3),""))</f>
        <v/>
      </c>
      <c r="F279" s="126" t="str">
        <f>IF(LEFT(B279,3)="UNT",NHAPLIEU!I272,"")</f>
        <v/>
      </c>
      <c r="G279" s="126" t="str">
        <f>IF(LEFT(B279,3)="UNC",NHAPLIEU!I272,"")</f>
        <v/>
      </c>
      <c r="H279" s="126"/>
      <c r="I279" s="126"/>
    </row>
    <row r="280" spans="1:9" hidden="1">
      <c r="A280" s="67" t="str">
        <f>IF(OR(LEFT(NHAPLIEU!E273,3)="112",LEFT(NHAPLIEU!F273,3)="112"),NHAPLIEU!A273,"")</f>
        <v/>
      </c>
      <c r="B280" s="67" t="str">
        <f>IF(OR(LEFT(NHAPLIEU!E273,3)="112",LEFT(NHAPLIEU!F273,3)="112"),NHAPLIEU!B273,"")</f>
        <v/>
      </c>
      <c r="C280" s="67"/>
      <c r="D280" s="67" t="str">
        <f>IF(OR(LEFT(NHAPLIEU!E273,3)="112",LEFT(NHAPLIEU!F273,3)="112"),NHAPLIEU!D273,"")</f>
        <v/>
      </c>
      <c r="E280" s="77" t="str">
        <f>IF($D$6=LEFT(NHAPLIEU!E273,3),LEFT(NHAPLIEU!F273,3),IF(SOCAI!$D$6=LEFT(NHAPLIEU!F273,3),LEFT(NHAPLIEU!E273,3),""))</f>
        <v/>
      </c>
      <c r="F280" s="126" t="str">
        <f>IF(LEFT(B280,3)="UNT",NHAPLIEU!I273,"")</f>
        <v/>
      </c>
      <c r="G280" s="126" t="str">
        <f>IF(LEFT(B280,3)="UNC",NHAPLIEU!I273,"")</f>
        <v/>
      </c>
      <c r="H280" s="126"/>
      <c r="I280" s="126"/>
    </row>
    <row r="281" spans="1:9" hidden="1">
      <c r="A281" s="67" t="str">
        <f>IF(OR(LEFT(NHAPLIEU!E274,3)="112",LEFT(NHAPLIEU!F274,3)="112"),NHAPLIEU!A274,"")</f>
        <v/>
      </c>
      <c r="B281" s="67" t="str">
        <f>IF(OR(LEFT(NHAPLIEU!E274,3)="112",LEFT(NHAPLIEU!F274,3)="112"),NHAPLIEU!B274,"")</f>
        <v/>
      </c>
      <c r="C281" s="67"/>
      <c r="D281" s="67" t="str">
        <f>IF(OR(LEFT(NHAPLIEU!E274,3)="112",LEFT(NHAPLIEU!F274,3)="112"),NHAPLIEU!D274,"")</f>
        <v/>
      </c>
      <c r="E281" s="77" t="str">
        <f>IF($D$6=LEFT(NHAPLIEU!E274,3),LEFT(NHAPLIEU!F274,3),IF(SOCAI!$D$6=LEFT(NHAPLIEU!F274,3),LEFT(NHAPLIEU!E274,3),""))</f>
        <v/>
      </c>
      <c r="F281" s="126" t="str">
        <f>IF(LEFT(B281,3)="UNT",NHAPLIEU!I274,"")</f>
        <v/>
      </c>
      <c r="G281" s="126" t="str">
        <f>IF(LEFT(B281,3)="UNC",NHAPLIEU!I274,"")</f>
        <v/>
      </c>
      <c r="H281" s="126"/>
      <c r="I281" s="126"/>
    </row>
    <row r="282" spans="1:9" hidden="1">
      <c r="A282" s="67" t="str">
        <f>IF(OR(LEFT(NHAPLIEU!E275,3)="112",LEFT(NHAPLIEU!F275,3)="112"),NHAPLIEU!A275,"")</f>
        <v/>
      </c>
      <c r="B282" s="67" t="str">
        <f>IF(OR(LEFT(NHAPLIEU!E275,3)="112",LEFT(NHAPLIEU!F275,3)="112"),NHAPLIEU!B275,"")</f>
        <v/>
      </c>
      <c r="C282" s="67"/>
      <c r="D282" s="67" t="str">
        <f>IF(OR(LEFT(NHAPLIEU!E275,3)="112",LEFT(NHAPLIEU!F275,3)="112"),NHAPLIEU!D275,"")</f>
        <v/>
      </c>
      <c r="E282" s="77" t="str">
        <f>IF($D$6=LEFT(NHAPLIEU!E275,3),LEFT(NHAPLIEU!F275,3),IF(SOCAI!$D$6=LEFT(NHAPLIEU!F275,3),LEFT(NHAPLIEU!E275,3),""))</f>
        <v/>
      </c>
      <c r="F282" s="126" t="str">
        <f>IF(LEFT(B282,3)="UNT",NHAPLIEU!I275,"")</f>
        <v/>
      </c>
      <c r="G282" s="126" t="str">
        <f>IF(LEFT(B282,3)="UNC",NHAPLIEU!I275,"")</f>
        <v/>
      </c>
      <c r="H282" s="126"/>
      <c r="I282" s="126"/>
    </row>
    <row r="283" spans="1:9" hidden="1">
      <c r="A283" s="67" t="str">
        <f>IF(OR(LEFT(NHAPLIEU!E276,3)="112",LEFT(NHAPLIEU!F276,3)="112"),NHAPLIEU!A276,"")</f>
        <v/>
      </c>
      <c r="B283" s="67" t="str">
        <f>IF(OR(LEFT(NHAPLIEU!E276,3)="112",LEFT(NHAPLIEU!F276,3)="112"),NHAPLIEU!B276,"")</f>
        <v/>
      </c>
      <c r="C283" s="67"/>
      <c r="D283" s="67" t="str">
        <f>IF(OR(LEFT(NHAPLIEU!E276,3)="112",LEFT(NHAPLIEU!F276,3)="112"),NHAPLIEU!D276,"")</f>
        <v/>
      </c>
      <c r="E283" s="77" t="str">
        <f>IF($D$6=LEFT(NHAPLIEU!E276,3),LEFT(NHAPLIEU!F276,3),IF(SOCAI!$D$6=LEFT(NHAPLIEU!F276,3),LEFT(NHAPLIEU!E276,3),""))</f>
        <v/>
      </c>
      <c r="F283" s="126" t="str">
        <f>IF(LEFT(B283,3)="UNT",NHAPLIEU!I276,"")</f>
        <v/>
      </c>
      <c r="G283" s="126" t="str">
        <f>IF(LEFT(B283,3)="UNC",NHAPLIEU!I276,"")</f>
        <v/>
      </c>
      <c r="H283" s="126"/>
      <c r="I283" s="126"/>
    </row>
    <row r="284" spans="1:9" hidden="1">
      <c r="A284" s="67" t="str">
        <f>IF(OR(LEFT(NHAPLIEU!E277,3)="112",LEFT(NHAPLIEU!F277,3)="112"),NHAPLIEU!A277,"")</f>
        <v/>
      </c>
      <c r="B284" s="67" t="str">
        <f>IF(OR(LEFT(NHAPLIEU!E277,3)="112",LEFT(NHAPLIEU!F277,3)="112"),NHAPLIEU!B277,"")</f>
        <v/>
      </c>
      <c r="C284" s="67"/>
      <c r="D284" s="67" t="str">
        <f>IF(OR(LEFT(NHAPLIEU!E277,3)="112",LEFT(NHAPLIEU!F277,3)="112"),NHAPLIEU!D277,"")</f>
        <v/>
      </c>
      <c r="E284" s="77" t="str">
        <f>IF($D$6=LEFT(NHAPLIEU!E277,3),LEFT(NHAPLIEU!F277,3),IF(SOCAI!$D$6=LEFT(NHAPLIEU!F277,3),LEFT(NHAPLIEU!E277,3),""))</f>
        <v/>
      </c>
      <c r="F284" s="126" t="str">
        <f>IF(LEFT(B284,3)="UNT",NHAPLIEU!I277,"")</f>
        <v/>
      </c>
      <c r="G284" s="126" t="str">
        <f>IF(LEFT(B284,3)="UNC",NHAPLIEU!I277,"")</f>
        <v/>
      </c>
      <c r="H284" s="126"/>
      <c r="I284" s="126"/>
    </row>
    <row r="285" spans="1:9" hidden="1">
      <c r="A285" s="67" t="str">
        <f>IF(OR(LEFT(NHAPLIEU!E278,3)="112",LEFT(NHAPLIEU!F278,3)="112"),NHAPLIEU!A278,"")</f>
        <v/>
      </c>
      <c r="B285" s="67" t="str">
        <f>IF(OR(LEFT(NHAPLIEU!E278,3)="112",LEFT(NHAPLIEU!F278,3)="112"),NHAPLIEU!B278,"")</f>
        <v/>
      </c>
      <c r="C285" s="67"/>
      <c r="D285" s="67" t="str">
        <f>IF(OR(LEFT(NHAPLIEU!E278,3)="112",LEFT(NHAPLIEU!F278,3)="112"),NHAPLIEU!D278,"")</f>
        <v/>
      </c>
      <c r="E285" s="77" t="str">
        <f>IF($D$6=LEFT(NHAPLIEU!E278,3),LEFT(NHAPLIEU!F278,3),IF(SOCAI!$D$6=LEFT(NHAPLIEU!F278,3),LEFT(NHAPLIEU!E278,3),""))</f>
        <v/>
      </c>
      <c r="F285" s="126" t="str">
        <f>IF(LEFT(B285,3)="UNT",NHAPLIEU!I278,"")</f>
        <v/>
      </c>
      <c r="G285" s="126" t="str">
        <f>IF(LEFT(B285,3)="UNC",NHAPLIEU!I278,"")</f>
        <v/>
      </c>
      <c r="H285" s="126"/>
      <c r="I285" s="126"/>
    </row>
    <row r="286" spans="1:9" hidden="1">
      <c r="A286" s="67" t="str">
        <f>IF(OR(LEFT(NHAPLIEU!E279,3)="112",LEFT(NHAPLIEU!F279,3)="112"),NHAPLIEU!A279,"")</f>
        <v/>
      </c>
      <c r="B286" s="67" t="str">
        <f>IF(OR(LEFT(NHAPLIEU!E279,3)="112",LEFT(NHAPLIEU!F279,3)="112"),NHAPLIEU!B279,"")</f>
        <v/>
      </c>
      <c r="C286" s="67"/>
      <c r="D286" s="67" t="str">
        <f>IF(OR(LEFT(NHAPLIEU!E279,3)="112",LEFT(NHAPLIEU!F279,3)="112"),NHAPLIEU!D279,"")</f>
        <v/>
      </c>
      <c r="E286" s="77" t="str">
        <f>IF($D$6=LEFT(NHAPLIEU!E279,3),LEFT(NHAPLIEU!F279,3),IF(SOCAI!$D$6=LEFT(NHAPLIEU!F279,3),LEFT(NHAPLIEU!E279,3),""))</f>
        <v/>
      </c>
      <c r="F286" s="126" t="str">
        <f>IF(LEFT(B286,3)="UNT",NHAPLIEU!I279,"")</f>
        <v/>
      </c>
      <c r="G286" s="126" t="str">
        <f>IF(LEFT(B286,3)="UNC",NHAPLIEU!I279,"")</f>
        <v/>
      </c>
      <c r="H286" s="126"/>
      <c r="I286" s="126"/>
    </row>
    <row r="287" spans="1:9" hidden="1">
      <c r="A287" s="67" t="str">
        <f>IF(OR(LEFT(NHAPLIEU!E280,3)="112",LEFT(NHAPLIEU!F280,3)="112"),NHAPLIEU!A280,"")</f>
        <v/>
      </c>
      <c r="B287" s="67" t="str">
        <f>IF(OR(LEFT(NHAPLIEU!E280,3)="112",LEFT(NHAPLIEU!F280,3)="112"),NHAPLIEU!B280,"")</f>
        <v/>
      </c>
      <c r="C287" s="67"/>
      <c r="D287" s="67" t="str">
        <f>IF(OR(LEFT(NHAPLIEU!E280,3)="112",LEFT(NHAPLIEU!F280,3)="112"),NHAPLIEU!D280,"")</f>
        <v/>
      </c>
      <c r="E287" s="77" t="str">
        <f>IF($D$6=LEFT(NHAPLIEU!E280,3),LEFT(NHAPLIEU!F280,3),IF(SOCAI!$D$6=LEFT(NHAPLIEU!F280,3),LEFT(NHAPLIEU!E280,3),""))</f>
        <v/>
      </c>
      <c r="F287" s="126" t="str">
        <f>IF(LEFT(B287,3)="UNT",NHAPLIEU!I280,"")</f>
        <v/>
      </c>
      <c r="G287" s="126" t="str">
        <f>IF(LEFT(B287,3)="UNC",NHAPLIEU!I280,"")</f>
        <v/>
      </c>
      <c r="H287" s="126"/>
      <c r="I287" s="126"/>
    </row>
    <row r="288" spans="1:9" hidden="1">
      <c r="A288" s="67" t="str">
        <f>IF(OR(LEFT(NHAPLIEU!E281,3)="112",LEFT(NHAPLIEU!F281,3)="112"),NHAPLIEU!A281,"")</f>
        <v/>
      </c>
      <c r="B288" s="67" t="str">
        <f>IF(OR(LEFT(NHAPLIEU!E281,3)="112",LEFT(NHAPLIEU!F281,3)="112"),NHAPLIEU!B281,"")</f>
        <v/>
      </c>
      <c r="C288" s="67"/>
      <c r="D288" s="67" t="str">
        <f>IF(OR(LEFT(NHAPLIEU!E281,3)="112",LEFT(NHAPLIEU!F281,3)="112"),NHAPLIEU!D281,"")</f>
        <v/>
      </c>
      <c r="E288" s="77" t="str">
        <f>IF($D$6=LEFT(NHAPLIEU!E281,3),LEFT(NHAPLIEU!F281,3),IF(SOCAI!$D$6=LEFT(NHAPLIEU!F281,3),LEFT(NHAPLIEU!E281,3),""))</f>
        <v/>
      </c>
      <c r="F288" s="126" t="str">
        <f>IF(LEFT(B288,3)="UNT",NHAPLIEU!I281,"")</f>
        <v/>
      </c>
      <c r="G288" s="126" t="str">
        <f>IF(LEFT(B288,3)="UNC",NHAPLIEU!I281,"")</f>
        <v/>
      </c>
      <c r="H288" s="126"/>
      <c r="I288" s="126"/>
    </row>
    <row r="289" spans="1:9" hidden="1">
      <c r="A289" s="67" t="str">
        <f>IF(OR(LEFT(NHAPLIEU!E282,3)="112",LEFT(NHAPLIEU!F282,3)="112"),NHAPLIEU!A282,"")</f>
        <v/>
      </c>
      <c r="B289" s="67" t="str">
        <f>IF(OR(LEFT(NHAPLIEU!E282,3)="112",LEFT(NHAPLIEU!F282,3)="112"),NHAPLIEU!B282,"")</f>
        <v/>
      </c>
      <c r="C289" s="67"/>
      <c r="D289" s="67" t="str">
        <f>IF(OR(LEFT(NHAPLIEU!E282,3)="112",LEFT(NHAPLIEU!F282,3)="112"),NHAPLIEU!D282,"")</f>
        <v/>
      </c>
      <c r="E289" s="77" t="str">
        <f>IF($D$6=LEFT(NHAPLIEU!E282,3),LEFT(NHAPLIEU!F282,3),IF(SOCAI!$D$6=LEFT(NHAPLIEU!F282,3),LEFT(NHAPLIEU!E282,3),""))</f>
        <v/>
      </c>
      <c r="F289" s="126" t="str">
        <f>IF(LEFT(B289,3)="UNT",NHAPLIEU!I282,"")</f>
        <v/>
      </c>
      <c r="G289" s="126" t="str">
        <f>IF(LEFT(B289,3)="UNC",NHAPLIEU!I282,"")</f>
        <v/>
      </c>
      <c r="H289" s="126"/>
      <c r="I289" s="126"/>
    </row>
    <row r="290" spans="1:9" hidden="1">
      <c r="A290" s="67" t="str">
        <f>IF(OR(LEFT(NHAPLIEU!E283,3)="112",LEFT(NHAPLIEU!F283,3)="112"),NHAPLIEU!A283,"")</f>
        <v/>
      </c>
      <c r="B290" s="67" t="str">
        <f>IF(OR(LEFT(NHAPLIEU!E283,3)="112",LEFT(NHAPLIEU!F283,3)="112"),NHAPLIEU!B283,"")</f>
        <v/>
      </c>
      <c r="C290" s="67"/>
      <c r="D290" s="67" t="str">
        <f>IF(OR(LEFT(NHAPLIEU!E283,3)="112",LEFT(NHAPLIEU!F283,3)="112"),NHAPLIEU!D283,"")</f>
        <v/>
      </c>
      <c r="E290" s="77" t="str">
        <f>IF($D$6=LEFT(NHAPLIEU!E283,3),LEFT(NHAPLIEU!F283,3),IF(SOCAI!$D$6=LEFT(NHAPLIEU!F283,3),LEFT(NHAPLIEU!E283,3),""))</f>
        <v/>
      </c>
      <c r="F290" s="126" t="str">
        <f>IF(LEFT(B290,3)="UNT",NHAPLIEU!I283,"")</f>
        <v/>
      </c>
      <c r="G290" s="126" t="str">
        <f>IF(LEFT(B290,3)="UNC",NHAPLIEU!I283,"")</f>
        <v/>
      </c>
      <c r="H290" s="126"/>
      <c r="I290" s="126"/>
    </row>
    <row r="291" spans="1:9" hidden="1">
      <c r="A291" s="67" t="str">
        <f>IF(OR(LEFT(NHAPLIEU!E284,3)="112",LEFT(NHAPLIEU!F284,3)="112"),NHAPLIEU!A284,"")</f>
        <v/>
      </c>
      <c r="B291" s="67" t="str">
        <f>IF(OR(LEFT(NHAPLIEU!E284,3)="112",LEFT(NHAPLIEU!F284,3)="112"),NHAPLIEU!B284,"")</f>
        <v/>
      </c>
      <c r="C291" s="67"/>
      <c r="D291" s="67" t="str">
        <f>IF(OR(LEFT(NHAPLIEU!E284,3)="112",LEFT(NHAPLIEU!F284,3)="112"),NHAPLIEU!D284,"")</f>
        <v/>
      </c>
      <c r="E291" s="77" t="str">
        <f>IF($D$6=LEFT(NHAPLIEU!E284,3),LEFT(NHAPLIEU!F284,3),IF(SOCAI!$D$6=LEFT(NHAPLIEU!F284,3),LEFT(NHAPLIEU!E284,3),""))</f>
        <v/>
      </c>
      <c r="F291" s="126" t="str">
        <f>IF(LEFT(B291,3)="UNT",NHAPLIEU!I284,"")</f>
        <v/>
      </c>
      <c r="G291" s="126" t="str">
        <f>IF(LEFT(B291,3)="UNC",NHAPLIEU!I284,"")</f>
        <v/>
      </c>
      <c r="H291" s="126"/>
      <c r="I291" s="126"/>
    </row>
    <row r="292" spans="1:9" hidden="1">
      <c r="A292" s="67" t="str">
        <f>IF(OR(LEFT(NHAPLIEU!E285,3)="112",LEFT(NHAPLIEU!F285,3)="112"),NHAPLIEU!A285,"")</f>
        <v/>
      </c>
      <c r="B292" s="67" t="str">
        <f>IF(OR(LEFT(NHAPLIEU!E285,3)="112",LEFT(NHAPLIEU!F285,3)="112"),NHAPLIEU!B285,"")</f>
        <v/>
      </c>
      <c r="C292" s="67"/>
      <c r="D292" s="67" t="str">
        <f>IF(OR(LEFT(NHAPLIEU!E285,3)="112",LEFT(NHAPLIEU!F285,3)="112"),NHAPLIEU!D285,"")</f>
        <v/>
      </c>
      <c r="E292" s="77" t="str">
        <f>IF($D$6=LEFT(NHAPLIEU!E285,3),LEFT(NHAPLIEU!F285,3),IF(SOCAI!$D$6=LEFT(NHAPLIEU!F285,3),LEFT(NHAPLIEU!E285,3),""))</f>
        <v/>
      </c>
      <c r="F292" s="126" t="str">
        <f>IF(LEFT(B292,3)="UNT",NHAPLIEU!I285,"")</f>
        <v/>
      </c>
      <c r="G292" s="126" t="str">
        <f>IF(LEFT(B292,3)="UNC",NHAPLIEU!I285,"")</f>
        <v/>
      </c>
      <c r="H292" s="126"/>
      <c r="I292" s="126"/>
    </row>
    <row r="293" spans="1:9" hidden="1">
      <c r="A293" s="67" t="str">
        <f>IF(OR(LEFT(NHAPLIEU!E286,3)="112",LEFT(NHAPLIEU!F286,3)="112"),NHAPLIEU!A286,"")</f>
        <v/>
      </c>
      <c r="B293" s="67" t="str">
        <f>IF(OR(LEFT(NHAPLIEU!E286,3)="112",LEFT(NHAPLIEU!F286,3)="112"),NHAPLIEU!B286,"")</f>
        <v/>
      </c>
      <c r="C293" s="67"/>
      <c r="D293" s="67" t="str">
        <f>IF(OR(LEFT(NHAPLIEU!E286,3)="112",LEFT(NHAPLIEU!F286,3)="112"),NHAPLIEU!D286,"")</f>
        <v/>
      </c>
      <c r="E293" s="77" t="str">
        <f>IF($D$6=LEFT(NHAPLIEU!E286,3),LEFT(NHAPLIEU!F286,3),IF(SOCAI!$D$6=LEFT(NHAPLIEU!F286,3),LEFT(NHAPLIEU!E286,3),""))</f>
        <v/>
      </c>
      <c r="F293" s="126" t="str">
        <f>IF(LEFT(B293,3)="UNT",NHAPLIEU!I286,"")</f>
        <v/>
      </c>
      <c r="G293" s="126" t="str">
        <f>IF(LEFT(B293,3)="UNC",NHAPLIEU!I286,"")</f>
        <v/>
      </c>
      <c r="H293" s="126"/>
      <c r="I293" s="126"/>
    </row>
    <row r="294" spans="1:9" hidden="1">
      <c r="A294" s="67" t="str">
        <f>IF(OR(LEFT(NHAPLIEU!E287,3)="112",LEFT(NHAPLIEU!F287,3)="112"),NHAPLIEU!A287,"")</f>
        <v/>
      </c>
      <c r="B294" s="67" t="str">
        <f>IF(OR(LEFT(NHAPLIEU!E287,3)="112",LEFT(NHAPLIEU!F287,3)="112"),NHAPLIEU!B287,"")</f>
        <v/>
      </c>
      <c r="C294" s="67"/>
      <c r="D294" s="67" t="str">
        <f>IF(OR(LEFT(NHAPLIEU!E287,3)="112",LEFT(NHAPLIEU!F287,3)="112"),NHAPLIEU!D287,"")</f>
        <v/>
      </c>
      <c r="E294" s="77" t="str">
        <f>IF($D$6=LEFT(NHAPLIEU!E287,3),LEFT(NHAPLIEU!F287,3),IF(SOCAI!$D$6=LEFT(NHAPLIEU!F287,3),LEFT(NHAPLIEU!E287,3),""))</f>
        <v/>
      </c>
      <c r="F294" s="126" t="str">
        <f>IF(LEFT(B294,3)="UNT",NHAPLIEU!I287,"")</f>
        <v/>
      </c>
      <c r="G294" s="126" t="str">
        <f>IF(LEFT(B294,3)="UNC",NHAPLIEU!I287,"")</f>
        <v/>
      </c>
      <c r="H294" s="126"/>
      <c r="I294" s="126"/>
    </row>
    <row r="295" spans="1:9" hidden="1">
      <c r="A295" s="67" t="str">
        <f>IF(OR(LEFT(NHAPLIEU!E288,3)="112",LEFT(NHAPLIEU!F288,3)="112"),NHAPLIEU!A288,"")</f>
        <v/>
      </c>
      <c r="B295" s="67" t="str">
        <f>IF(OR(LEFT(NHAPLIEU!E288,3)="112",LEFT(NHAPLIEU!F288,3)="112"),NHAPLIEU!B288,"")</f>
        <v/>
      </c>
      <c r="C295" s="67"/>
      <c r="D295" s="67" t="str">
        <f>IF(OR(LEFT(NHAPLIEU!E288,3)="112",LEFT(NHAPLIEU!F288,3)="112"),NHAPLIEU!D288,"")</f>
        <v/>
      </c>
      <c r="E295" s="77" t="str">
        <f>IF($D$6=LEFT(NHAPLIEU!E288,3),LEFT(NHAPLIEU!F288,3),IF(SOCAI!$D$6=LEFT(NHAPLIEU!F288,3),LEFT(NHAPLIEU!E288,3),""))</f>
        <v/>
      </c>
      <c r="F295" s="126" t="str">
        <f>IF(LEFT(B295,3)="UNT",NHAPLIEU!I288,"")</f>
        <v/>
      </c>
      <c r="G295" s="126" t="str">
        <f>IF(LEFT(B295,3)="UNC",NHAPLIEU!I288,"")</f>
        <v/>
      </c>
      <c r="H295" s="126"/>
      <c r="I295" s="126"/>
    </row>
    <row r="296" spans="1:9" hidden="1">
      <c r="A296" s="67" t="str">
        <f>IF(OR(LEFT(NHAPLIEU!E289,3)="112",LEFT(NHAPLIEU!F289,3)="112"),NHAPLIEU!A289,"")</f>
        <v/>
      </c>
      <c r="B296" s="67" t="str">
        <f>IF(OR(LEFT(NHAPLIEU!E289,3)="112",LEFT(NHAPLIEU!F289,3)="112"),NHAPLIEU!B289,"")</f>
        <v/>
      </c>
      <c r="C296" s="67"/>
      <c r="D296" s="67" t="str">
        <f>IF(OR(LEFT(NHAPLIEU!E289,3)="112",LEFT(NHAPLIEU!F289,3)="112"),NHAPLIEU!D289,"")</f>
        <v/>
      </c>
      <c r="E296" s="77" t="str">
        <f>IF($D$6=LEFT(NHAPLIEU!E289,3),LEFT(NHAPLIEU!F289,3),IF(SOCAI!$D$6=LEFT(NHAPLIEU!F289,3),LEFT(NHAPLIEU!E289,3),""))</f>
        <v/>
      </c>
      <c r="F296" s="126" t="str">
        <f>IF(LEFT(B296,3)="UNT",NHAPLIEU!I289,"")</f>
        <v/>
      </c>
      <c r="G296" s="126" t="str">
        <f>IF(LEFT(B296,3)="UNC",NHAPLIEU!I289,"")</f>
        <v/>
      </c>
      <c r="H296" s="126"/>
      <c r="I296" s="126"/>
    </row>
    <row r="297" spans="1:9" hidden="1">
      <c r="A297" s="67" t="str">
        <f>IF(OR(LEFT(NHAPLIEU!E290,3)="112",LEFT(NHAPLIEU!F290,3)="112"),NHAPLIEU!A290,"")</f>
        <v/>
      </c>
      <c r="B297" s="67" t="str">
        <f>IF(OR(LEFT(NHAPLIEU!E290,3)="112",LEFT(NHAPLIEU!F290,3)="112"),NHAPLIEU!B290,"")</f>
        <v/>
      </c>
      <c r="C297" s="67"/>
      <c r="D297" s="67" t="str">
        <f>IF(OR(LEFT(NHAPLIEU!E290,3)="112",LEFT(NHAPLIEU!F290,3)="112"),NHAPLIEU!D290,"")</f>
        <v/>
      </c>
      <c r="E297" s="77" t="str">
        <f>IF($D$6=LEFT(NHAPLIEU!E290,3),LEFT(NHAPLIEU!F290,3),IF(SOCAI!$D$6=LEFT(NHAPLIEU!F290,3),LEFT(NHAPLIEU!E290,3),""))</f>
        <v/>
      </c>
      <c r="F297" s="126" t="str">
        <f>IF(LEFT(B297,3)="UNT",NHAPLIEU!I290,"")</f>
        <v/>
      </c>
      <c r="G297" s="126" t="str">
        <f>IF(LEFT(B297,3)="UNC",NHAPLIEU!I290,"")</f>
        <v/>
      </c>
      <c r="H297" s="126"/>
      <c r="I297" s="126"/>
    </row>
    <row r="298" spans="1:9" hidden="1">
      <c r="A298" s="67" t="str">
        <f>IF(OR(LEFT(NHAPLIEU!E291,3)="112",LEFT(NHAPLIEU!F291,3)="112"),NHAPLIEU!A291,"")</f>
        <v/>
      </c>
      <c r="B298" s="67" t="str">
        <f>IF(OR(LEFT(NHAPLIEU!E291,3)="112",LEFT(NHAPLIEU!F291,3)="112"),NHAPLIEU!B291,"")</f>
        <v/>
      </c>
      <c r="C298" s="67"/>
      <c r="D298" s="67" t="str">
        <f>IF(OR(LEFT(NHAPLIEU!E291,3)="112",LEFT(NHAPLIEU!F291,3)="112"),NHAPLIEU!D291,"")</f>
        <v/>
      </c>
      <c r="E298" s="77" t="str">
        <f>IF($D$6=LEFT(NHAPLIEU!E291,3),LEFT(NHAPLIEU!F291,3),IF(SOCAI!$D$6=LEFT(NHAPLIEU!F291,3),LEFT(NHAPLIEU!E291,3),""))</f>
        <v/>
      </c>
      <c r="F298" s="126" t="str">
        <f>IF(LEFT(B298,3)="UNT",NHAPLIEU!I291,"")</f>
        <v/>
      </c>
      <c r="G298" s="126" t="str">
        <f>IF(LEFT(B298,3)="UNC",NHAPLIEU!I291,"")</f>
        <v/>
      </c>
      <c r="H298" s="126"/>
      <c r="I298" s="126"/>
    </row>
    <row r="299" spans="1:9" hidden="1">
      <c r="A299" s="67" t="str">
        <f>IF(OR(LEFT(NHAPLIEU!E292,3)="112",LEFT(NHAPLIEU!F292,3)="112"),NHAPLIEU!A292,"")</f>
        <v/>
      </c>
      <c r="B299" s="67" t="str">
        <f>IF(OR(LEFT(NHAPLIEU!E292,3)="112",LEFT(NHAPLIEU!F292,3)="112"),NHAPLIEU!B292,"")</f>
        <v/>
      </c>
      <c r="C299" s="67"/>
      <c r="D299" s="67" t="str">
        <f>IF(OR(LEFT(NHAPLIEU!E292,3)="112",LEFT(NHAPLIEU!F292,3)="112"),NHAPLIEU!D292,"")</f>
        <v/>
      </c>
      <c r="E299" s="77" t="str">
        <f>IF($D$6=LEFT(NHAPLIEU!E292,3),LEFT(NHAPLIEU!F292,3),IF(SOCAI!$D$6=LEFT(NHAPLIEU!F292,3),LEFT(NHAPLIEU!E292,3),""))</f>
        <v/>
      </c>
      <c r="F299" s="126" t="str">
        <f>IF(LEFT(B299,3)="UNT",NHAPLIEU!I292,"")</f>
        <v/>
      </c>
      <c r="G299" s="126" t="str">
        <f>IF(LEFT(B299,3)="UNC",NHAPLIEU!I292,"")</f>
        <v/>
      </c>
      <c r="H299" s="126"/>
      <c r="I299" s="126"/>
    </row>
    <row r="300" spans="1:9" hidden="1">
      <c r="A300" s="67" t="str">
        <f>IF(OR(LEFT(NHAPLIEU!E293,3)="112",LEFT(NHAPLIEU!F293,3)="112"),NHAPLIEU!A293,"")</f>
        <v/>
      </c>
      <c r="B300" s="67" t="str">
        <f>IF(OR(LEFT(NHAPLIEU!E293,3)="112",LEFT(NHAPLIEU!F293,3)="112"),NHAPLIEU!B293,"")</f>
        <v/>
      </c>
      <c r="C300" s="67"/>
      <c r="D300" s="67" t="str">
        <f>IF(OR(LEFT(NHAPLIEU!E293,3)="112",LEFT(NHAPLIEU!F293,3)="112"),NHAPLIEU!D293,"")</f>
        <v/>
      </c>
      <c r="E300" s="77" t="str">
        <f>IF($D$6=LEFT(NHAPLIEU!E293,3),LEFT(NHAPLIEU!F293,3),IF(SOCAI!$D$6=LEFT(NHAPLIEU!F293,3),LEFT(NHAPLIEU!E293,3),""))</f>
        <v/>
      </c>
      <c r="F300" s="126" t="str">
        <f>IF(LEFT(B300,3)="UNT",NHAPLIEU!I293,"")</f>
        <v/>
      </c>
      <c r="G300" s="126" t="str">
        <f>IF(LEFT(B300,3)="UNC",NHAPLIEU!I293,"")</f>
        <v/>
      </c>
      <c r="H300" s="126"/>
      <c r="I300" s="126"/>
    </row>
    <row r="301" spans="1:9" hidden="1">
      <c r="A301" s="67" t="str">
        <f>IF(OR(LEFT(NHAPLIEU!E294,3)="112",LEFT(NHAPLIEU!F294,3)="112"),NHAPLIEU!A294,"")</f>
        <v/>
      </c>
      <c r="B301" s="67" t="str">
        <f>IF(OR(LEFT(NHAPLIEU!E294,3)="112",LEFT(NHAPLIEU!F294,3)="112"),NHAPLIEU!B294,"")</f>
        <v/>
      </c>
      <c r="C301" s="67"/>
      <c r="D301" s="67" t="str">
        <f>IF(OR(LEFT(NHAPLIEU!E294,3)="112",LEFT(NHAPLIEU!F294,3)="112"),NHAPLIEU!D294,"")</f>
        <v/>
      </c>
      <c r="E301" s="77" t="str">
        <f>IF($D$6=LEFT(NHAPLIEU!E294,3),LEFT(NHAPLIEU!F294,3),IF(SOCAI!$D$6=LEFT(NHAPLIEU!F294,3),LEFT(NHAPLIEU!E294,3),""))</f>
        <v/>
      </c>
      <c r="F301" s="126" t="str">
        <f>IF(LEFT(B301,3)="UNT",NHAPLIEU!I294,"")</f>
        <v/>
      </c>
      <c r="G301" s="126" t="str">
        <f>IF(LEFT(B301,3)="UNC",NHAPLIEU!I294,"")</f>
        <v/>
      </c>
      <c r="H301" s="126"/>
      <c r="I301" s="126"/>
    </row>
    <row r="302" spans="1:9" hidden="1">
      <c r="A302" s="67" t="str">
        <f>IF(OR(LEFT(NHAPLIEU!E295,3)="112",LEFT(NHAPLIEU!F295,3)="112"),NHAPLIEU!A295,"")</f>
        <v/>
      </c>
      <c r="B302" s="67" t="str">
        <f>IF(OR(LEFT(NHAPLIEU!E295,3)="112",LEFT(NHAPLIEU!F295,3)="112"),NHAPLIEU!B295,"")</f>
        <v/>
      </c>
      <c r="C302" s="67"/>
      <c r="D302" s="67" t="str">
        <f>IF(OR(LEFT(NHAPLIEU!E295,3)="112",LEFT(NHAPLIEU!F295,3)="112"),NHAPLIEU!D295,"")</f>
        <v/>
      </c>
      <c r="E302" s="77" t="str">
        <f>IF($D$6=LEFT(NHAPLIEU!E295,3),LEFT(NHAPLIEU!F295,3),IF(SOCAI!$D$6=LEFT(NHAPLIEU!F295,3),LEFT(NHAPLIEU!E295,3),""))</f>
        <v/>
      </c>
      <c r="F302" s="126" t="str">
        <f>IF(LEFT(B302,3)="UNT",NHAPLIEU!I295,"")</f>
        <v/>
      </c>
      <c r="G302" s="126" t="str">
        <f>IF(LEFT(B302,3)="UNC",NHAPLIEU!I295,"")</f>
        <v/>
      </c>
      <c r="H302" s="126"/>
      <c r="I302" s="126"/>
    </row>
    <row r="303" spans="1:9" hidden="1">
      <c r="A303" s="67" t="str">
        <f>IF(OR(LEFT(NHAPLIEU!E296,3)="112",LEFT(NHAPLIEU!F296,3)="112"),NHAPLIEU!A296,"")</f>
        <v/>
      </c>
      <c r="B303" s="67" t="str">
        <f>IF(OR(LEFT(NHAPLIEU!E296,3)="112",LEFT(NHAPLIEU!F296,3)="112"),NHAPLIEU!B296,"")</f>
        <v/>
      </c>
      <c r="C303" s="67"/>
      <c r="D303" s="67" t="str">
        <f>IF(OR(LEFT(NHAPLIEU!E296,3)="112",LEFT(NHAPLIEU!F296,3)="112"),NHAPLIEU!D296,"")</f>
        <v/>
      </c>
      <c r="E303" s="77" t="str">
        <f>IF($D$6=LEFT(NHAPLIEU!E296,3),LEFT(NHAPLIEU!F296,3),IF(SOCAI!$D$6=LEFT(NHAPLIEU!F296,3),LEFT(NHAPLIEU!E296,3),""))</f>
        <v/>
      </c>
      <c r="F303" s="126" t="str">
        <f>IF(LEFT(B303,3)="UNT",NHAPLIEU!I296,"")</f>
        <v/>
      </c>
      <c r="G303" s="126" t="str">
        <f>IF(LEFT(B303,3)="UNC",NHAPLIEU!I296,"")</f>
        <v/>
      </c>
      <c r="H303" s="126"/>
      <c r="I303" s="126"/>
    </row>
    <row r="304" spans="1:9" hidden="1">
      <c r="A304" s="67" t="str">
        <f>IF(OR(LEFT(NHAPLIEU!E297,3)="112",LEFT(NHAPLIEU!F297,3)="112"),NHAPLIEU!A297,"")</f>
        <v/>
      </c>
      <c r="B304" s="67" t="str">
        <f>IF(OR(LEFT(NHAPLIEU!E297,3)="112",LEFT(NHAPLIEU!F297,3)="112"),NHAPLIEU!B297,"")</f>
        <v/>
      </c>
      <c r="C304" s="67"/>
      <c r="D304" s="67" t="str">
        <f>IF(OR(LEFT(NHAPLIEU!E297,3)="112",LEFT(NHAPLIEU!F297,3)="112"),NHAPLIEU!D297,"")</f>
        <v/>
      </c>
      <c r="E304" s="77" t="str">
        <f>IF($D$6=LEFT(NHAPLIEU!E297,3),LEFT(NHAPLIEU!F297,3),IF(SOCAI!$D$6=LEFT(NHAPLIEU!F297,3),LEFT(NHAPLIEU!E297,3),""))</f>
        <v/>
      </c>
      <c r="F304" s="126" t="str">
        <f>IF(LEFT(B304,3)="UNT",NHAPLIEU!I297,"")</f>
        <v/>
      </c>
      <c r="G304" s="126" t="str">
        <f>IF(LEFT(B304,3)="UNC",NHAPLIEU!I297,"")</f>
        <v/>
      </c>
      <c r="H304" s="126"/>
      <c r="I304" s="126"/>
    </row>
    <row r="305" spans="1:9" hidden="1">
      <c r="A305" s="67" t="str">
        <f>IF(OR(LEFT(NHAPLIEU!E298,3)="112",LEFT(NHAPLIEU!F298,3)="112"),NHAPLIEU!A298,"")</f>
        <v/>
      </c>
      <c r="B305" s="67" t="str">
        <f>IF(OR(LEFT(NHAPLIEU!E298,3)="112",LEFT(NHAPLIEU!F298,3)="112"),NHAPLIEU!B298,"")</f>
        <v/>
      </c>
      <c r="C305" s="67"/>
      <c r="D305" s="67" t="str">
        <f>IF(OR(LEFT(NHAPLIEU!E298,3)="112",LEFT(NHAPLIEU!F298,3)="112"),NHAPLIEU!D298,"")</f>
        <v/>
      </c>
      <c r="E305" s="77" t="str">
        <f>IF($D$6=LEFT(NHAPLIEU!E298,3),LEFT(NHAPLIEU!F298,3),IF(SOCAI!$D$6=LEFT(NHAPLIEU!F298,3),LEFT(NHAPLIEU!E298,3),""))</f>
        <v/>
      </c>
      <c r="F305" s="126" t="str">
        <f>IF(LEFT(B305,3)="UNT",NHAPLIEU!I298,"")</f>
        <v/>
      </c>
      <c r="G305" s="126" t="str">
        <f>IF(LEFT(B305,3)="UNC",NHAPLIEU!I298,"")</f>
        <v/>
      </c>
      <c r="H305" s="126"/>
      <c r="I305" s="126"/>
    </row>
    <row r="306" spans="1:9" hidden="1">
      <c r="A306" s="67" t="str">
        <f>IF(OR(LEFT(NHAPLIEU!E299,3)="112",LEFT(NHAPLIEU!F299,3)="112"),NHAPLIEU!A299,"")</f>
        <v/>
      </c>
      <c r="B306" s="67" t="str">
        <f>IF(OR(LEFT(NHAPLIEU!E299,3)="112",LEFT(NHAPLIEU!F299,3)="112"),NHAPLIEU!B299,"")</f>
        <v/>
      </c>
      <c r="C306" s="67"/>
      <c r="D306" s="67" t="str">
        <f>IF(OR(LEFT(NHAPLIEU!E299,3)="112",LEFT(NHAPLIEU!F299,3)="112"),NHAPLIEU!D299,"")</f>
        <v/>
      </c>
      <c r="E306" s="77" t="str">
        <f>IF($D$6=LEFT(NHAPLIEU!E299,3),LEFT(NHAPLIEU!F299,3),IF(SOCAI!$D$6=LEFT(NHAPLIEU!F299,3),LEFT(NHAPLIEU!E299,3),""))</f>
        <v/>
      </c>
      <c r="F306" s="126" t="str">
        <f>IF(LEFT(B306,3)="UNT",NHAPLIEU!I299,"")</f>
        <v/>
      </c>
      <c r="G306" s="126" t="str">
        <f>IF(LEFT(B306,3)="UNC",NHAPLIEU!I299,"")</f>
        <v/>
      </c>
      <c r="H306" s="126"/>
      <c r="I306" s="126"/>
    </row>
    <row r="307" spans="1:9" hidden="1">
      <c r="A307" s="67" t="str">
        <f>IF(OR(LEFT(NHAPLIEU!E300,3)="112",LEFT(NHAPLIEU!F300,3)="112"),NHAPLIEU!A300,"")</f>
        <v/>
      </c>
      <c r="B307" s="67" t="str">
        <f>IF(OR(LEFT(NHAPLIEU!E300,3)="112",LEFT(NHAPLIEU!F300,3)="112"),NHAPLIEU!B300,"")</f>
        <v/>
      </c>
      <c r="C307" s="67"/>
      <c r="D307" s="67" t="str">
        <f>IF(OR(LEFT(NHAPLIEU!E300,3)="112",LEFT(NHAPLIEU!F300,3)="112"),NHAPLIEU!D300,"")</f>
        <v/>
      </c>
      <c r="E307" s="77" t="str">
        <f>IF($D$6=LEFT(NHAPLIEU!E300,3),LEFT(NHAPLIEU!F300,3),IF(SOCAI!$D$6=LEFT(NHAPLIEU!F300,3),LEFT(NHAPLIEU!E300,3),""))</f>
        <v/>
      </c>
      <c r="F307" s="126" t="str">
        <f>IF(LEFT(B307,3)="UNT",NHAPLIEU!I300,"")</f>
        <v/>
      </c>
      <c r="G307" s="126" t="str">
        <f>IF(LEFT(B307,3)="UNC",NHAPLIEU!I300,"")</f>
        <v/>
      </c>
      <c r="H307" s="126"/>
      <c r="I307" s="126"/>
    </row>
    <row r="308" spans="1:9" hidden="1">
      <c r="A308" s="67" t="str">
        <f>IF(OR(LEFT(NHAPLIEU!E301,3)="112",LEFT(NHAPLIEU!F301,3)="112"),NHAPLIEU!A301,"")</f>
        <v/>
      </c>
      <c r="B308" s="67" t="str">
        <f>IF(OR(LEFT(NHAPLIEU!E301,3)="112",LEFT(NHAPLIEU!F301,3)="112"),NHAPLIEU!B301,"")</f>
        <v/>
      </c>
      <c r="C308" s="67"/>
      <c r="D308" s="67" t="str">
        <f>IF(OR(LEFT(NHAPLIEU!E301,3)="112",LEFT(NHAPLIEU!F301,3)="112"),NHAPLIEU!D301,"")</f>
        <v/>
      </c>
      <c r="E308" s="77" t="str">
        <f>IF($D$6=LEFT(NHAPLIEU!E301,3),LEFT(NHAPLIEU!F301,3),IF(SOCAI!$D$6=LEFT(NHAPLIEU!F301,3),LEFT(NHAPLIEU!E301,3),""))</f>
        <v/>
      </c>
      <c r="F308" s="126" t="str">
        <f>IF(LEFT(B308,3)="UNT",NHAPLIEU!I301,"")</f>
        <v/>
      </c>
      <c r="G308" s="126" t="str">
        <f>IF(LEFT(B308,3)="UNC",NHAPLIEU!I301,"")</f>
        <v/>
      </c>
      <c r="H308" s="126"/>
      <c r="I308" s="126"/>
    </row>
    <row r="309" spans="1:9" hidden="1">
      <c r="A309" s="67" t="str">
        <f>IF(OR(LEFT(NHAPLIEU!E302,3)="112",LEFT(NHAPLIEU!F302,3)="112"),NHAPLIEU!A302,"")</f>
        <v/>
      </c>
      <c r="B309" s="67" t="str">
        <f>IF(OR(LEFT(NHAPLIEU!E302,3)="112",LEFT(NHAPLIEU!F302,3)="112"),NHAPLIEU!B302,"")</f>
        <v/>
      </c>
      <c r="C309" s="67"/>
      <c r="D309" s="67" t="str">
        <f>IF(OR(LEFT(NHAPLIEU!E302,3)="112",LEFT(NHAPLIEU!F302,3)="112"),NHAPLIEU!D302,"")</f>
        <v/>
      </c>
      <c r="E309" s="77" t="str">
        <f>IF($D$6=LEFT(NHAPLIEU!E302,3),LEFT(NHAPLIEU!F302,3),IF(SOCAI!$D$6=LEFT(NHAPLIEU!F302,3),LEFT(NHAPLIEU!E302,3),""))</f>
        <v/>
      </c>
      <c r="F309" s="126" t="str">
        <f>IF(LEFT(B309,3)="UNT",NHAPLIEU!I302,"")</f>
        <v/>
      </c>
      <c r="G309" s="126" t="str">
        <f>IF(LEFT(B309,3)="UNC",NHAPLIEU!I302,"")</f>
        <v/>
      </c>
      <c r="H309" s="126"/>
      <c r="I309" s="126"/>
    </row>
    <row r="310" spans="1:9" hidden="1">
      <c r="A310" s="67" t="str">
        <f>IF(OR(LEFT(NHAPLIEU!E303,3)="112",LEFT(NHAPLIEU!F303,3)="112"),NHAPLIEU!A303,"")</f>
        <v/>
      </c>
      <c r="B310" s="67" t="str">
        <f>IF(OR(LEFT(NHAPLIEU!E303,3)="112",LEFT(NHAPLIEU!F303,3)="112"),NHAPLIEU!B303,"")</f>
        <v/>
      </c>
      <c r="C310" s="67"/>
      <c r="D310" s="67" t="str">
        <f>IF(OR(LEFT(NHAPLIEU!E303,3)="112",LEFT(NHAPLIEU!F303,3)="112"),NHAPLIEU!D303,"")</f>
        <v/>
      </c>
      <c r="E310" s="77" t="str">
        <f>IF($D$6=LEFT(NHAPLIEU!E303,3),LEFT(NHAPLIEU!F303,3),IF(SOCAI!$D$6=LEFT(NHAPLIEU!F303,3),LEFT(NHAPLIEU!E303,3),""))</f>
        <v/>
      </c>
      <c r="F310" s="126" t="str">
        <f>IF(LEFT(B310,3)="UNT",NHAPLIEU!I303,"")</f>
        <v/>
      </c>
      <c r="G310" s="126" t="str">
        <f>IF(LEFT(B310,3)="UNC",NHAPLIEU!I303,"")</f>
        <v/>
      </c>
      <c r="H310" s="126"/>
      <c r="I310" s="126"/>
    </row>
    <row r="311" spans="1:9" hidden="1">
      <c r="A311" s="67" t="str">
        <f>IF(OR(LEFT(NHAPLIEU!E304,3)="112",LEFT(NHAPLIEU!F304,3)="112"),NHAPLIEU!A304,"")</f>
        <v/>
      </c>
      <c r="B311" s="67" t="str">
        <f>IF(OR(LEFT(NHAPLIEU!E304,3)="112",LEFT(NHAPLIEU!F304,3)="112"),NHAPLIEU!B304,"")</f>
        <v/>
      </c>
      <c r="C311" s="67"/>
      <c r="D311" s="67" t="str">
        <f>IF(OR(LEFT(NHAPLIEU!E304,3)="112",LEFT(NHAPLIEU!F304,3)="112"),NHAPLIEU!D304,"")</f>
        <v/>
      </c>
      <c r="E311" s="77" t="str">
        <f>IF($D$6=LEFT(NHAPLIEU!E304,3),LEFT(NHAPLIEU!F304,3),IF(SOCAI!$D$6=LEFT(NHAPLIEU!F304,3),LEFT(NHAPLIEU!E304,3),""))</f>
        <v/>
      </c>
      <c r="F311" s="126" t="str">
        <f>IF(LEFT(B311,3)="UNT",NHAPLIEU!I304,"")</f>
        <v/>
      </c>
      <c r="G311" s="126" t="str">
        <f>IF(LEFT(B311,3)="UNC",NHAPLIEU!I304,"")</f>
        <v/>
      </c>
      <c r="H311" s="126"/>
      <c r="I311" s="126"/>
    </row>
    <row r="312" spans="1:9" hidden="1">
      <c r="A312" s="67" t="str">
        <f>IF(OR(LEFT(NHAPLIEU!E305,3)="112",LEFT(NHAPLIEU!F305,3)="112"),NHAPLIEU!A305,"")</f>
        <v/>
      </c>
      <c r="B312" s="67" t="str">
        <f>IF(OR(LEFT(NHAPLIEU!E305,3)="112",LEFT(NHAPLIEU!F305,3)="112"),NHAPLIEU!B305,"")</f>
        <v/>
      </c>
      <c r="C312" s="67"/>
      <c r="D312" s="67" t="str">
        <f>IF(OR(LEFT(NHAPLIEU!E305,3)="112",LEFT(NHAPLIEU!F305,3)="112"),NHAPLIEU!D305,"")</f>
        <v/>
      </c>
      <c r="E312" s="77" t="str">
        <f>IF($D$6=LEFT(NHAPLIEU!E305,3),LEFT(NHAPLIEU!F305,3),IF(SOCAI!$D$6=LEFT(NHAPLIEU!F305,3),LEFT(NHAPLIEU!E305,3),""))</f>
        <v/>
      </c>
      <c r="F312" s="126" t="str">
        <f>IF(LEFT(B312,3)="UNT",NHAPLIEU!I305,"")</f>
        <v/>
      </c>
      <c r="G312" s="126" t="str">
        <f>IF(LEFT(B312,3)="UNC",NHAPLIEU!I305,"")</f>
        <v/>
      </c>
      <c r="H312" s="126"/>
      <c r="I312" s="126"/>
    </row>
    <row r="313" spans="1:9" hidden="1">
      <c r="A313" s="67" t="str">
        <f>IF(OR(LEFT(NHAPLIEU!E306,3)="112",LEFT(NHAPLIEU!F306,3)="112"),NHAPLIEU!A306,"")</f>
        <v/>
      </c>
      <c r="B313" s="67" t="str">
        <f>IF(OR(LEFT(NHAPLIEU!E306,3)="112",LEFT(NHAPLIEU!F306,3)="112"),NHAPLIEU!B306,"")</f>
        <v/>
      </c>
      <c r="C313" s="67"/>
      <c r="D313" s="67" t="str">
        <f>IF(OR(LEFT(NHAPLIEU!E306,3)="112",LEFT(NHAPLIEU!F306,3)="112"),NHAPLIEU!D306,"")</f>
        <v/>
      </c>
      <c r="E313" s="77" t="str">
        <f>IF($D$6=LEFT(NHAPLIEU!E306,3),LEFT(NHAPLIEU!F306,3),IF(SOCAI!$D$6=LEFT(NHAPLIEU!F306,3),LEFT(NHAPLIEU!E306,3),""))</f>
        <v/>
      </c>
      <c r="F313" s="126" t="str">
        <f>IF(LEFT(B313,3)="UNT",NHAPLIEU!I306,"")</f>
        <v/>
      </c>
      <c r="G313" s="126" t="str">
        <f>IF(LEFT(B313,3)="UNC",NHAPLIEU!I306,"")</f>
        <v/>
      </c>
      <c r="H313" s="126"/>
      <c r="I313" s="126"/>
    </row>
    <row r="314" spans="1:9" hidden="1">
      <c r="A314" s="67" t="str">
        <f>IF(OR(LEFT(NHAPLIEU!E307,3)="112",LEFT(NHAPLIEU!F307,3)="112"),NHAPLIEU!A307,"")</f>
        <v/>
      </c>
      <c r="B314" s="67" t="str">
        <f>IF(OR(LEFT(NHAPLIEU!E307,3)="112",LEFT(NHAPLIEU!F307,3)="112"),NHAPLIEU!B307,"")</f>
        <v/>
      </c>
      <c r="C314" s="67"/>
      <c r="D314" s="67" t="str">
        <f>IF(OR(LEFT(NHAPLIEU!E307,3)="112",LEFT(NHAPLIEU!F307,3)="112"),NHAPLIEU!D307,"")</f>
        <v/>
      </c>
      <c r="E314" s="77" t="str">
        <f>IF($D$6=LEFT(NHAPLIEU!E307,3),LEFT(NHAPLIEU!F307,3),IF(SOCAI!$D$6=LEFT(NHAPLIEU!F307,3),LEFT(NHAPLIEU!E307,3),""))</f>
        <v/>
      </c>
      <c r="F314" s="126" t="str">
        <f>IF(LEFT(B314,3)="UNT",NHAPLIEU!I307,"")</f>
        <v/>
      </c>
      <c r="G314" s="126" t="str">
        <f>IF(LEFT(B314,3)="UNC",NHAPLIEU!I307,"")</f>
        <v/>
      </c>
      <c r="H314" s="126"/>
      <c r="I314" s="126"/>
    </row>
    <row r="315" spans="1:9" hidden="1">
      <c r="A315" s="67" t="str">
        <f>IF(OR(LEFT(NHAPLIEU!E308,3)="112",LEFT(NHAPLIEU!F308,3)="112"),NHAPLIEU!A308,"")</f>
        <v/>
      </c>
      <c r="B315" s="67" t="str">
        <f>IF(OR(LEFT(NHAPLIEU!E308,3)="112",LEFT(NHAPLIEU!F308,3)="112"),NHAPLIEU!B308,"")</f>
        <v/>
      </c>
      <c r="C315" s="67"/>
      <c r="D315" s="67" t="str">
        <f>IF(OR(LEFT(NHAPLIEU!E308,3)="112",LEFT(NHAPLIEU!F308,3)="112"),NHAPLIEU!D308,"")</f>
        <v/>
      </c>
      <c r="E315" s="77" t="str">
        <f>IF($D$6=LEFT(NHAPLIEU!E308,3),LEFT(NHAPLIEU!F308,3),IF(SOCAI!$D$6=LEFT(NHAPLIEU!F308,3),LEFT(NHAPLIEU!E308,3),""))</f>
        <v/>
      </c>
      <c r="F315" s="126" t="str">
        <f>IF(LEFT(B315,3)="UNT",NHAPLIEU!I308,"")</f>
        <v/>
      </c>
      <c r="G315" s="126" t="str">
        <f>IF(LEFT(B315,3)="UNC",NHAPLIEU!I308,"")</f>
        <v/>
      </c>
      <c r="H315" s="126"/>
      <c r="I315" s="126"/>
    </row>
    <row r="316" spans="1:9" hidden="1">
      <c r="A316" s="67" t="str">
        <f>IF(OR(LEFT(NHAPLIEU!E309,3)="112",LEFT(NHAPLIEU!F309,3)="112"),NHAPLIEU!A309,"")</f>
        <v/>
      </c>
      <c r="B316" s="67" t="str">
        <f>IF(OR(LEFT(NHAPLIEU!E309,3)="112",LEFT(NHAPLIEU!F309,3)="112"),NHAPLIEU!B309,"")</f>
        <v/>
      </c>
      <c r="C316" s="67"/>
      <c r="D316" s="67" t="str">
        <f>IF(OR(LEFT(NHAPLIEU!E309,3)="112",LEFT(NHAPLIEU!F309,3)="112"),NHAPLIEU!D309,"")</f>
        <v/>
      </c>
      <c r="E316" s="77" t="str">
        <f>IF($D$6=LEFT(NHAPLIEU!E309,3),LEFT(NHAPLIEU!F309,3),IF(SOCAI!$D$6=LEFT(NHAPLIEU!F309,3),LEFT(NHAPLIEU!E309,3),""))</f>
        <v/>
      </c>
      <c r="F316" s="126" t="str">
        <f>IF(LEFT(B316,3)="UNT",NHAPLIEU!I309,"")</f>
        <v/>
      </c>
      <c r="G316" s="126" t="str">
        <f>IF(LEFT(B316,3)="UNC",NHAPLIEU!I309,"")</f>
        <v/>
      </c>
      <c r="H316" s="126"/>
      <c r="I316" s="126"/>
    </row>
    <row r="317" spans="1:9" hidden="1">
      <c r="A317" s="67" t="str">
        <f>IF(OR(LEFT(NHAPLIEU!E310,3)="112",LEFT(NHAPLIEU!F310,3)="112"),NHAPLIEU!A310,"")</f>
        <v/>
      </c>
      <c r="B317" s="67" t="str">
        <f>IF(OR(LEFT(NHAPLIEU!E310,3)="112",LEFT(NHAPLIEU!F310,3)="112"),NHAPLIEU!B310,"")</f>
        <v/>
      </c>
      <c r="C317" s="67"/>
      <c r="D317" s="67" t="str">
        <f>IF(OR(LEFT(NHAPLIEU!E310,3)="112",LEFT(NHAPLIEU!F310,3)="112"),NHAPLIEU!D310,"")</f>
        <v/>
      </c>
      <c r="E317" s="77" t="str">
        <f>IF($D$6=LEFT(NHAPLIEU!E310,3),LEFT(NHAPLIEU!F310,3),IF(SOCAI!$D$6=LEFT(NHAPLIEU!F310,3),LEFT(NHAPLIEU!E310,3),""))</f>
        <v/>
      </c>
      <c r="F317" s="126" t="str">
        <f>IF(LEFT(B317,3)="UNT",NHAPLIEU!I310,"")</f>
        <v/>
      </c>
      <c r="G317" s="126" t="str">
        <f>IF(LEFT(B317,3)="UNC",NHAPLIEU!I310,"")</f>
        <v/>
      </c>
      <c r="H317" s="126"/>
      <c r="I317" s="126"/>
    </row>
    <row r="318" spans="1:9" hidden="1">
      <c r="A318" s="67" t="str">
        <f>IF(OR(LEFT(NHAPLIEU!E311,3)="112",LEFT(NHAPLIEU!F311,3)="112"),NHAPLIEU!A311,"")</f>
        <v/>
      </c>
      <c r="B318" s="67" t="str">
        <f>IF(OR(LEFT(NHAPLIEU!E311,3)="112",LEFT(NHAPLIEU!F311,3)="112"),NHAPLIEU!B311,"")</f>
        <v/>
      </c>
      <c r="C318" s="67"/>
      <c r="D318" s="67" t="str">
        <f>IF(OR(LEFT(NHAPLIEU!E311,3)="112",LEFT(NHAPLIEU!F311,3)="112"),NHAPLIEU!D311,"")</f>
        <v/>
      </c>
      <c r="E318" s="77" t="str">
        <f>IF($D$6=LEFT(NHAPLIEU!E311,3),LEFT(NHAPLIEU!F311,3),IF(SOCAI!$D$6=LEFT(NHAPLIEU!F311,3),LEFT(NHAPLIEU!E311,3),""))</f>
        <v/>
      </c>
      <c r="F318" s="126" t="str">
        <f>IF(LEFT(B318,3)="UNT",NHAPLIEU!I311,"")</f>
        <v/>
      </c>
      <c r="G318" s="126" t="str">
        <f>IF(LEFT(B318,3)="UNC",NHAPLIEU!I311,"")</f>
        <v/>
      </c>
      <c r="H318" s="126"/>
      <c r="I318" s="126"/>
    </row>
    <row r="319" spans="1:9" hidden="1">
      <c r="A319" s="67" t="str">
        <f>IF(OR(LEFT(NHAPLIEU!E312,3)="112",LEFT(NHAPLIEU!F312,3)="112"),NHAPLIEU!A312,"")</f>
        <v/>
      </c>
      <c r="B319" s="67" t="str">
        <f>IF(OR(LEFT(NHAPLIEU!E312,3)="112",LEFT(NHAPLIEU!F312,3)="112"),NHAPLIEU!B312,"")</f>
        <v/>
      </c>
      <c r="C319" s="67"/>
      <c r="D319" s="67" t="str">
        <f>IF(OR(LEFT(NHAPLIEU!E312,3)="112",LEFT(NHAPLIEU!F312,3)="112"),NHAPLIEU!D312,"")</f>
        <v/>
      </c>
      <c r="E319" s="77" t="str">
        <f>IF($D$6=LEFT(NHAPLIEU!E312,3),LEFT(NHAPLIEU!F312,3),IF(SOCAI!$D$6=LEFT(NHAPLIEU!F312,3),LEFT(NHAPLIEU!E312,3),""))</f>
        <v/>
      </c>
      <c r="F319" s="126" t="str">
        <f>IF(LEFT(B319,3)="UNT",NHAPLIEU!I312,"")</f>
        <v/>
      </c>
      <c r="G319" s="126" t="str">
        <f>IF(LEFT(B319,3)="UNC",NHAPLIEU!I312,"")</f>
        <v/>
      </c>
      <c r="H319" s="126"/>
      <c r="I319" s="126"/>
    </row>
    <row r="320" spans="1:9" hidden="1">
      <c r="A320" s="67" t="str">
        <f>IF(OR(LEFT(NHAPLIEU!E313,3)="112",LEFT(NHAPLIEU!F313,3)="112"),NHAPLIEU!A313,"")</f>
        <v/>
      </c>
      <c r="B320" s="67" t="str">
        <f>IF(OR(LEFT(NHAPLIEU!E313,3)="112",LEFT(NHAPLIEU!F313,3)="112"),NHAPLIEU!B313,"")</f>
        <v/>
      </c>
      <c r="C320" s="67"/>
      <c r="D320" s="67" t="str">
        <f>IF(OR(LEFT(NHAPLIEU!E313,3)="112",LEFT(NHAPLIEU!F313,3)="112"),NHAPLIEU!D313,"")</f>
        <v/>
      </c>
      <c r="E320" s="77" t="str">
        <f>IF($D$6=LEFT(NHAPLIEU!E313,3),LEFT(NHAPLIEU!F313,3),IF(SOCAI!$D$6=LEFT(NHAPLIEU!F313,3),LEFT(NHAPLIEU!E313,3),""))</f>
        <v/>
      </c>
      <c r="F320" s="126" t="str">
        <f>IF(LEFT(B320,3)="UNT",NHAPLIEU!I313,"")</f>
        <v/>
      </c>
      <c r="G320" s="126" t="str">
        <f>IF(LEFT(B320,3)="UNC",NHAPLIEU!I313,"")</f>
        <v/>
      </c>
      <c r="H320" s="126"/>
      <c r="I320" s="126"/>
    </row>
    <row r="321" spans="1:9" hidden="1">
      <c r="A321" s="67" t="str">
        <f>IF(OR(LEFT(NHAPLIEU!E314,3)="112",LEFT(NHAPLIEU!F314,3)="112"),NHAPLIEU!A314,"")</f>
        <v/>
      </c>
      <c r="B321" s="67" t="str">
        <f>IF(OR(LEFT(NHAPLIEU!E314,3)="112",LEFT(NHAPLIEU!F314,3)="112"),NHAPLIEU!B314,"")</f>
        <v/>
      </c>
      <c r="C321" s="67"/>
      <c r="D321" s="67" t="str">
        <f>IF(OR(LEFT(NHAPLIEU!E314,3)="112",LEFT(NHAPLIEU!F314,3)="112"),NHAPLIEU!D314,"")</f>
        <v/>
      </c>
      <c r="E321" s="77" t="str">
        <f>IF($D$6=LEFT(NHAPLIEU!E314,3),LEFT(NHAPLIEU!F314,3),IF(SOCAI!$D$6=LEFT(NHAPLIEU!F314,3),LEFT(NHAPLIEU!E314,3),""))</f>
        <v/>
      </c>
      <c r="F321" s="126" t="str">
        <f>IF(LEFT(B321,3)="UNT",NHAPLIEU!I314,"")</f>
        <v/>
      </c>
      <c r="G321" s="126" t="str">
        <f>IF(LEFT(B321,3)="UNC",NHAPLIEU!I314,"")</f>
        <v/>
      </c>
      <c r="H321" s="126"/>
      <c r="I321" s="126"/>
    </row>
    <row r="322" spans="1:9" hidden="1">
      <c r="A322" s="67" t="str">
        <f>IF(OR(LEFT(NHAPLIEU!E315,3)="112",LEFT(NHAPLIEU!F315,3)="112"),NHAPLIEU!A315,"")</f>
        <v/>
      </c>
      <c r="B322" s="67" t="str">
        <f>IF(OR(LEFT(NHAPLIEU!E315,3)="112",LEFT(NHAPLIEU!F315,3)="112"),NHAPLIEU!B315,"")</f>
        <v/>
      </c>
      <c r="C322" s="67"/>
      <c r="D322" s="67" t="str">
        <f>IF(OR(LEFT(NHAPLIEU!E315,3)="112",LEFT(NHAPLIEU!F315,3)="112"),NHAPLIEU!D315,"")</f>
        <v/>
      </c>
      <c r="E322" s="77" t="str">
        <f>IF($D$6=LEFT(NHAPLIEU!E315,3),LEFT(NHAPLIEU!F315,3),IF(SOCAI!$D$6=LEFT(NHAPLIEU!F315,3),LEFT(NHAPLIEU!E315,3),""))</f>
        <v/>
      </c>
      <c r="F322" s="126" t="str">
        <f>IF(LEFT(B322,3)="UNT",NHAPLIEU!I315,"")</f>
        <v/>
      </c>
      <c r="G322" s="126" t="str">
        <f>IF(LEFT(B322,3)="UNC",NHAPLIEU!I315,"")</f>
        <v/>
      </c>
      <c r="H322" s="126"/>
      <c r="I322" s="126"/>
    </row>
    <row r="323" spans="1:9" hidden="1">
      <c r="A323" s="67" t="str">
        <f>IF(OR(LEFT(NHAPLIEU!E316,3)="112",LEFT(NHAPLIEU!F316,3)="112"),NHAPLIEU!A316,"")</f>
        <v/>
      </c>
      <c r="B323" s="67" t="str">
        <f>IF(OR(LEFT(NHAPLIEU!E316,3)="112",LEFT(NHAPLIEU!F316,3)="112"),NHAPLIEU!B316,"")</f>
        <v/>
      </c>
      <c r="C323" s="67"/>
      <c r="D323" s="67" t="str">
        <f>IF(OR(LEFT(NHAPLIEU!E316,3)="112",LEFT(NHAPLIEU!F316,3)="112"),NHAPLIEU!D316,"")</f>
        <v/>
      </c>
      <c r="E323" s="77" t="str">
        <f>IF($D$6=LEFT(NHAPLIEU!E316,3),LEFT(NHAPLIEU!F316,3),IF(SOCAI!$D$6=LEFT(NHAPLIEU!F316,3),LEFT(NHAPLIEU!E316,3),""))</f>
        <v/>
      </c>
      <c r="F323" s="126" t="str">
        <f>IF(LEFT(B323,3)="UNT",NHAPLIEU!I316,"")</f>
        <v/>
      </c>
      <c r="G323" s="126" t="str">
        <f>IF(LEFT(B323,3)="UNC",NHAPLIEU!I316,"")</f>
        <v/>
      </c>
      <c r="H323" s="126"/>
      <c r="I323" s="126"/>
    </row>
    <row r="324" spans="1:9" hidden="1">
      <c r="A324" s="67" t="str">
        <f>IF(OR(LEFT(NHAPLIEU!E317,3)="112",LEFT(NHAPLIEU!F317,3)="112"),NHAPLIEU!A317,"")</f>
        <v/>
      </c>
      <c r="B324" s="67" t="str">
        <f>IF(OR(LEFT(NHAPLIEU!E317,3)="112",LEFT(NHAPLIEU!F317,3)="112"),NHAPLIEU!B317,"")</f>
        <v/>
      </c>
      <c r="C324" s="67"/>
      <c r="D324" s="67" t="str">
        <f>IF(OR(LEFT(NHAPLIEU!E317,3)="112",LEFT(NHAPLIEU!F317,3)="112"),NHAPLIEU!D317,"")</f>
        <v/>
      </c>
      <c r="E324" s="77" t="str">
        <f>IF($D$6=LEFT(NHAPLIEU!E317,3),LEFT(NHAPLIEU!F317,3),IF(SOCAI!$D$6=LEFT(NHAPLIEU!F317,3),LEFT(NHAPLIEU!E317,3),""))</f>
        <v/>
      </c>
      <c r="F324" s="126" t="str">
        <f>IF(LEFT(B324,3)="UNT",NHAPLIEU!I317,"")</f>
        <v/>
      </c>
      <c r="G324" s="126" t="str">
        <f>IF(LEFT(B324,3)="UNC",NHAPLIEU!I317,"")</f>
        <v/>
      </c>
      <c r="H324" s="126"/>
      <c r="I324" s="126"/>
    </row>
    <row r="325" spans="1:9" hidden="1">
      <c r="A325" s="67" t="str">
        <f>IF(OR(LEFT(NHAPLIEU!E318,3)="112",LEFT(NHAPLIEU!F318,3)="112"),NHAPLIEU!A318,"")</f>
        <v/>
      </c>
      <c r="B325" s="67" t="str">
        <f>IF(OR(LEFT(NHAPLIEU!E318,3)="112",LEFT(NHAPLIEU!F318,3)="112"),NHAPLIEU!B318,"")</f>
        <v/>
      </c>
      <c r="C325" s="67"/>
      <c r="D325" s="67" t="str">
        <f>IF(OR(LEFT(NHAPLIEU!E318,3)="112",LEFT(NHAPLIEU!F318,3)="112"),NHAPLIEU!D318,"")</f>
        <v/>
      </c>
      <c r="E325" s="77" t="str">
        <f>IF($D$6=LEFT(NHAPLIEU!E318,3),LEFT(NHAPLIEU!F318,3),IF(SOCAI!$D$6=LEFT(NHAPLIEU!F318,3),LEFT(NHAPLIEU!E318,3),""))</f>
        <v/>
      </c>
      <c r="F325" s="126" t="str">
        <f>IF(LEFT(B325,3)="UNT",NHAPLIEU!I318,"")</f>
        <v/>
      </c>
      <c r="G325" s="126" t="str">
        <f>IF(LEFT(B325,3)="UNC",NHAPLIEU!I318,"")</f>
        <v/>
      </c>
      <c r="H325" s="126"/>
      <c r="I325" s="126"/>
    </row>
    <row r="326" spans="1:9" hidden="1">
      <c r="A326" s="67" t="str">
        <f>IF(OR(LEFT(NHAPLIEU!E319,3)="112",LEFT(NHAPLIEU!F319,3)="112"),NHAPLIEU!A319,"")</f>
        <v/>
      </c>
      <c r="B326" s="67" t="str">
        <f>IF(OR(LEFT(NHAPLIEU!E319,3)="112",LEFT(NHAPLIEU!F319,3)="112"),NHAPLIEU!B319,"")</f>
        <v/>
      </c>
      <c r="C326" s="67"/>
      <c r="D326" s="67" t="str">
        <f>IF(OR(LEFT(NHAPLIEU!E319,3)="112",LEFT(NHAPLIEU!F319,3)="112"),NHAPLIEU!D319,"")</f>
        <v/>
      </c>
      <c r="E326" s="77" t="str">
        <f>IF($D$6=LEFT(NHAPLIEU!E319,3),LEFT(NHAPLIEU!F319,3),IF(SOCAI!$D$6=LEFT(NHAPLIEU!F319,3),LEFT(NHAPLIEU!E319,3),""))</f>
        <v/>
      </c>
      <c r="F326" s="126" t="str">
        <f>IF(LEFT(B326,3)="UNT",NHAPLIEU!I319,"")</f>
        <v/>
      </c>
      <c r="G326" s="126" t="str">
        <f>IF(LEFT(B326,3)="UNC",NHAPLIEU!I319,"")</f>
        <v/>
      </c>
      <c r="H326" s="126"/>
      <c r="I326" s="126"/>
    </row>
    <row r="327" spans="1:9" hidden="1">
      <c r="A327" s="67" t="str">
        <f>IF(OR(LEFT(NHAPLIEU!E320,3)="112",LEFT(NHAPLIEU!F320,3)="112"),NHAPLIEU!A320,"")</f>
        <v/>
      </c>
      <c r="B327" s="67" t="str">
        <f>IF(OR(LEFT(NHAPLIEU!E320,3)="112",LEFT(NHAPLIEU!F320,3)="112"),NHAPLIEU!B320,"")</f>
        <v/>
      </c>
      <c r="C327" s="67"/>
      <c r="D327" s="67" t="str">
        <f>IF(OR(LEFT(NHAPLIEU!E320,3)="112",LEFT(NHAPLIEU!F320,3)="112"),NHAPLIEU!D320,"")</f>
        <v/>
      </c>
      <c r="E327" s="77" t="str">
        <f>IF($D$6=LEFT(NHAPLIEU!E320,3),LEFT(NHAPLIEU!F320,3),IF(SOCAI!$D$6=LEFT(NHAPLIEU!F320,3),LEFT(NHAPLIEU!E320,3),""))</f>
        <v/>
      </c>
      <c r="F327" s="126" t="str">
        <f>IF(LEFT(B327,3)="UNT",NHAPLIEU!I320,"")</f>
        <v/>
      </c>
      <c r="G327" s="126" t="str">
        <f>IF(LEFT(B327,3)="UNC",NHAPLIEU!I320,"")</f>
        <v/>
      </c>
      <c r="H327" s="126"/>
      <c r="I327" s="126"/>
    </row>
    <row r="328" spans="1:9" hidden="1">
      <c r="A328" s="67" t="str">
        <f>IF(OR(LEFT(NHAPLIEU!E321,3)="112",LEFT(NHAPLIEU!F321,3)="112"),NHAPLIEU!A321,"")</f>
        <v/>
      </c>
      <c r="B328" s="67" t="str">
        <f>IF(OR(LEFT(NHAPLIEU!E321,3)="112",LEFT(NHAPLIEU!F321,3)="112"),NHAPLIEU!B321,"")</f>
        <v/>
      </c>
      <c r="C328" s="67"/>
      <c r="D328" s="67" t="str">
        <f>IF(OR(LEFT(NHAPLIEU!E321,3)="112",LEFT(NHAPLIEU!F321,3)="112"),NHAPLIEU!D321,"")</f>
        <v/>
      </c>
      <c r="E328" s="77" t="str">
        <f>IF($D$6=LEFT(NHAPLIEU!E321,3),LEFT(NHAPLIEU!F321,3),IF(SOCAI!$D$6=LEFT(NHAPLIEU!F321,3),LEFT(NHAPLIEU!E321,3),""))</f>
        <v/>
      </c>
      <c r="F328" s="126" t="str">
        <f>IF(LEFT(B328,3)="UNT",NHAPLIEU!I321,"")</f>
        <v/>
      </c>
      <c r="G328" s="126" t="str">
        <f>IF(LEFT(B328,3)="UNC",NHAPLIEU!I321,"")</f>
        <v/>
      </c>
      <c r="H328" s="126"/>
      <c r="I328" s="126"/>
    </row>
    <row r="329" spans="1:9" hidden="1">
      <c r="A329" s="67" t="str">
        <f>IF(OR(LEFT(NHAPLIEU!E322,3)="112",LEFT(NHAPLIEU!F322,3)="112"),NHAPLIEU!A322,"")</f>
        <v/>
      </c>
      <c r="B329" s="67" t="str">
        <f>IF(OR(LEFT(NHAPLIEU!E322,3)="112",LEFT(NHAPLIEU!F322,3)="112"),NHAPLIEU!B322,"")</f>
        <v/>
      </c>
      <c r="C329" s="67"/>
      <c r="D329" s="67" t="str">
        <f>IF(OR(LEFT(NHAPLIEU!E322,3)="112",LEFT(NHAPLIEU!F322,3)="112"),NHAPLIEU!D322,"")</f>
        <v/>
      </c>
      <c r="E329" s="77" t="str">
        <f>IF($D$6=LEFT(NHAPLIEU!E322,3),LEFT(NHAPLIEU!F322,3),IF(SOCAI!$D$6=LEFT(NHAPLIEU!F322,3),LEFT(NHAPLIEU!E322,3),""))</f>
        <v/>
      </c>
      <c r="F329" s="126" t="str">
        <f>IF(LEFT(B329,3)="UNT",NHAPLIEU!I322,"")</f>
        <v/>
      </c>
      <c r="G329" s="126" t="str">
        <f>IF(LEFT(B329,3)="UNC",NHAPLIEU!I322,"")</f>
        <v/>
      </c>
      <c r="H329" s="126"/>
      <c r="I329" s="126"/>
    </row>
    <row r="330" spans="1:9" hidden="1">
      <c r="A330" s="67" t="str">
        <f>IF(OR(LEFT(NHAPLIEU!E323,3)="112",LEFT(NHAPLIEU!F323,3)="112"),NHAPLIEU!A323,"")</f>
        <v/>
      </c>
      <c r="B330" s="67" t="str">
        <f>IF(OR(LEFT(NHAPLIEU!E323,3)="112",LEFT(NHAPLIEU!F323,3)="112"),NHAPLIEU!B323,"")</f>
        <v/>
      </c>
      <c r="C330" s="67"/>
      <c r="D330" s="67" t="str">
        <f>IF(OR(LEFT(NHAPLIEU!E323,3)="112",LEFT(NHAPLIEU!F323,3)="112"),NHAPLIEU!D323,"")</f>
        <v/>
      </c>
      <c r="E330" s="77" t="str">
        <f>IF($D$6=LEFT(NHAPLIEU!E323,3),LEFT(NHAPLIEU!F323,3),IF(SOCAI!$D$6=LEFT(NHAPLIEU!F323,3),LEFT(NHAPLIEU!E323,3),""))</f>
        <v/>
      </c>
      <c r="F330" s="126" t="str">
        <f>IF(LEFT(B330,3)="UNT",NHAPLIEU!I323,"")</f>
        <v/>
      </c>
      <c r="G330" s="126" t="str">
        <f>IF(LEFT(B330,3)="UNC",NHAPLIEU!I323,"")</f>
        <v/>
      </c>
      <c r="H330" s="126"/>
      <c r="I330" s="126"/>
    </row>
    <row r="331" spans="1:9" hidden="1">
      <c r="A331" s="67" t="str">
        <f>IF(OR(LEFT(NHAPLIEU!E324,3)="112",LEFT(NHAPLIEU!F324,3)="112"),NHAPLIEU!A324,"")</f>
        <v/>
      </c>
      <c r="B331" s="67" t="str">
        <f>IF(OR(LEFT(NHAPLIEU!E324,3)="112",LEFT(NHAPLIEU!F324,3)="112"),NHAPLIEU!B324,"")</f>
        <v/>
      </c>
      <c r="C331" s="67"/>
      <c r="D331" s="67" t="str">
        <f>IF(OR(LEFT(NHAPLIEU!E324,3)="112",LEFT(NHAPLIEU!F324,3)="112"),NHAPLIEU!D324,"")</f>
        <v/>
      </c>
      <c r="E331" s="77" t="str">
        <f>IF($D$6=LEFT(NHAPLIEU!E324,3),LEFT(NHAPLIEU!F324,3),IF(SOCAI!$D$6=LEFT(NHAPLIEU!F324,3),LEFT(NHAPLIEU!E324,3),""))</f>
        <v/>
      </c>
      <c r="F331" s="126" t="str">
        <f>IF(LEFT(B331,3)="UNT",NHAPLIEU!I324,"")</f>
        <v/>
      </c>
      <c r="G331" s="126" t="str">
        <f>IF(LEFT(B331,3)="UNC",NHAPLIEU!I324,"")</f>
        <v/>
      </c>
      <c r="H331" s="126"/>
      <c r="I331" s="126"/>
    </row>
    <row r="332" spans="1:9" hidden="1">
      <c r="A332" s="67" t="str">
        <f>IF(OR(LEFT(NHAPLIEU!E325,3)="112",LEFT(NHAPLIEU!F325,3)="112"),NHAPLIEU!A325,"")</f>
        <v/>
      </c>
      <c r="B332" s="67" t="str">
        <f>IF(OR(LEFT(NHAPLIEU!E325,3)="112",LEFT(NHAPLIEU!F325,3)="112"),NHAPLIEU!B325,"")</f>
        <v/>
      </c>
      <c r="C332" s="67"/>
      <c r="D332" s="67" t="str">
        <f>IF(OR(LEFT(NHAPLIEU!E325,3)="112",LEFT(NHAPLIEU!F325,3)="112"),NHAPLIEU!D325,"")</f>
        <v/>
      </c>
      <c r="E332" s="77" t="str">
        <f>IF($D$6=LEFT(NHAPLIEU!E325,3),LEFT(NHAPLIEU!F325,3),IF(SOCAI!$D$6=LEFT(NHAPLIEU!F325,3),LEFT(NHAPLIEU!E325,3),""))</f>
        <v/>
      </c>
      <c r="F332" s="126" t="str">
        <f>IF(LEFT(B332,3)="UNT",NHAPLIEU!I325,"")</f>
        <v/>
      </c>
      <c r="G332" s="126" t="str">
        <f>IF(LEFT(B332,3)="UNC",NHAPLIEU!I325,"")</f>
        <v/>
      </c>
      <c r="H332" s="126"/>
      <c r="I332" s="126"/>
    </row>
    <row r="333" spans="1:9" hidden="1">
      <c r="A333" s="67" t="str">
        <f>IF(OR(LEFT(NHAPLIEU!E326,3)="112",LEFT(NHAPLIEU!F326,3)="112"),NHAPLIEU!A326,"")</f>
        <v/>
      </c>
      <c r="B333" s="67" t="str">
        <f>IF(OR(LEFT(NHAPLIEU!E326,3)="112",LEFT(NHAPLIEU!F326,3)="112"),NHAPLIEU!B326,"")</f>
        <v/>
      </c>
      <c r="C333" s="67"/>
      <c r="D333" s="67" t="str">
        <f>IF(OR(LEFT(NHAPLIEU!E326,3)="112",LEFT(NHAPLIEU!F326,3)="112"),NHAPLIEU!D326,"")</f>
        <v/>
      </c>
      <c r="E333" s="77" t="str">
        <f>IF($D$6=LEFT(NHAPLIEU!E326,3),LEFT(NHAPLIEU!F326,3),IF(SOCAI!$D$6=LEFT(NHAPLIEU!F326,3),LEFT(NHAPLIEU!E326,3),""))</f>
        <v/>
      </c>
      <c r="F333" s="126" t="str">
        <f>IF(LEFT(B333,3)="UNT",NHAPLIEU!I326,"")</f>
        <v/>
      </c>
      <c r="G333" s="126" t="str">
        <f>IF(LEFT(B333,3)="UNC",NHAPLIEU!I326,"")</f>
        <v/>
      </c>
      <c r="H333" s="126"/>
      <c r="I333" s="126"/>
    </row>
    <row r="334" spans="1:9" hidden="1">
      <c r="A334" s="67" t="str">
        <f>IF(OR(LEFT(NHAPLIEU!E327,3)="112",LEFT(NHAPLIEU!F327,3)="112"),NHAPLIEU!A327,"")</f>
        <v/>
      </c>
      <c r="B334" s="67" t="str">
        <f>IF(OR(LEFT(NHAPLIEU!E327,3)="112",LEFT(NHAPLIEU!F327,3)="112"),NHAPLIEU!B327,"")</f>
        <v/>
      </c>
      <c r="C334" s="67"/>
      <c r="D334" s="67" t="str">
        <f>IF(OR(LEFT(NHAPLIEU!E327,3)="112",LEFT(NHAPLIEU!F327,3)="112"),NHAPLIEU!D327,"")</f>
        <v/>
      </c>
      <c r="E334" s="77" t="str">
        <f>IF($D$6=LEFT(NHAPLIEU!E327,3),LEFT(NHAPLIEU!F327,3),IF(SOCAI!$D$6=LEFT(NHAPLIEU!F327,3),LEFT(NHAPLIEU!E327,3),""))</f>
        <v/>
      </c>
      <c r="F334" s="126" t="str">
        <f>IF(LEFT(B334,3)="UNT",NHAPLIEU!I327,"")</f>
        <v/>
      </c>
      <c r="G334" s="126" t="str">
        <f>IF(LEFT(B334,3)="UNC",NHAPLIEU!I327,"")</f>
        <v/>
      </c>
      <c r="H334" s="126"/>
      <c r="I334" s="126"/>
    </row>
    <row r="335" spans="1:9" hidden="1">
      <c r="A335" s="67" t="str">
        <f>IF(OR(LEFT(NHAPLIEU!E328,3)="112",LEFT(NHAPLIEU!F328,3)="112"),NHAPLIEU!A328,"")</f>
        <v/>
      </c>
      <c r="B335" s="67" t="str">
        <f>IF(OR(LEFT(NHAPLIEU!E328,3)="112",LEFT(NHAPLIEU!F328,3)="112"),NHAPLIEU!B328,"")</f>
        <v/>
      </c>
      <c r="C335" s="67"/>
      <c r="D335" s="67" t="str">
        <f>IF(OR(LEFT(NHAPLIEU!E328,3)="112",LEFT(NHAPLIEU!F328,3)="112"),NHAPLIEU!D328,"")</f>
        <v/>
      </c>
      <c r="E335" s="77" t="str">
        <f>IF($D$6=LEFT(NHAPLIEU!E328,3),LEFT(NHAPLIEU!F328,3),IF(SOCAI!$D$6=LEFT(NHAPLIEU!F328,3),LEFT(NHAPLIEU!E328,3),""))</f>
        <v/>
      </c>
      <c r="F335" s="126" t="str">
        <f>IF(LEFT(B335,3)="UNT",NHAPLIEU!I328,"")</f>
        <v/>
      </c>
      <c r="G335" s="126" t="str">
        <f>IF(LEFT(B335,3)="UNC",NHAPLIEU!I328,"")</f>
        <v/>
      </c>
      <c r="H335" s="126"/>
      <c r="I335" s="126"/>
    </row>
    <row r="336" spans="1:9" hidden="1">
      <c r="A336" s="67" t="str">
        <f>IF(OR(LEFT(NHAPLIEU!E329,3)="112",LEFT(NHAPLIEU!F329,3)="112"),NHAPLIEU!A329,"")</f>
        <v/>
      </c>
      <c r="B336" s="67" t="str">
        <f>IF(OR(LEFT(NHAPLIEU!E329,3)="112",LEFT(NHAPLIEU!F329,3)="112"),NHAPLIEU!B329,"")</f>
        <v/>
      </c>
      <c r="C336" s="67"/>
      <c r="D336" s="67" t="str">
        <f>IF(OR(LEFT(NHAPLIEU!E329,3)="112",LEFT(NHAPLIEU!F329,3)="112"),NHAPLIEU!D329,"")</f>
        <v/>
      </c>
      <c r="E336" s="77" t="str">
        <f>IF($D$6=LEFT(NHAPLIEU!E329,3),LEFT(NHAPLIEU!F329,3),IF(SOCAI!$D$6=LEFT(NHAPLIEU!F329,3),LEFT(NHAPLIEU!E329,3),""))</f>
        <v/>
      </c>
      <c r="F336" s="126" t="str">
        <f>IF(LEFT(B336,3)="UNT",NHAPLIEU!I329,"")</f>
        <v/>
      </c>
      <c r="G336" s="126" t="str">
        <f>IF(LEFT(B336,3)="UNC",NHAPLIEU!I329,"")</f>
        <v/>
      </c>
      <c r="H336" s="126"/>
      <c r="I336" s="126"/>
    </row>
    <row r="337" spans="1:9" hidden="1">
      <c r="A337" s="67" t="str">
        <f>IF(OR(LEFT(NHAPLIEU!E330,3)="112",LEFT(NHAPLIEU!F330,3)="112"),NHAPLIEU!A330,"")</f>
        <v/>
      </c>
      <c r="B337" s="67" t="str">
        <f>IF(OR(LEFT(NHAPLIEU!E330,3)="112",LEFT(NHAPLIEU!F330,3)="112"),NHAPLIEU!B330,"")</f>
        <v/>
      </c>
      <c r="C337" s="67"/>
      <c r="D337" s="67" t="str">
        <f>IF(OR(LEFT(NHAPLIEU!E330,3)="112",LEFT(NHAPLIEU!F330,3)="112"),NHAPLIEU!D330,"")</f>
        <v/>
      </c>
      <c r="E337" s="77" t="str">
        <f>IF($D$6=LEFT(NHAPLIEU!E330,3),LEFT(NHAPLIEU!F330,3),IF(SOCAI!$D$6=LEFT(NHAPLIEU!F330,3),LEFT(NHAPLIEU!E330,3),""))</f>
        <v/>
      </c>
      <c r="F337" s="126" t="str">
        <f>IF(LEFT(B337,3)="UNT",NHAPLIEU!I330,"")</f>
        <v/>
      </c>
      <c r="G337" s="126" t="str">
        <f>IF(LEFT(B337,3)="UNC",NHAPLIEU!I330,"")</f>
        <v/>
      </c>
      <c r="H337" s="126"/>
      <c r="I337" s="126"/>
    </row>
    <row r="338" spans="1:9" hidden="1">
      <c r="A338" s="67" t="str">
        <f>IF(OR(LEFT(NHAPLIEU!E331,3)="112",LEFT(NHAPLIEU!F331,3)="112"),NHAPLIEU!A331,"")</f>
        <v/>
      </c>
      <c r="B338" s="67" t="str">
        <f>IF(OR(LEFT(NHAPLIEU!E331,3)="112",LEFT(NHAPLIEU!F331,3)="112"),NHAPLIEU!B331,"")</f>
        <v/>
      </c>
      <c r="C338" s="67"/>
      <c r="D338" s="67" t="str">
        <f>IF(OR(LEFT(NHAPLIEU!E331,3)="112",LEFT(NHAPLIEU!F331,3)="112"),NHAPLIEU!D331,"")</f>
        <v/>
      </c>
      <c r="E338" s="77" t="str">
        <f>IF($D$6=LEFT(NHAPLIEU!E331,3),LEFT(NHAPLIEU!F331,3),IF(SOCAI!$D$6=LEFT(NHAPLIEU!F331,3),LEFT(NHAPLIEU!E331,3),""))</f>
        <v/>
      </c>
      <c r="F338" s="126" t="str">
        <f>IF(LEFT(B338,3)="UNT",NHAPLIEU!I331,"")</f>
        <v/>
      </c>
      <c r="G338" s="126" t="str">
        <f>IF(LEFT(B338,3)="UNC",NHAPLIEU!I331,"")</f>
        <v/>
      </c>
      <c r="H338" s="126"/>
      <c r="I338" s="126"/>
    </row>
    <row r="339" spans="1:9" hidden="1">
      <c r="A339" s="67" t="str">
        <f>IF(OR(LEFT(NHAPLIEU!E332,3)="112",LEFT(NHAPLIEU!F332,3)="112"),NHAPLIEU!A332,"")</f>
        <v/>
      </c>
      <c r="B339" s="67" t="str">
        <f>IF(OR(LEFT(NHAPLIEU!E332,3)="112",LEFT(NHAPLIEU!F332,3)="112"),NHAPLIEU!B332,"")</f>
        <v/>
      </c>
      <c r="C339" s="67"/>
      <c r="D339" s="67" t="str">
        <f>IF(OR(LEFT(NHAPLIEU!E332,3)="112",LEFT(NHAPLIEU!F332,3)="112"),NHAPLIEU!D332,"")</f>
        <v/>
      </c>
      <c r="E339" s="77" t="str">
        <f>IF($D$6=LEFT(NHAPLIEU!E332,3),LEFT(NHAPLIEU!F332,3),IF(SOCAI!$D$6=LEFT(NHAPLIEU!F332,3),LEFT(NHAPLIEU!E332,3),""))</f>
        <v/>
      </c>
      <c r="F339" s="126" t="str">
        <f>IF(LEFT(B339,3)="UNT",NHAPLIEU!I332,"")</f>
        <v/>
      </c>
      <c r="G339" s="126" t="str">
        <f>IF(LEFT(B339,3)="UNC",NHAPLIEU!I332,"")</f>
        <v/>
      </c>
      <c r="H339" s="126"/>
      <c r="I339" s="126"/>
    </row>
    <row r="340" spans="1:9" hidden="1">
      <c r="A340" s="67" t="str">
        <f>IF(OR(LEFT(NHAPLIEU!E333,3)="112",LEFT(NHAPLIEU!F333,3)="112"),NHAPLIEU!A333,"")</f>
        <v/>
      </c>
      <c r="B340" s="67" t="str">
        <f>IF(OR(LEFT(NHAPLIEU!E333,3)="112",LEFT(NHAPLIEU!F333,3)="112"),NHAPLIEU!B333,"")</f>
        <v/>
      </c>
      <c r="C340" s="67"/>
      <c r="D340" s="67" t="str">
        <f>IF(OR(LEFT(NHAPLIEU!E333,3)="112",LEFT(NHAPLIEU!F333,3)="112"),NHAPLIEU!D333,"")</f>
        <v/>
      </c>
      <c r="E340" s="77" t="str">
        <f>IF($D$6=LEFT(NHAPLIEU!E333,3),LEFT(NHAPLIEU!F333,3),IF(SOCAI!$D$6=LEFT(NHAPLIEU!F333,3),LEFT(NHAPLIEU!E333,3),""))</f>
        <v/>
      </c>
      <c r="F340" s="126" t="str">
        <f>IF(LEFT(B340,3)="UNT",NHAPLIEU!I333,"")</f>
        <v/>
      </c>
      <c r="G340" s="126" t="str">
        <f>IF(LEFT(B340,3)="UNC",NHAPLIEU!I333,"")</f>
        <v/>
      </c>
      <c r="H340" s="126"/>
      <c r="I340" s="126"/>
    </row>
    <row r="341" spans="1:9" hidden="1">
      <c r="A341" s="67" t="str">
        <f>IF(OR(LEFT(NHAPLIEU!E334,3)="112",LEFT(NHAPLIEU!F334,3)="112"),NHAPLIEU!A334,"")</f>
        <v/>
      </c>
      <c r="B341" s="67" t="str">
        <f>IF(OR(LEFT(NHAPLIEU!E334,3)="112",LEFT(NHAPLIEU!F334,3)="112"),NHAPLIEU!B334,"")</f>
        <v/>
      </c>
      <c r="C341" s="67"/>
      <c r="D341" s="67" t="str">
        <f>IF(OR(LEFT(NHAPLIEU!E334,3)="112",LEFT(NHAPLIEU!F334,3)="112"),NHAPLIEU!D334,"")</f>
        <v/>
      </c>
      <c r="E341" s="77" t="str">
        <f>IF($D$6=LEFT(NHAPLIEU!E334,3),LEFT(NHAPLIEU!F334,3),IF(SOCAI!$D$6=LEFT(NHAPLIEU!F334,3),LEFT(NHAPLIEU!E334,3),""))</f>
        <v/>
      </c>
      <c r="F341" s="126" t="str">
        <f>IF(LEFT(B341,3)="UNT",NHAPLIEU!I334,"")</f>
        <v/>
      </c>
      <c r="G341" s="126" t="str">
        <f>IF(LEFT(B341,3)="UNC",NHAPLIEU!I334,"")</f>
        <v/>
      </c>
      <c r="H341" s="126"/>
      <c r="I341" s="126"/>
    </row>
    <row r="342" spans="1:9" hidden="1">
      <c r="A342" s="67" t="str">
        <f>IF(OR(LEFT(NHAPLIEU!E335,3)="112",LEFT(NHAPLIEU!F335,3)="112"),NHAPLIEU!A335,"")</f>
        <v/>
      </c>
      <c r="B342" s="67" t="str">
        <f>IF(OR(LEFT(NHAPLIEU!E335,3)="112",LEFT(NHAPLIEU!F335,3)="112"),NHAPLIEU!B335,"")</f>
        <v/>
      </c>
      <c r="C342" s="67"/>
      <c r="D342" s="67" t="str">
        <f>IF(OR(LEFT(NHAPLIEU!E335,3)="112",LEFT(NHAPLIEU!F335,3)="112"),NHAPLIEU!D335,"")</f>
        <v/>
      </c>
      <c r="E342" s="77" t="str">
        <f>IF($D$6=LEFT(NHAPLIEU!E335,3),LEFT(NHAPLIEU!F335,3),IF(SOCAI!$D$6=LEFT(NHAPLIEU!F335,3),LEFT(NHAPLIEU!E335,3),""))</f>
        <v/>
      </c>
      <c r="F342" s="126" t="str">
        <f>IF(LEFT(B342,3)="UNT",NHAPLIEU!I335,"")</f>
        <v/>
      </c>
      <c r="G342" s="126" t="str">
        <f>IF(LEFT(B342,3)="UNC",NHAPLIEU!I335,"")</f>
        <v/>
      </c>
      <c r="H342" s="126"/>
      <c r="I342" s="126"/>
    </row>
    <row r="343" spans="1:9" hidden="1">
      <c r="A343" s="67" t="str">
        <f>IF(OR(LEFT(NHAPLIEU!E336,3)="112",LEFT(NHAPLIEU!F336,3)="112"),NHAPLIEU!A336,"")</f>
        <v/>
      </c>
      <c r="B343" s="67" t="str">
        <f>IF(OR(LEFT(NHAPLIEU!E336,3)="112",LEFT(NHAPLIEU!F336,3)="112"),NHAPLIEU!B336,"")</f>
        <v/>
      </c>
      <c r="C343" s="67"/>
      <c r="D343" s="67" t="str">
        <f>IF(OR(LEFT(NHAPLIEU!E336,3)="112",LEFT(NHAPLIEU!F336,3)="112"),NHAPLIEU!D336,"")</f>
        <v/>
      </c>
      <c r="E343" s="77" t="str">
        <f>IF($D$6=LEFT(NHAPLIEU!E336,3),LEFT(NHAPLIEU!F336,3),IF(SOCAI!$D$6=LEFT(NHAPLIEU!F336,3),LEFT(NHAPLIEU!E336,3),""))</f>
        <v/>
      </c>
      <c r="F343" s="126" t="str">
        <f>IF(LEFT(B343,3)="UNT",NHAPLIEU!I336,"")</f>
        <v/>
      </c>
      <c r="G343" s="126" t="str">
        <f>IF(LEFT(B343,3)="UNC",NHAPLIEU!I336,"")</f>
        <v/>
      </c>
      <c r="H343" s="126"/>
      <c r="I343" s="126"/>
    </row>
    <row r="344" spans="1:9" hidden="1">
      <c r="A344" s="67" t="str">
        <f>IF(OR(LEFT(NHAPLIEU!E337,3)="112",LEFT(NHAPLIEU!F337,3)="112"),NHAPLIEU!A337,"")</f>
        <v/>
      </c>
      <c r="B344" s="67" t="str">
        <f>IF(OR(LEFT(NHAPLIEU!E337,3)="112",LEFT(NHAPLIEU!F337,3)="112"),NHAPLIEU!B337,"")</f>
        <v/>
      </c>
      <c r="C344" s="67"/>
      <c r="D344" s="67" t="str">
        <f>IF(OR(LEFT(NHAPLIEU!E337,3)="112",LEFT(NHAPLIEU!F337,3)="112"),NHAPLIEU!D337,"")</f>
        <v/>
      </c>
      <c r="E344" s="77" t="str">
        <f>IF($D$6=LEFT(NHAPLIEU!E337,3),LEFT(NHAPLIEU!F337,3),IF(SOCAI!$D$6=LEFT(NHAPLIEU!F337,3),LEFT(NHAPLIEU!E337,3),""))</f>
        <v/>
      </c>
      <c r="F344" s="126" t="str">
        <f>IF(LEFT(B344,3)="UNT",NHAPLIEU!I337,"")</f>
        <v/>
      </c>
      <c r="G344" s="126" t="str">
        <f>IF(LEFT(B344,3)="UNC",NHAPLIEU!I337,"")</f>
        <v/>
      </c>
      <c r="H344" s="126"/>
      <c r="I344" s="126"/>
    </row>
    <row r="345" spans="1:9" hidden="1">
      <c r="A345" s="67" t="str">
        <f>IF(OR(LEFT(NHAPLIEU!E338,3)="112",LEFT(NHAPLIEU!F338,3)="112"),NHAPLIEU!A338,"")</f>
        <v/>
      </c>
      <c r="B345" s="67" t="str">
        <f>IF(OR(LEFT(NHAPLIEU!E338,3)="112",LEFT(NHAPLIEU!F338,3)="112"),NHAPLIEU!B338,"")</f>
        <v/>
      </c>
      <c r="C345" s="67"/>
      <c r="D345" s="67" t="str">
        <f>IF(OR(LEFT(NHAPLIEU!E338,3)="112",LEFT(NHAPLIEU!F338,3)="112"),NHAPLIEU!D338,"")</f>
        <v/>
      </c>
      <c r="E345" s="77" t="str">
        <f>IF($D$6=LEFT(NHAPLIEU!E338,3),LEFT(NHAPLIEU!F338,3),IF(SOCAI!$D$6=LEFT(NHAPLIEU!F338,3),LEFT(NHAPLIEU!E338,3),""))</f>
        <v/>
      </c>
      <c r="F345" s="126" t="str">
        <f>IF(LEFT(B345,3)="UNT",NHAPLIEU!I338,"")</f>
        <v/>
      </c>
      <c r="G345" s="126" t="str">
        <f>IF(LEFT(B345,3)="UNC",NHAPLIEU!I338,"")</f>
        <v/>
      </c>
      <c r="H345" s="126"/>
      <c r="I345" s="126"/>
    </row>
    <row r="346" spans="1:9" hidden="1">
      <c r="A346" s="67" t="str">
        <f>IF(OR(LEFT(NHAPLIEU!E339,3)="112",LEFT(NHAPLIEU!F339,3)="112"),NHAPLIEU!A339,"")</f>
        <v/>
      </c>
      <c r="B346" s="67" t="str">
        <f>IF(OR(LEFT(NHAPLIEU!E339,3)="112",LEFT(NHAPLIEU!F339,3)="112"),NHAPLIEU!B339,"")</f>
        <v/>
      </c>
      <c r="C346" s="67"/>
      <c r="D346" s="67" t="str">
        <f>IF(OR(LEFT(NHAPLIEU!E339,3)="112",LEFT(NHAPLIEU!F339,3)="112"),NHAPLIEU!D339,"")</f>
        <v/>
      </c>
      <c r="E346" s="77" t="str">
        <f>IF($D$6=LEFT(NHAPLIEU!E339,3),LEFT(NHAPLIEU!F339,3),IF(SOCAI!$D$6=LEFT(NHAPLIEU!F339,3),LEFT(NHAPLIEU!E339,3),""))</f>
        <v/>
      </c>
      <c r="F346" s="126" t="str">
        <f>IF(LEFT(B346,3)="UNT",NHAPLIEU!I339,"")</f>
        <v/>
      </c>
      <c r="G346" s="126" t="str">
        <f>IF(LEFT(B346,3)="UNC",NHAPLIEU!I339,"")</f>
        <v/>
      </c>
      <c r="H346" s="126"/>
      <c r="I346" s="126"/>
    </row>
    <row r="347" spans="1:9" hidden="1">
      <c r="A347" s="67" t="str">
        <f>IF(OR(LEFT(NHAPLIEU!E340,3)="112",LEFT(NHAPLIEU!F340,3)="112"),NHAPLIEU!A340,"")</f>
        <v/>
      </c>
      <c r="B347" s="67" t="str">
        <f>IF(OR(LEFT(NHAPLIEU!E340,3)="112",LEFT(NHAPLIEU!F340,3)="112"),NHAPLIEU!B340,"")</f>
        <v/>
      </c>
      <c r="C347" s="67"/>
      <c r="D347" s="67" t="str">
        <f>IF(OR(LEFT(NHAPLIEU!E340,3)="112",LEFT(NHAPLIEU!F340,3)="112"),NHAPLIEU!D340,"")</f>
        <v/>
      </c>
      <c r="E347" s="77" t="str">
        <f>IF($D$6=LEFT(NHAPLIEU!E340,3),LEFT(NHAPLIEU!F340,3),IF(SOCAI!$D$6=LEFT(NHAPLIEU!F340,3),LEFT(NHAPLIEU!E340,3),""))</f>
        <v/>
      </c>
      <c r="F347" s="126" t="str">
        <f>IF(LEFT(B347,3)="UNT",NHAPLIEU!I340,"")</f>
        <v/>
      </c>
      <c r="G347" s="126" t="str">
        <f>IF(LEFT(B347,3)="UNC",NHAPLIEU!I340,"")</f>
        <v/>
      </c>
      <c r="H347" s="126"/>
      <c r="I347" s="126"/>
    </row>
    <row r="348" spans="1:9" hidden="1">
      <c r="A348" s="67" t="str">
        <f>IF(OR(LEFT(NHAPLIEU!E341,3)="112",LEFT(NHAPLIEU!F341,3)="112"),NHAPLIEU!A341,"")</f>
        <v/>
      </c>
      <c r="B348" s="67" t="str">
        <f>IF(OR(LEFT(NHAPLIEU!E341,3)="112",LEFT(NHAPLIEU!F341,3)="112"),NHAPLIEU!B341,"")</f>
        <v/>
      </c>
      <c r="C348" s="67"/>
      <c r="D348" s="67" t="str">
        <f>IF(OR(LEFT(NHAPLIEU!E341,3)="112",LEFT(NHAPLIEU!F341,3)="112"),NHAPLIEU!D341,"")</f>
        <v/>
      </c>
      <c r="E348" s="77" t="str">
        <f>IF($D$6=LEFT(NHAPLIEU!E341,3),LEFT(NHAPLIEU!F341,3),IF(SOCAI!$D$6=LEFT(NHAPLIEU!F341,3),LEFT(NHAPLIEU!E341,3),""))</f>
        <v/>
      </c>
      <c r="F348" s="126" t="str">
        <f>IF(LEFT(B348,3)="UNT",NHAPLIEU!I341,"")</f>
        <v/>
      </c>
      <c r="G348" s="126" t="str">
        <f>IF(LEFT(B348,3)="UNC",NHAPLIEU!I341,"")</f>
        <v/>
      </c>
      <c r="H348" s="126"/>
      <c r="I348" s="126"/>
    </row>
    <row r="349" spans="1:9" hidden="1">
      <c r="A349" s="67" t="str">
        <f>IF(OR(LEFT(NHAPLIEU!E342,3)="112",LEFT(NHAPLIEU!F342,3)="112"),NHAPLIEU!A342,"")</f>
        <v/>
      </c>
      <c r="B349" s="67" t="str">
        <f>IF(OR(LEFT(NHAPLIEU!E342,3)="112",LEFT(NHAPLIEU!F342,3)="112"),NHAPLIEU!B342,"")</f>
        <v/>
      </c>
      <c r="C349" s="67"/>
      <c r="D349" s="67" t="str">
        <f>IF(OR(LEFT(NHAPLIEU!E342,3)="112",LEFT(NHAPLIEU!F342,3)="112"),NHAPLIEU!D342,"")</f>
        <v/>
      </c>
      <c r="E349" s="77" t="str">
        <f>IF($D$6=LEFT(NHAPLIEU!E342,3),LEFT(NHAPLIEU!F342,3),IF(SOCAI!$D$6=LEFT(NHAPLIEU!F342,3),LEFT(NHAPLIEU!E342,3),""))</f>
        <v/>
      </c>
      <c r="F349" s="126" t="str">
        <f>IF(LEFT(B349,3)="UNT",NHAPLIEU!I342,"")</f>
        <v/>
      </c>
      <c r="G349" s="126" t="str">
        <f>IF(LEFT(B349,3)="UNC",NHAPLIEU!I342,"")</f>
        <v/>
      </c>
      <c r="H349" s="126"/>
      <c r="I349" s="126"/>
    </row>
    <row r="350" spans="1:9" hidden="1">
      <c r="A350" s="67" t="str">
        <f>IF(OR(LEFT(NHAPLIEU!E343,3)="112",LEFT(NHAPLIEU!F343,3)="112"),NHAPLIEU!A343,"")</f>
        <v/>
      </c>
      <c r="B350" s="67" t="str">
        <f>IF(OR(LEFT(NHAPLIEU!E343,3)="112",LEFT(NHAPLIEU!F343,3)="112"),NHAPLIEU!B343,"")</f>
        <v/>
      </c>
      <c r="C350" s="67"/>
      <c r="D350" s="67" t="str">
        <f>IF(OR(LEFT(NHAPLIEU!E343,3)="112",LEFT(NHAPLIEU!F343,3)="112"),NHAPLIEU!D343,"")</f>
        <v/>
      </c>
      <c r="E350" s="77" t="str">
        <f>IF($D$6=LEFT(NHAPLIEU!E343,3),LEFT(NHAPLIEU!F343,3),IF(SOCAI!$D$6=LEFT(NHAPLIEU!F343,3),LEFT(NHAPLIEU!E343,3),""))</f>
        <v/>
      </c>
      <c r="F350" s="126" t="str">
        <f>IF(LEFT(B350,3)="UNT",NHAPLIEU!I343,"")</f>
        <v/>
      </c>
      <c r="G350" s="126" t="str">
        <f>IF(LEFT(B350,3)="UNC",NHAPLIEU!I343,"")</f>
        <v/>
      </c>
      <c r="H350" s="126"/>
      <c r="I350" s="126"/>
    </row>
    <row r="351" spans="1:9">
      <c r="A351" s="67" t="str">
        <f>IF(OR(LEFT(NHAPLIEU!E344,3)="112",LEFT(NHAPLIEU!F344,3)="112"),NHAPLIEU!A344,"")</f>
        <v/>
      </c>
      <c r="B351" s="67" t="str">
        <f>IF(OR(LEFT(NHAPLIEU!E344,3)="112",LEFT(NHAPLIEU!F344,3)="112"),NHAPLIEU!B344,"")</f>
        <v/>
      </c>
      <c r="C351" s="67"/>
      <c r="D351" s="67" t="str">
        <f>IF(OR(LEFT(NHAPLIEU!E344,3)="112",LEFT(NHAPLIEU!F344,3)="112"),NHAPLIEU!D344,"")</f>
        <v/>
      </c>
      <c r="E351" s="77" t="str">
        <f>IF($D$6=LEFT(NHAPLIEU!E344,3),LEFT(NHAPLIEU!F344,3),IF(SOCAI!$D$6=LEFT(NHAPLIEU!F344,3),LEFT(NHAPLIEU!E344,3),""))</f>
        <v/>
      </c>
      <c r="F351" s="126" t="str">
        <f>IF(LEFT(B351,3)="UNT",NHAPLIEU!I344,"")</f>
        <v/>
      </c>
      <c r="G351" s="126" t="str">
        <f>IF(LEFT(B351,3)="UNC",NHAPLIEU!I344,"")</f>
        <v/>
      </c>
      <c r="H351" s="316"/>
      <c r="I351" s="316"/>
    </row>
    <row r="352" spans="1:9" hidden="1">
      <c r="A352" s="67" t="str">
        <f>IF(OR(LEFT(NHAPLIEU!E345,3)="112",LEFT(NHAPLIEU!F345,3)="112"),NHAPLIEU!A345,"")</f>
        <v/>
      </c>
      <c r="B352" s="67" t="str">
        <f>IF(OR(LEFT(NHAPLIEU!E345,3)="112",LEFT(NHAPLIEU!F345,3)="112"),NHAPLIEU!B345,"")</f>
        <v/>
      </c>
      <c r="C352" s="67"/>
      <c r="D352" s="67" t="str">
        <f>IF(OR(LEFT(NHAPLIEU!E345,3)="112",LEFT(NHAPLIEU!F345,3)="112"),NHAPLIEU!D345,"")</f>
        <v/>
      </c>
      <c r="E352" s="77" t="str">
        <f>IF($D$6=LEFT(NHAPLIEU!E345,3),LEFT(NHAPLIEU!F345,3),IF(SOCAI!$D$6=LEFT(NHAPLIEU!F345,3),LEFT(NHAPLIEU!E345,3),""))</f>
        <v/>
      </c>
      <c r="F352" s="126" t="str">
        <f>IF(LEFT(B352,3)="UNT",NHAPLIEU!I345,"")</f>
        <v/>
      </c>
      <c r="G352" s="126" t="str">
        <f>IF(LEFT(B352,3)="UNC",NHAPLIEU!I345,"")</f>
        <v/>
      </c>
      <c r="H352" s="126"/>
      <c r="I352" s="126"/>
    </row>
    <row r="353" spans="1:9" hidden="1">
      <c r="A353" s="67" t="str">
        <f>IF(OR(LEFT(NHAPLIEU!E346,3)="112",LEFT(NHAPLIEU!F346,3)="112"),NHAPLIEU!A346,"")</f>
        <v/>
      </c>
      <c r="B353" s="67" t="str">
        <f>IF(OR(LEFT(NHAPLIEU!E346,3)="112",LEFT(NHAPLIEU!F346,3)="112"),NHAPLIEU!B346,"")</f>
        <v/>
      </c>
      <c r="C353" s="67"/>
      <c r="D353" s="67" t="str">
        <f>IF(OR(LEFT(NHAPLIEU!E346,3)="112",LEFT(NHAPLIEU!F346,3)="112"),NHAPLIEU!D346,"")</f>
        <v/>
      </c>
      <c r="E353" s="77" t="str">
        <f>IF($D$6=LEFT(NHAPLIEU!E346,3),LEFT(NHAPLIEU!F346,3),IF(SOCAI!$D$6=LEFT(NHAPLIEU!F346,3),LEFT(NHAPLIEU!E346,3),""))</f>
        <v/>
      </c>
      <c r="F353" s="126" t="str">
        <f>IF(LEFT(B353,3)="UNT",NHAPLIEU!I346,"")</f>
        <v/>
      </c>
      <c r="G353" s="126" t="str">
        <f>IF(LEFT(B353,3)="UNC",NHAPLIEU!I346,"")</f>
        <v/>
      </c>
      <c r="H353" s="126"/>
      <c r="I353" s="126"/>
    </row>
    <row r="354" spans="1:9" hidden="1">
      <c r="A354" s="67" t="str">
        <f>IF(OR(LEFT(NHAPLIEU!E347,3)="112",LEFT(NHAPLIEU!F347,3)="112"),NHAPLIEU!A347,"")</f>
        <v/>
      </c>
      <c r="B354" s="67" t="str">
        <f>IF(OR(LEFT(NHAPLIEU!E347,3)="112",LEFT(NHAPLIEU!F347,3)="112"),NHAPLIEU!B347,"")</f>
        <v/>
      </c>
      <c r="C354" s="67"/>
      <c r="D354" s="67" t="str">
        <f>IF(OR(LEFT(NHAPLIEU!E347,3)="112",LEFT(NHAPLIEU!F347,3)="112"),NHAPLIEU!D347,"")</f>
        <v/>
      </c>
      <c r="E354" s="77" t="str">
        <f>IF($D$6=LEFT(NHAPLIEU!E347,3),LEFT(NHAPLIEU!F347,3),IF(SOCAI!$D$6=LEFT(NHAPLIEU!F347,3),LEFT(NHAPLIEU!E347,3),""))</f>
        <v/>
      </c>
      <c r="F354" s="126" t="str">
        <f>IF(LEFT(B354,3)="UNT",NHAPLIEU!I347,"")</f>
        <v/>
      </c>
      <c r="G354" s="126" t="str">
        <f>IF(LEFT(B354,3)="UNC",NHAPLIEU!I347,"")</f>
        <v/>
      </c>
      <c r="H354" s="126"/>
      <c r="I354" s="126"/>
    </row>
    <row r="355" spans="1:9" hidden="1">
      <c r="A355" s="67" t="str">
        <f>IF(OR(LEFT(NHAPLIEU!E348,3)="112",LEFT(NHAPLIEU!F348,3)="112"),NHAPLIEU!A348,"")</f>
        <v/>
      </c>
      <c r="B355" s="67" t="str">
        <f>IF(OR(LEFT(NHAPLIEU!E348,3)="112",LEFT(NHAPLIEU!F348,3)="112"),NHAPLIEU!B348,"")</f>
        <v/>
      </c>
      <c r="C355" s="67"/>
      <c r="D355" s="67" t="str">
        <f>IF(OR(LEFT(NHAPLIEU!E348,3)="112",LEFT(NHAPLIEU!F348,3)="112"),NHAPLIEU!D348,"")</f>
        <v/>
      </c>
      <c r="E355" s="77" t="str">
        <f>IF($D$6=LEFT(NHAPLIEU!E348,3),LEFT(NHAPLIEU!F348,3),IF(SOCAI!$D$6=LEFT(NHAPLIEU!F348,3),LEFT(NHAPLIEU!E348,3),""))</f>
        <v/>
      </c>
      <c r="F355" s="126" t="str">
        <f>IF(LEFT(B355,3)="UNT",NHAPLIEU!I348,"")</f>
        <v/>
      </c>
      <c r="G355" s="126" t="str">
        <f>IF(LEFT(B355,3)="UNC",NHAPLIEU!I348,"")</f>
        <v/>
      </c>
      <c r="H355" s="126"/>
      <c r="I355" s="126"/>
    </row>
    <row r="356" spans="1:9" hidden="1">
      <c r="A356" s="67" t="str">
        <f>IF(OR(LEFT(NHAPLIEU!E349,3)="112",LEFT(NHAPLIEU!F349,3)="112"),NHAPLIEU!A349,"")</f>
        <v/>
      </c>
      <c r="B356" s="67" t="str">
        <f>IF(OR(LEFT(NHAPLIEU!E349,3)="112",LEFT(NHAPLIEU!F349,3)="112"),NHAPLIEU!B349,"")</f>
        <v/>
      </c>
      <c r="C356" s="67"/>
      <c r="D356" s="67" t="str">
        <f>IF(OR(LEFT(NHAPLIEU!E349,3)="112",LEFT(NHAPLIEU!F349,3)="112"),NHAPLIEU!D349,"")</f>
        <v/>
      </c>
      <c r="E356" s="77" t="str">
        <f>IF($D$6=LEFT(NHAPLIEU!E349,3),LEFT(NHAPLIEU!F349,3),IF(SOCAI!$D$6=LEFT(NHAPLIEU!F349,3),LEFT(NHAPLIEU!E349,3),""))</f>
        <v/>
      </c>
      <c r="F356" s="126" t="str">
        <f>IF(LEFT(B356,3)="UNT",NHAPLIEU!I349,"")</f>
        <v/>
      </c>
      <c r="G356" s="126" t="str">
        <f>IF(LEFT(B356,3)="UNC",NHAPLIEU!I349,"")</f>
        <v/>
      </c>
      <c r="H356" s="126"/>
      <c r="I356" s="126"/>
    </row>
    <row r="357" spans="1:9" hidden="1">
      <c r="A357" s="67" t="str">
        <f>IF(OR(LEFT(NHAPLIEU!E350,3)="112",LEFT(NHAPLIEU!F350,3)="112"),NHAPLIEU!A350,"")</f>
        <v/>
      </c>
      <c r="B357" s="67" t="str">
        <f>IF(OR(LEFT(NHAPLIEU!E350,3)="112",LEFT(NHAPLIEU!F350,3)="112"),NHAPLIEU!B350,"")</f>
        <v/>
      </c>
      <c r="C357" s="67"/>
      <c r="D357" s="67" t="str">
        <f>IF(OR(LEFT(NHAPLIEU!E350,3)="112",LEFT(NHAPLIEU!F350,3)="112"),NHAPLIEU!D350,"")</f>
        <v/>
      </c>
      <c r="E357" s="77" t="str">
        <f>IF($D$6=LEFT(NHAPLIEU!E350,3),LEFT(NHAPLIEU!F350,3),IF(SOCAI!$D$6=LEFT(NHAPLIEU!F350,3),LEFT(NHAPLIEU!E350,3),""))</f>
        <v/>
      </c>
      <c r="F357" s="126" t="str">
        <f>IF(LEFT(B357,3)="UNT",NHAPLIEU!I350,"")</f>
        <v/>
      </c>
      <c r="G357" s="126" t="str">
        <f>IF(LEFT(B357,3)="UNC",NHAPLIEU!I350,"")</f>
        <v/>
      </c>
      <c r="H357" s="126"/>
      <c r="I357" s="126"/>
    </row>
    <row r="358" spans="1:9" hidden="1">
      <c r="A358" s="67" t="str">
        <f>IF(OR(LEFT(NHAPLIEU!E351,3)="112",LEFT(NHAPLIEU!F351,3)="112"),NHAPLIEU!A351,"")</f>
        <v/>
      </c>
      <c r="B358" s="67" t="str">
        <f>IF(OR(LEFT(NHAPLIEU!E351,3)="112",LEFT(NHAPLIEU!F351,3)="112"),NHAPLIEU!B351,"")</f>
        <v/>
      </c>
      <c r="C358" s="67"/>
      <c r="D358" s="67" t="str">
        <f>IF(OR(LEFT(NHAPLIEU!E351,3)="112",LEFT(NHAPLIEU!F351,3)="112"),NHAPLIEU!D351,"")</f>
        <v/>
      </c>
      <c r="E358" s="77" t="str">
        <f>IF($D$6=LEFT(NHAPLIEU!E351,3),LEFT(NHAPLIEU!F351,3),IF(SOCAI!$D$6=LEFT(NHAPLIEU!F351,3),LEFT(NHAPLIEU!E351,3),""))</f>
        <v/>
      </c>
      <c r="F358" s="126" t="str">
        <f>IF(LEFT(B358,3)="UNT",NHAPLIEU!I351,"")</f>
        <v/>
      </c>
      <c r="G358" s="126" t="str">
        <f>IF(LEFT(B358,3)="UNC",NHAPLIEU!I351,"")</f>
        <v/>
      </c>
      <c r="H358" s="126"/>
      <c r="I358" s="126"/>
    </row>
    <row r="359" spans="1:9" hidden="1">
      <c r="A359" s="67" t="str">
        <f>IF(OR(LEFT(NHAPLIEU!E352,3)="112",LEFT(NHAPLIEU!F352,3)="112"),NHAPLIEU!A352,"")</f>
        <v/>
      </c>
      <c r="B359" s="67" t="str">
        <f>IF(OR(LEFT(NHAPLIEU!E352,3)="112",LEFT(NHAPLIEU!F352,3)="112"),NHAPLIEU!B352,"")</f>
        <v/>
      </c>
      <c r="C359" s="67"/>
      <c r="D359" s="67" t="str">
        <f>IF(OR(LEFT(NHAPLIEU!E352,3)="112",LEFT(NHAPLIEU!F352,3)="112"),NHAPLIEU!D352,"")</f>
        <v/>
      </c>
      <c r="E359" s="77" t="str">
        <f>IF($D$6=LEFT(NHAPLIEU!E352,3),LEFT(NHAPLIEU!F352,3),IF(SOCAI!$D$6=LEFT(NHAPLIEU!F352,3),LEFT(NHAPLIEU!E352,3),""))</f>
        <v/>
      </c>
      <c r="F359" s="126" t="str">
        <f>IF(LEFT(B359,3)="UNT",NHAPLIEU!I352,"")</f>
        <v/>
      </c>
      <c r="G359" s="126" t="str">
        <f>IF(LEFT(B359,3)="UNC",NHAPLIEU!I352,"")</f>
        <v/>
      </c>
      <c r="H359" s="126"/>
      <c r="I359" s="126"/>
    </row>
    <row r="360" spans="1:9" hidden="1">
      <c r="A360" s="67" t="str">
        <f>IF(OR(LEFT(NHAPLIEU!E353,3)="112",LEFT(NHAPLIEU!F353,3)="112"),NHAPLIEU!A353,"")</f>
        <v/>
      </c>
      <c r="B360" s="67" t="str">
        <f>IF(OR(LEFT(NHAPLIEU!E353,3)="112",LEFT(NHAPLIEU!F353,3)="112"),NHAPLIEU!B353,"")</f>
        <v/>
      </c>
      <c r="C360" s="67"/>
      <c r="D360" s="67" t="str">
        <f>IF(OR(LEFT(NHAPLIEU!E353,3)="112",LEFT(NHAPLIEU!F353,3)="112"),NHAPLIEU!D353,"")</f>
        <v/>
      </c>
      <c r="E360" s="77" t="str">
        <f>IF($D$6=LEFT(NHAPLIEU!E353,3),LEFT(NHAPLIEU!F353,3),IF(SOCAI!$D$6=LEFT(NHAPLIEU!F353,3),LEFT(NHAPLIEU!E353,3),""))</f>
        <v/>
      </c>
      <c r="F360" s="126" t="str">
        <f>IF(LEFT(B360,3)="UNT",NHAPLIEU!I353,"")</f>
        <v/>
      </c>
      <c r="G360" s="126" t="str">
        <f>IF(LEFT(B360,3)="UNC",NHAPLIEU!I353,"")</f>
        <v/>
      </c>
      <c r="H360" s="126"/>
      <c r="I360" s="126"/>
    </row>
    <row r="361" spans="1:9" hidden="1">
      <c r="A361" s="67" t="str">
        <f>IF(OR(LEFT(NHAPLIEU!E354,3)="112",LEFT(NHAPLIEU!F354,3)="112"),NHAPLIEU!A354,"")</f>
        <v/>
      </c>
      <c r="B361" s="67" t="str">
        <f>IF(OR(LEFT(NHAPLIEU!E354,3)="112",LEFT(NHAPLIEU!F354,3)="112"),NHAPLIEU!B354,"")</f>
        <v/>
      </c>
      <c r="C361" s="67"/>
      <c r="D361" s="67" t="str">
        <f>IF(OR(LEFT(NHAPLIEU!E354,3)="112",LEFT(NHAPLIEU!F354,3)="112"),NHAPLIEU!D354,"")</f>
        <v/>
      </c>
      <c r="E361" s="77" t="str">
        <f>IF($D$6=LEFT(NHAPLIEU!E354,3),LEFT(NHAPLIEU!F354,3),IF(SOCAI!$D$6=LEFT(NHAPLIEU!F354,3),LEFT(NHAPLIEU!E354,3),""))</f>
        <v/>
      </c>
      <c r="F361" s="126" t="str">
        <f>IF(LEFT(B361,3)="UNT",NHAPLIEU!I354,"")</f>
        <v/>
      </c>
      <c r="G361" s="126" t="str">
        <f>IF(LEFT(B361,3)="UNC",NHAPLIEU!I354,"")</f>
        <v/>
      </c>
      <c r="H361" s="126"/>
      <c r="I361" s="126"/>
    </row>
    <row r="362" spans="1:9" hidden="1">
      <c r="A362" s="67" t="str">
        <f>IF(OR(LEFT(NHAPLIEU!E355,3)="112",LEFT(NHAPLIEU!F355,3)="112"),NHAPLIEU!A355,"")</f>
        <v/>
      </c>
      <c r="B362" s="67" t="str">
        <f>IF(OR(LEFT(NHAPLIEU!E355,3)="112",LEFT(NHAPLIEU!F355,3)="112"),NHAPLIEU!B355,"")</f>
        <v/>
      </c>
      <c r="C362" s="67"/>
      <c r="D362" s="67" t="str">
        <f>IF(OR(LEFT(NHAPLIEU!E355,3)="112",LEFT(NHAPLIEU!F355,3)="112"),NHAPLIEU!D355,"")</f>
        <v/>
      </c>
      <c r="E362" s="77" t="str">
        <f>IF($D$6=LEFT(NHAPLIEU!E355,3),LEFT(NHAPLIEU!F355,3),IF(SOCAI!$D$6=LEFT(NHAPLIEU!F355,3),LEFT(NHAPLIEU!E355,3),""))</f>
        <v/>
      </c>
      <c r="F362" s="126" t="str">
        <f>IF(LEFT(B362,3)="UNT",NHAPLIEU!I355,"")</f>
        <v/>
      </c>
      <c r="G362" s="126" t="str">
        <f>IF(LEFT(B362,3)="UNC",NHAPLIEU!I355,"")</f>
        <v/>
      </c>
      <c r="H362" s="126"/>
      <c r="I362" s="126"/>
    </row>
    <row r="363" spans="1:9" hidden="1">
      <c r="A363" s="67" t="str">
        <f>IF(OR(LEFT(NHAPLIEU!E356,3)="112",LEFT(NHAPLIEU!F356,3)="112"),NHAPLIEU!A356,"")</f>
        <v/>
      </c>
      <c r="B363" s="67" t="str">
        <f>IF(OR(LEFT(NHAPLIEU!E356,3)="112",LEFT(NHAPLIEU!F356,3)="112"),NHAPLIEU!B356,"")</f>
        <v/>
      </c>
      <c r="C363" s="67"/>
      <c r="D363" s="67" t="str">
        <f>IF(OR(LEFT(NHAPLIEU!E356,3)="112",LEFT(NHAPLIEU!F356,3)="112"),NHAPLIEU!D356,"")</f>
        <v/>
      </c>
      <c r="E363" s="77" t="str">
        <f>IF($D$6=LEFT(NHAPLIEU!E356,3),LEFT(NHAPLIEU!F356,3),IF(SOCAI!$D$6=LEFT(NHAPLIEU!F356,3),LEFT(NHAPLIEU!E356,3),""))</f>
        <v/>
      </c>
      <c r="F363" s="126" t="str">
        <f>IF(LEFT(B363,3)="UNT",NHAPLIEU!I356,"")</f>
        <v/>
      </c>
      <c r="G363" s="126" t="str">
        <f>IF(LEFT(B363,3)="UNC",NHAPLIEU!I356,"")</f>
        <v/>
      </c>
      <c r="H363" s="126"/>
      <c r="I363" s="126"/>
    </row>
    <row r="364" spans="1:9" hidden="1">
      <c r="A364" s="67" t="str">
        <f>IF(OR(LEFT(NHAPLIEU!E357,3)="112",LEFT(NHAPLIEU!F357,3)="112"),NHAPLIEU!A357,"")</f>
        <v/>
      </c>
      <c r="B364" s="67" t="str">
        <f>IF(OR(LEFT(NHAPLIEU!E357,3)="112",LEFT(NHAPLIEU!F357,3)="112"),NHAPLIEU!B357,"")</f>
        <v/>
      </c>
      <c r="C364" s="67"/>
      <c r="D364" s="67" t="str">
        <f>IF(OR(LEFT(NHAPLIEU!E357,3)="112",LEFT(NHAPLIEU!F357,3)="112"),NHAPLIEU!D357,"")</f>
        <v/>
      </c>
      <c r="E364" s="77" t="str">
        <f>IF($D$6=LEFT(NHAPLIEU!E357,3),LEFT(NHAPLIEU!F357,3),IF(SOCAI!$D$6=LEFT(NHAPLIEU!F357,3),LEFT(NHAPLIEU!E357,3),""))</f>
        <v/>
      </c>
      <c r="F364" s="126" t="str">
        <f>IF(LEFT(B364,3)="UNT",NHAPLIEU!I357,"")</f>
        <v/>
      </c>
      <c r="G364" s="126" t="str">
        <f>IF(LEFT(B364,3)="UNC",NHAPLIEU!I357,"")</f>
        <v/>
      </c>
      <c r="H364" s="126"/>
      <c r="I364" s="126"/>
    </row>
    <row r="365" spans="1:9" hidden="1">
      <c r="A365" s="67" t="str">
        <f>IF(OR(LEFT(NHAPLIEU!E358,3)="112",LEFT(NHAPLIEU!F358,3)="112"),NHAPLIEU!A358,"")</f>
        <v/>
      </c>
      <c r="B365" s="67" t="str">
        <f>IF(OR(LEFT(NHAPLIEU!E358,3)="112",LEFT(NHAPLIEU!F358,3)="112"),NHAPLIEU!B358,"")</f>
        <v/>
      </c>
      <c r="C365" s="67"/>
      <c r="D365" s="67" t="str">
        <f>IF(OR(LEFT(NHAPLIEU!E358,3)="112",LEFT(NHAPLIEU!F358,3)="112"),NHAPLIEU!D358,"")</f>
        <v/>
      </c>
      <c r="E365" s="77" t="str">
        <f>IF($D$6=LEFT(NHAPLIEU!E358,3),LEFT(NHAPLIEU!F358,3),IF(SOCAI!$D$6=LEFT(NHAPLIEU!F358,3),LEFT(NHAPLIEU!E358,3),""))</f>
        <v/>
      </c>
      <c r="F365" s="126" t="str">
        <f>IF(LEFT(B365,3)="UNT",NHAPLIEU!I358,"")</f>
        <v/>
      </c>
      <c r="G365" s="126" t="str">
        <f>IF(LEFT(B365,3)="UNC",NHAPLIEU!I358,"")</f>
        <v/>
      </c>
      <c r="H365" s="126"/>
      <c r="I365" s="126"/>
    </row>
    <row r="366" spans="1:9" hidden="1">
      <c r="A366" s="67" t="str">
        <f>IF(OR(LEFT(NHAPLIEU!E359,3)="112",LEFT(NHAPLIEU!F359,3)="112"),NHAPLIEU!A359,"")</f>
        <v/>
      </c>
      <c r="B366" s="67" t="str">
        <f>IF(OR(LEFT(NHAPLIEU!E359,3)="112",LEFT(NHAPLIEU!F359,3)="112"),NHAPLIEU!B359,"")</f>
        <v/>
      </c>
      <c r="C366" s="67"/>
      <c r="D366" s="67" t="str">
        <f>IF(OR(LEFT(NHAPLIEU!E359,3)="112",LEFT(NHAPLIEU!F359,3)="112"),NHAPLIEU!D359,"")</f>
        <v/>
      </c>
      <c r="E366" s="77" t="str">
        <f>IF($D$6=LEFT(NHAPLIEU!E359,3),LEFT(NHAPLIEU!F359,3),IF(SOCAI!$D$6=LEFT(NHAPLIEU!F359,3),LEFT(NHAPLIEU!E359,3),""))</f>
        <v/>
      </c>
      <c r="F366" s="126" t="str">
        <f>IF(LEFT(B366,3)="UNT",NHAPLIEU!I359,"")</f>
        <v/>
      </c>
      <c r="G366" s="126" t="str">
        <f>IF(LEFT(B366,3)="UNC",NHAPLIEU!I359,"")</f>
        <v/>
      </c>
      <c r="H366" s="126"/>
      <c r="I366" s="126"/>
    </row>
    <row r="367" spans="1:9" hidden="1">
      <c r="A367" s="67" t="str">
        <f>IF(OR(LEFT(NHAPLIEU!E360,3)="112",LEFT(NHAPLIEU!F360,3)="112"),NHAPLIEU!A360,"")</f>
        <v/>
      </c>
      <c r="B367" s="67" t="str">
        <f>IF(OR(LEFT(NHAPLIEU!E360,3)="112",LEFT(NHAPLIEU!F360,3)="112"),NHAPLIEU!B360,"")</f>
        <v/>
      </c>
      <c r="C367" s="67"/>
      <c r="D367" s="67" t="str">
        <f>IF(OR(LEFT(NHAPLIEU!E360,3)="112",LEFT(NHAPLIEU!F360,3)="112"),NHAPLIEU!D360,"")</f>
        <v/>
      </c>
      <c r="E367" s="77" t="str">
        <f>IF($D$6=LEFT(NHAPLIEU!E360,3),LEFT(NHAPLIEU!F360,3),IF(SOCAI!$D$6=LEFT(NHAPLIEU!F360,3),LEFT(NHAPLIEU!E360,3),""))</f>
        <v/>
      </c>
      <c r="F367" s="126" t="str">
        <f>IF(LEFT(B367,3)="UNT",NHAPLIEU!I360,"")</f>
        <v/>
      </c>
      <c r="G367" s="126" t="str">
        <f>IF(LEFT(B367,3)="UNC",NHAPLIEU!I360,"")</f>
        <v/>
      </c>
      <c r="H367" s="126"/>
      <c r="I367" s="126"/>
    </row>
    <row r="368" spans="1:9" hidden="1">
      <c r="A368" s="67" t="str">
        <f>IF(OR(LEFT(NHAPLIEU!E361,3)="112",LEFT(NHAPLIEU!F361,3)="112"),NHAPLIEU!A361,"")</f>
        <v/>
      </c>
      <c r="B368" s="67" t="str">
        <f>IF(OR(LEFT(NHAPLIEU!E361,3)="112",LEFT(NHAPLIEU!F361,3)="112"),NHAPLIEU!B361,"")</f>
        <v/>
      </c>
      <c r="C368" s="67"/>
      <c r="D368" s="67" t="str">
        <f>IF(OR(LEFT(NHAPLIEU!E361,3)="112",LEFT(NHAPLIEU!F361,3)="112"),NHAPLIEU!D361,"")</f>
        <v/>
      </c>
      <c r="E368" s="77" t="str">
        <f>IF($D$6=LEFT(NHAPLIEU!E361,3),LEFT(NHAPLIEU!F361,3),IF(SOCAI!$D$6=LEFT(NHAPLIEU!F361,3),LEFT(NHAPLIEU!E361,3),""))</f>
        <v/>
      </c>
      <c r="F368" s="126" t="str">
        <f>IF(LEFT(B368,3)="UNT",NHAPLIEU!I361,"")</f>
        <v/>
      </c>
      <c r="G368" s="126" t="str">
        <f>IF(LEFT(B368,3)="UNC",NHAPLIEU!I361,"")</f>
        <v/>
      </c>
      <c r="H368" s="126"/>
      <c r="I368" s="126"/>
    </row>
    <row r="369" spans="1:9" hidden="1">
      <c r="A369" s="67" t="str">
        <f>IF(OR(LEFT(NHAPLIEU!E362,3)="112",LEFT(NHAPLIEU!F362,3)="112"),NHAPLIEU!A362,"")</f>
        <v/>
      </c>
      <c r="B369" s="67" t="str">
        <f>IF(OR(LEFT(NHAPLIEU!E362,3)="112",LEFT(NHAPLIEU!F362,3)="112"),NHAPLIEU!B362,"")</f>
        <v/>
      </c>
      <c r="C369" s="67"/>
      <c r="D369" s="67" t="str">
        <f>IF(OR(LEFT(NHAPLIEU!E362,3)="112",LEFT(NHAPLIEU!F362,3)="112"),NHAPLIEU!D362,"")</f>
        <v/>
      </c>
      <c r="E369" s="77" t="str">
        <f>IF($D$6=LEFT(NHAPLIEU!E362,3),LEFT(NHAPLIEU!F362,3),IF(SOCAI!$D$6=LEFT(NHAPLIEU!F362,3),LEFT(NHAPLIEU!E362,3),""))</f>
        <v/>
      </c>
      <c r="F369" s="126" t="str">
        <f>IF(LEFT(B369,3)="UNT",NHAPLIEU!I362,"")</f>
        <v/>
      </c>
      <c r="G369" s="126" t="str">
        <f>IF(LEFT(B369,3)="UNC",NHAPLIEU!I362,"")</f>
        <v/>
      </c>
      <c r="H369" s="126"/>
      <c r="I369" s="126"/>
    </row>
    <row r="370" spans="1:9" hidden="1">
      <c r="A370" s="67" t="str">
        <f>IF(OR(LEFT(NHAPLIEU!E363,3)="112",LEFT(NHAPLIEU!F363,3)="112"),NHAPLIEU!A363,"")</f>
        <v/>
      </c>
      <c r="B370" s="67" t="str">
        <f>IF(OR(LEFT(NHAPLIEU!E363,3)="112",LEFT(NHAPLIEU!F363,3)="112"),NHAPLIEU!B363,"")</f>
        <v/>
      </c>
      <c r="C370" s="67"/>
      <c r="D370" s="67" t="str">
        <f>IF(OR(LEFT(NHAPLIEU!E363,3)="112",LEFT(NHAPLIEU!F363,3)="112"),NHAPLIEU!D363,"")</f>
        <v/>
      </c>
      <c r="E370" s="77" t="str">
        <f>IF($D$6=LEFT(NHAPLIEU!E363,3),LEFT(NHAPLIEU!F363,3),IF(SOCAI!$D$6=LEFT(NHAPLIEU!F363,3),LEFT(NHAPLIEU!E363,3),""))</f>
        <v/>
      </c>
      <c r="F370" s="126" t="str">
        <f>IF(LEFT(B370,3)="UNT",NHAPLIEU!I363,"")</f>
        <v/>
      </c>
      <c r="G370" s="126" t="str">
        <f>IF(LEFT(B370,3)="UNC",NHAPLIEU!I363,"")</f>
        <v/>
      </c>
      <c r="H370" s="126"/>
      <c r="I370" s="126"/>
    </row>
    <row r="371" spans="1:9" hidden="1">
      <c r="A371" s="67" t="str">
        <f>IF(OR(LEFT(NHAPLIEU!E364,3)="112",LEFT(NHAPLIEU!F364,3)="112"),NHAPLIEU!A364,"")</f>
        <v/>
      </c>
      <c r="B371" s="67" t="str">
        <f>IF(OR(LEFT(NHAPLIEU!E364,3)="112",LEFT(NHAPLIEU!F364,3)="112"),NHAPLIEU!B364,"")</f>
        <v/>
      </c>
      <c r="C371" s="67"/>
      <c r="D371" s="67" t="str">
        <f>IF(OR(LEFT(NHAPLIEU!E364,3)="112",LEFT(NHAPLIEU!F364,3)="112"),NHAPLIEU!D364,"")</f>
        <v/>
      </c>
      <c r="E371" s="77" t="str">
        <f>IF($D$6=LEFT(NHAPLIEU!E364,3),LEFT(NHAPLIEU!F364,3),IF(SOCAI!$D$6=LEFT(NHAPLIEU!F364,3),LEFT(NHAPLIEU!E364,3),""))</f>
        <v/>
      </c>
      <c r="F371" s="126" t="str">
        <f>IF(LEFT(B371,3)="UNT",NHAPLIEU!I364,"")</f>
        <v/>
      </c>
      <c r="G371" s="126" t="str">
        <f>IF(LEFT(B371,3)="UNC",NHAPLIEU!I364,"")</f>
        <v/>
      </c>
      <c r="H371" s="126"/>
      <c r="I371" s="126"/>
    </row>
    <row r="372" spans="1:9" hidden="1">
      <c r="A372" s="67" t="str">
        <f>IF(OR(LEFT(NHAPLIEU!E365,3)="112",LEFT(NHAPLIEU!F365,3)="112"),NHAPLIEU!A365,"")</f>
        <v/>
      </c>
      <c r="B372" s="67" t="str">
        <f>IF(OR(LEFT(NHAPLIEU!E365,3)="112",LEFT(NHAPLIEU!F365,3)="112"),NHAPLIEU!B365,"")</f>
        <v/>
      </c>
      <c r="C372" s="67"/>
      <c r="D372" s="67" t="str">
        <f>IF(OR(LEFT(NHAPLIEU!E365,3)="112",LEFT(NHAPLIEU!F365,3)="112"),NHAPLIEU!D365,"")</f>
        <v/>
      </c>
      <c r="E372" s="77" t="str">
        <f>IF($D$6=LEFT(NHAPLIEU!E365,3),LEFT(NHAPLIEU!F365,3),IF(SOCAI!$D$6=LEFT(NHAPLIEU!F365,3),LEFT(NHAPLIEU!E365,3),""))</f>
        <v/>
      </c>
      <c r="F372" s="126" t="str">
        <f>IF(LEFT(B372,3)="UNT",NHAPLIEU!I365,"")</f>
        <v/>
      </c>
      <c r="G372" s="126" t="str">
        <f>IF(LEFT(B372,3)="UNC",NHAPLIEU!I365,"")</f>
        <v/>
      </c>
      <c r="H372" s="126"/>
      <c r="I372" s="126"/>
    </row>
    <row r="373" spans="1:9" hidden="1">
      <c r="A373" s="67" t="str">
        <f>IF(OR(LEFT(NHAPLIEU!E366,3)="112",LEFT(NHAPLIEU!F366,3)="112"),NHAPLIEU!A366,"")</f>
        <v/>
      </c>
      <c r="B373" s="67" t="str">
        <f>IF(OR(LEFT(NHAPLIEU!E366,3)="112",LEFT(NHAPLIEU!F366,3)="112"),NHAPLIEU!B366,"")</f>
        <v/>
      </c>
      <c r="C373" s="67"/>
      <c r="D373" s="67" t="str">
        <f>IF(OR(LEFT(NHAPLIEU!E366,3)="112",LEFT(NHAPLIEU!F366,3)="112"),NHAPLIEU!D366,"")</f>
        <v/>
      </c>
      <c r="E373" s="77" t="str">
        <f>IF($D$6=LEFT(NHAPLIEU!E366,3),LEFT(NHAPLIEU!F366,3),IF(SOCAI!$D$6=LEFT(NHAPLIEU!F366,3),LEFT(NHAPLIEU!E366,3),""))</f>
        <v/>
      </c>
      <c r="F373" s="126" t="str">
        <f>IF(LEFT(B373,3)="UNT",NHAPLIEU!I366,"")</f>
        <v/>
      </c>
      <c r="G373" s="126" t="str">
        <f>IF(LEFT(B373,3)="UNC",NHAPLIEU!I366,"")</f>
        <v/>
      </c>
      <c r="H373" s="126"/>
      <c r="I373" s="126"/>
    </row>
    <row r="374" spans="1:9" hidden="1">
      <c r="A374" s="67" t="str">
        <f>IF(OR(LEFT(NHAPLIEU!E367,3)="112",LEFT(NHAPLIEU!F367,3)="112"),NHAPLIEU!A367,"")</f>
        <v/>
      </c>
      <c r="B374" s="67" t="str">
        <f>IF(OR(LEFT(NHAPLIEU!E367,3)="112",LEFT(NHAPLIEU!F367,3)="112"),NHAPLIEU!B367,"")</f>
        <v/>
      </c>
      <c r="C374" s="67"/>
      <c r="D374" s="67" t="str">
        <f>IF(OR(LEFT(NHAPLIEU!E367,3)="112",LEFT(NHAPLIEU!F367,3)="112"),NHAPLIEU!D367,"")</f>
        <v/>
      </c>
      <c r="E374" s="77" t="str">
        <f>IF($D$6=LEFT(NHAPLIEU!E367,3),LEFT(NHAPLIEU!F367,3),IF(SOCAI!$D$6=LEFT(NHAPLIEU!F367,3),LEFT(NHAPLIEU!E367,3),""))</f>
        <v/>
      </c>
      <c r="F374" s="126" t="str">
        <f>IF(LEFT(B374,3)="UNT",NHAPLIEU!I367,"")</f>
        <v/>
      </c>
      <c r="G374" s="126" t="str">
        <f>IF(LEFT(B374,3)="UNC",NHAPLIEU!I367,"")</f>
        <v/>
      </c>
      <c r="H374" s="126"/>
      <c r="I374" s="126"/>
    </row>
    <row r="375" spans="1:9" hidden="1">
      <c r="A375" s="67" t="str">
        <f>IF(OR(LEFT(NHAPLIEU!E368,3)="112",LEFT(NHAPLIEU!F368,3)="112"),NHAPLIEU!A368,"")</f>
        <v/>
      </c>
      <c r="B375" s="67" t="str">
        <f>IF(OR(LEFT(NHAPLIEU!E368,3)="112",LEFT(NHAPLIEU!F368,3)="112"),NHAPLIEU!B368,"")</f>
        <v/>
      </c>
      <c r="C375" s="67"/>
      <c r="D375" s="67" t="str">
        <f>IF(OR(LEFT(NHAPLIEU!E368,3)="112",LEFT(NHAPLIEU!F368,3)="112"),NHAPLIEU!D368,"")</f>
        <v/>
      </c>
      <c r="E375" s="77" t="str">
        <f>IF($D$6=LEFT(NHAPLIEU!E368,3),LEFT(NHAPLIEU!F368,3),IF(SOCAI!$D$6=LEFT(NHAPLIEU!F368,3),LEFT(NHAPLIEU!E368,3),""))</f>
        <v/>
      </c>
      <c r="F375" s="126" t="str">
        <f>IF(LEFT(B375,3)="UNT",NHAPLIEU!I368,"")</f>
        <v/>
      </c>
      <c r="G375" s="126" t="str">
        <f>IF(LEFT(B375,3)="UNC",NHAPLIEU!I368,"")</f>
        <v/>
      </c>
      <c r="H375" s="126"/>
      <c r="I375" s="126"/>
    </row>
    <row r="376" spans="1:9" hidden="1">
      <c r="A376" s="67" t="str">
        <f>IF(OR(LEFT(NHAPLIEU!E369,3)="112",LEFT(NHAPLIEU!F369,3)="112"),NHAPLIEU!A369,"")</f>
        <v/>
      </c>
      <c r="B376" s="67" t="str">
        <f>IF(OR(LEFT(NHAPLIEU!E369,3)="112",LEFT(NHAPLIEU!F369,3)="112"),NHAPLIEU!B369,"")</f>
        <v/>
      </c>
      <c r="C376" s="67"/>
      <c r="D376" s="67" t="str">
        <f>IF(OR(LEFT(NHAPLIEU!E369,3)="112",LEFT(NHAPLIEU!F369,3)="112"),NHAPLIEU!D369,"")</f>
        <v/>
      </c>
      <c r="E376" s="77" t="str">
        <f>IF($D$6=LEFT(NHAPLIEU!E369,3),LEFT(NHAPLIEU!F369,3),IF(SOCAI!$D$6=LEFT(NHAPLIEU!F369,3),LEFT(NHAPLIEU!E369,3),""))</f>
        <v/>
      </c>
      <c r="F376" s="126" t="str">
        <f>IF(LEFT(B376,3)="UNT",NHAPLIEU!I369,"")</f>
        <v/>
      </c>
      <c r="G376" s="126" t="str">
        <f>IF(LEFT(B376,3)="UNC",NHAPLIEU!I369,"")</f>
        <v/>
      </c>
      <c r="H376" s="126"/>
      <c r="I376" s="126"/>
    </row>
    <row r="377" spans="1:9" hidden="1">
      <c r="A377" s="67" t="str">
        <f>IF(OR(LEFT(NHAPLIEU!E370,3)="112",LEFT(NHAPLIEU!F370,3)="112"),NHAPLIEU!A370,"")</f>
        <v/>
      </c>
      <c r="B377" s="67" t="str">
        <f>IF(OR(LEFT(NHAPLIEU!E370,3)="112",LEFT(NHAPLIEU!F370,3)="112"),NHAPLIEU!B370,"")</f>
        <v/>
      </c>
      <c r="C377" s="67"/>
      <c r="D377" s="67" t="str">
        <f>IF(OR(LEFT(NHAPLIEU!E370,3)="112",LEFT(NHAPLIEU!F370,3)="112"),NHAPLIEU!D370,"")</f>
        <v/>
      </c>
      <c r="E377" s="77" t="str">
        <f>IF($D$6=LEFT(NHAPLIEU!E370,3),LEFT(NHAPLIEU!F370,3),IF(SOCAI!$D$6=LEFT(NHAPLIEU!F370,3),LEFT(NHAPLIEU!E370,3),""))</f>
        <v/>
      </c>
      <c r="F377" s="126" t="str">
        <f>IF(LEFT(B377,3)="UNT",NHAPLIEU!I370,"")</f>
        <v/>
      </c>
      <c r="G377" s="126" t="str">
        <f>IF(LEFT(B377,3)="UNC",NHAPLIEU!I370,"")</f>
        <v/>
      </c>
      <c r="H377" s="126"/>
      <c r="I377" s="126"/>
    </row>
    <row r="378" spans="1:9" hidden="1">
      <c r="A378" s="67" t="e">
        <f>IF(OR(LEFT(NHAPLIEU!#REF!,3)="112",LEFT(NHAPLIEU!#REF!,3)="112"),NHAPLIEU!#REF!,"")</f>
        <v>#REF!</v>
      </c>
      <c r="B378" s="67" t="e">
        <f>IF(OR(LEFT(NHAPLIEU!#REF!,3)="112",LEFT(NHAPLIEU!#REF!,3)="112"),NHAPLIEU!#REF!,"")</f>
        <v>#REF!</v>
      </c>
      <c r="C378" s="67"/>
      <c r="D378" s="67" t="e">
        <f>IF(OR(LEFT(NHAPLIEU!#REF!,3)="112",LEFT(NHAPLIEU!#REF!,3)="112"),NHAPLIEU!#REF!,"")</f>
        <v>#REF!</v>
      </c>
      <c r="E378" s="77" t="e">
        <f>IF($D$6=LEFT(NHAPLIEU!#REF!,3),LEFT(NHAPLIEU!#REF!,3),IF(SOCAI!$D$6=LEFT(NHAPLIEU!#REF!,3),LEFT(NHAPLIEU!#REF!,3),""))</f>
        <v>#REF!</v>
      </c>
      <c r="F378" s="126" t="e">
        <f>IF(LEFT(B378,3)="UNT",NHAPLIEU!#REF!,"")</f>
        <v>#REF!</v>
      </c>
      <c r="G378" s="126" t="e">
        <f>IF(LEFT(B378,3)="UNC",NHAPLIEU!#REF!,"")</f>
        <v>#REF!</v>
      </c>
      <c r="H378" s="126"/>
      <c r="I378" s="126"/>
    </row>
    <row r="379" spans="1:9" hidden="1">
      <c r="A379" s="67" t="str">
        <f>IF(OR(LEFT(NHAPLIEU!E371,3)="112",LEFT(NHAPLIEU!F371,3)="112"),NHAPLIEU!A371,"")</f>
        <v/>
      </c>
      <c r="B379" s="67" t="str">
        <f>IF(OR(LEFT(NHAPLIEU!E371,3)="112",LEFT(NHAPLIEU!F371,3)="112"),NHAPLIEU!B371,"")</f>
        <v/>
      </c>
      <c r="C379" s="67"/>
      <c r="D379" s="67" t="str">
        <f>IF(OR(LEFT(NHAPLIEU!E371,3)="112",LEFT(NHAPLIEU!F371,3)="112"),NHAPLIEU!D371,"")</f>
        <v/>
      </c>
      <c r="E379" s="77" t="str">
        <f>IF($D$6=LEFT(NHAPLIEU!E371,3),LEFT(NHAPLIEU!F371,3),IF(SOCAI!$D$6=LEFT(NHAPLIEU!F371,3),LEFT(NHAPLIEU!E371,3),""))</f>
        <v/>
      </c>
      <c r="F379" s="126" t="str">
        <f>IF(LEFT(B379,3)="UNT",NHAPLIEU!I371,"")</f>
        <v/>
      </c>
      <c r="G379" s="126" t="str">
        <f>IF(LEFT(B379,3)="UNC",NHAPLIEU!I371,"")</f>
        <v/>
      </c>
      <c r="H379" s="126"/>
      <c r="I379" s="126"/>
    </row>
    <row r="380" spans="1:9">
      <c r="A380" s="67" t="str">
        <f>IF(OR(LEFT(NHAPLIEU!E372,3)="112",LEFT(NHAPLIEU!F372,3)="112"),NHAPLIEU!A372,"")</f>
        <v/>
      </c>
      <c r="B380" s="67" t="str">
        <f>IF(OR(LEFT(NHAPLIEU!E372,3)="112",LEFT(NHAPLIEU!F372,3)="112"),NHAPLIEU!B372,"")</f>
        <v/>
      </c>
      <c r="C380" s="67"/>
      <c r="D380" s="67" t="str">
        <f>IF(OR(LEFT(NHAPLIEU!E372,3)="112",LEFT(NHAPLIEU!F372,3)="112"),NHAPLIEU!D372,"")</f>
        <v/>
      </c>
      <c r="E380" s="77" t="str">
        <f>IF($D$6=LEFT(NHAPLIEU!E372,3),LEFT(NHAPLIEU!F372,3),IF(SOCAI!$D$6=LEFT(NHAPLIEU!F372,3),LEFT(NHAPLIEU!E372,3),""))</f>
        <v/>
      </c>
      <c r="F380" s="126" t="str">
        <f>IF(LEFT(B380,3)="UNT",NHAPLIEU!I372,"")</f>
        <v/>
      </c>
      <c r="G380" s="126" t="str">
        <f>IF(LEFT(B380,3)="UNC",NHAPLIEU!I372,"")</f>
        <v/>
      </c>
      <c r="H380" s="316"/>
      <c r="I380" s="316"/>
    </row>
    <row r="381" spans="1:9" hidden="1">
      <c r="A381" s="67" t="str">
        <f>IF(OR(LEFT(NHAPLIEU!E373,3)="112",LEFT(NHAPLIEU!F373,3)="112"),NHAPLIEU!A373,"")</f>
        <v/>
      </c>
      <c r="B381" s="67" t="str">
        <f>IF(OR(LEFT(NHAPLIEU!E373,3)="112",LEFT(NHAPLIEU!F373,3)="112"),NHAPLIEU!B373,"")</f>
        <v/>
      </c>
      <c r="C381" s="67"/>
      <c r="D381" s="67" t="str">
        <f>IF(OR(LEFT(NHAPLIEU!E373,3)="112",LEFT(NHAPLIEU!F373,3)="112"),NHAPLIEU!D373,"")</f>
        <v/>
      </c>
      <c r="E381" s="77" t="str">
        <f>IF($D$6=LEFT(NHAPLIEU!E373,3),LEFT(NHAPLIEU!F373,3),IF(SOCAI!$D$6=LEFT(NHAPLIEU!F373,3),LEFT(NHAPLIEU!E373,3),""))</f>
        <v/>
      </c>
      <c r="F381" s="126" t="str">
        <f>IF(LEFT(B381,3)="UNT",NHAPLIEU!I373,"")</f>
        <v/>
      </c>
      <c r="G381" s="126" t="str">
        <f>IF(LEFT(B381,3)="UNC",NHAPLIEU!I373,"")</f>
        <v/>
      </c>
      <c r="H381" s="126"/>
      <c r="I381" s="126"/>
    </row>
    <row r="382" spans="1:9" hidden="1">
      <c r="A382" s="67" t="str">
        <f>IF(OR(LEFT(NHAPLIEU!E374,3)="112",LEFT(NHAPLIEU!F374,3)="112"),NHAPLIEU!A374,"")</f>
        <v/>
      </c>
      <c r="B382" s="67" t="str">
        <f>IF(OR(LEFT(NHAPLIEU!E374,3)="112",LEFT(NHAPLIEU!F374,3)="112"),NHAPLIEU!B374,"")</f>
        <v/>
      </c>
      <c r="C382" s="67"/>
      <c r="D382" s="67" t="str">
        <f>IF(OR(LEFT(NHAPLIEU!E374,3)="112",LEFT(NHAPLIEU!F374,3)="112"),NHAPLIEU!D374,"")</f>
        <v/>
      </c>
      <c r="E382" s="77" t="str">
        <f>IF($D$6=LEFT(NHAPLIEU!E374,3),LEFT(NHAPLIEU!F374,3),IF(SOCAI!$D$6=LEFT(NHAPLIEU!F374,3),LEFT(NHAPLIEU!E374,3),""))</f>
        <v/>
      </c>
      <c r="F382" s="126" t="str">
        <f>IF(LEFT(B382,3)="UNT",NHAPLIEU!I374,"")</f>
        <v/>
      </c>
      <c r="G382" s="126" t="str">
        <f>IF(LEFT(B382,3)="UNC",NHAPLIEU!I374,"")</f>
        <v/>
      </c>
      <c r="H382" s="126"/>
      <c r="I382" s="126"/>
    </row>
    <row r="383" spans="1:9" hidden="1">
      <c r="A383" s="67" t="str">
        <f>IF(OR(LEFT(NHAPLIEU!E375,3)="112",LEFT(NHAPLIEU!F375,3)="112"),NHAPLIEU!A375,"")</f>
        <v/>
      </c>
      <c r="B383" s="67" t="str">
        <f>IF(OR(LEFT(NHAPLIEU!E375,3)="112",LEFT(NHAPLIEU!F375,3)="112"),NHAPLIEU!B375,"")</f>
        <v/>
      </c>
      <c r="C383" s="67"/>
      <c r="D383" s="67" t="str">
        <f>IF(OR(LEFT(NHAPLIEU!E375,3)="112",LEFT(NHAPLIEU!F375,3)="112"),NHAPLIEU!D375,"")</f>
        <v/>
      </c>
      <c r="E383" s="77" t="str">
        <f>IF($D$6=LEFT(NHAPLIEU!E375,3),LEFT(NHAPLIEU!F375,3),IF(SOCAI!$D$6=LEFT(NHAPLIEU!F375,3),LEFT(NHAPLIEU!E375,3),""))</f>
        <v/>
      </c>
      <c r="F383" s="126" t="str">
        <f>IF(LEFT(B383,3)="UNT",NHAPLIEU!I375,"")</f>
        <v/>
      </c>
      <c r="G383" s="126" t="str">
        <f>IF(LEFT(B383,3)="UNC",NHAPLIEU!I375,"")</f>
        <v/>
      </c>
      <c r="H383" s="126"/>
      <c r="I383" s="126"/>
    </row>
    <row r="384" spans="1:9" hidden="1">
      <c r="A384" s="67" t="str">
        <f>IF(OR(LEFT(NHAPLIEU!E376,3)="112",LEFT(NHAPLIEU!F376,3)="112"),NHAPLIEU!A376,"")</f>
        <v/>
      </c>
      <c r="B384" s="67" t="str">
        <f>IF(OR(LEFT(NHAPLIEU!E376,3)="112",LEFT(NHAPLIEU!F376,3)="112"),NHAPLIEU!B376,"")</f>
        <v/>
      </c>
      <c r="C384" s="67"/>
      <c r="D384" s="67" t="str">
        <f>IF(OR(LEFT(NHAPLIEU!E376,3)="112",LEFT(NHAPLIEU!F376,3)="112"),NHAPLIEU!D376,"")</f>
        <v/>
      </c>
      <c r="E384" s="77" t="str">
        <f>IF($D$6=LEFT(NHAPLIEU!E376,3),LEFT(NHAPLIEU!F376,3),IF(SOCAI!$D$6=LEFT(NHAPLIEU!F376,3),LEFT(NHAPLIEU!E376,3),""))</f>
        <v/>
      </c>
      <c r="F384" s="126" t="str">
        <f>IF(LEFT(B384,3)="UNT",NHAPLIEU!I376,"")</f>
        <v/>
      </c>
      <c r="G384" s="126" t="str">
        <f>IF(LEFT(B384,3)="UNC",NHAPLIEU!I376,"")</f>
        <v/>
      </c>
      <c r="H384" s="126"/>
      <c r="I384" s="126"/>
    </row>
    <row r="385" spans="1:9" hidden="1">
      <c r="A385" s="67" t="str">
        <f>IF(OR(LEFT(NHAPLIEU!E377,3)="112",LEFT(NHAPLIEU!F377,3)="112"),NHAPLIEU!A377,"")</f>
        <v/>
      </c>
      <c r="B385" s="67" t="str">
        <f>IF(OR(LEFT(NHAPLIEU!E377,3)="112",LEFT(NHAPLIEU!F377,3)="112"),NHAPLIEU!B377,"")</f>
        <v/>
      </c>
      <c r="C385" s="67"/>
      <c r="D385" s="67" t="str">
        <f>IF(OR(LEFT(NHAPLIEU!E377,3)="112",LEFT(NHAPLIEU!F377,3)="112"),NHAPLIEU!D377,"")</f>
        <v/>
      </c>
      <c r="E385" s="77" t="str">
        <f>IF($D$6=LEFT(NHAPLIEU!E377,3),LEFT(NHAPLIEU!F377,3),IF(SOCAI!$D$6=LEFT(NHAPLIEU!F377,3),LEFT(NHAPLIEU!E377,3),""))</f>
        <v/>
      </c>
      <c r="F385" s="126" t="str">
        <f>IF(LEFT(B385,3)="UNT",NHAPLIEU!I377,"")</f>
        <v/>
      </c>
      <c r="G385" s="126" t="str">
        <f>IF(LEFT(B385,3)="UNC",NHAPLIEU!I377,"")</f>
        <v/>
      </c>
      <c r="H385" s="126"/>
      <c r="I385" s="126"/>
    </row>
    <row r="386" spans="1:9" hidden="1">
      <c r="A386" s="67" t="str">
        <f>IF(OR(LEFT(NHAPLIEU!E378,3)="112",LEFT(NHAPLIEU!F378,3)="112"),NHAPLIEU!A378,"")</f>
        <v/>
      </c>
      <c r="B386" s="67" t="str">
        <f>IF(OR(LEFT(NHAPLIEU!E378,3)="112",LEFT(NHAPLIEU!F378,3)="112"),NHAPLIEU!B378,"")</f>
        <v/>
      </c>
      <c r="C386" s="67"/>
      <c r="D386" s="67" t="str">
        <f>IF(OR(LEFT(NHAPLIEU!E378,3)="112",LEFT(NHAPLIEU!F378,3)="112"),NHAPLIEU!D378,"")</f>
        <v/>
      </c>
      <c r="E386" s="77" t="str">
        <f>IF($D$6=LEFT(NHAPLIEU!E378,3),LEFT(NHAPLIEU!F378,3),IF(SOCAI!$D$6=LEFT(NHAPLIEU!F378,3),LEFT(NHAPLIEU!E378,3),""))</f>
        <v/>
      </c>
      <c r="F386" s="126" t="str">
        <f>IF(LEFT(B386,3)="UNT",NHAPLIEU!I378,"")</f>
        <v/>
      </c>
      <c r="G386" s="126" t="str">
        <f>IF(LEFT(B386,3)="UNC",NHAPLIEU!I378,"")</f>
        <v/>
      </c>
      <c r="H386" s="126"/>
      <c r="I386" s="126"/>
    </row>
    <row r="387" spans="1:9" hidden="1">
      <c r="A387" s="67" t="str">
        <f>IF(OR(LEFT(NHAPLIEU!E380,3)="112",LEFT(NHAPLIEU!F380,3)="112"),NHAPLIEU!A380,"")</f>
        <v/>
      </c>
      <c r="B387" s="67" t="str">
        <f>IF(OR(LEFT(NHAPLIEU!E380,3)="112",LEFT(NHAPLIEU!F380,3)="112"),NHAPLIEU!B380,"")</f>
        <v/>
      </c>
      <c r="C387" s="67"/>
      <c r="D387" s="67" t="str">
        <f>IF(OR(LEFT(NHAPLIEU!E380,3)="112",LEFT(NHAPLIEU!F380,3)="112"),NHAPLIEU!D380,"")</f>
        <v/>
      </c>
      <c r="E387" s="77" t="str">
        <f>IF($D$6=LEFT(NHAPLIEU!E380,3),LEFT(NHAPLIEU!F380,3),IF(SOCAI!$D$6=LEFT(NHAPLIEU!F380,3),LEFT(NHAPLIEU!E380,3),""))</f>
        <v/>
      </c>
      <c r="F387" s="126" t="str">
        <f>IF(LEFT(B387,3)="UNT",NHAPLIEU!I380,"")</f>
        <v/>
      </c>
      <c r="G387" s="126" t="str">
        <f>IF(LEFT(B387,3)="UNC",NHAPLIEU!I380,"")</f>
        <v/>
      </c>
      <c r="H387" s="126"/>
      <c r="I387" s="126"/>
    </row>
    <row r="388" spans="1:9" hidden="1">
      <c r="A388" s="67" t="str">
        <f>IF(OR(LEFT(NHAPLIEU!E381,3)="112",LEFT(NHAPLIEU!F381,3)="112"),NHAPLIEU!A381,"")</f>
        <v/>
      </c>
      <c r="B388" s="67" t="str">
        <f>IF(OR(LEFT(NHAPLIEU!E381,3)="112",LEFT(NHAPLIEU!F381,3)="112"),NHAPLIEU!B381,"")</f>
        <v/>
      </c>
      <c r="C388" s="67"/>
      <c r="D388" s="67" t="str">
        <f>IF(OR(LEFT(NHAPLIEU!E381,3)="112",LEFT(NHAPLIEU!F381,3)="112"),NHAPLIEU!D381,"")</f>
        <v/>
      </c>
      <c r="E388" s="77" t="str">
        <f>IF($D$6=LEFT(NHAPLIEU!E381,3),LEFT(NHAPLIEU!F381,3),IF(SOCAI!$D$6=LEFT(NHAPLIEU!F381,3),LEFT(NHAPLIEU!E381,3),""))</f>
        <v/>
      </c>
      <c r="F388" s="126" t="str">
        <f>IF(LEFT(B388,3)="UNT",NHAPLIEU!I381,"")</f>
        <v/>
      </c>
      <c r="G388" s="126" t="str">
        <f>IF(LEFT(B388,3)="UNC",NHAPLIEU!I381,"")</f>
        <v/>
      </c>
      <c r="H388" s="126"/>
      <c r="I388" s="126"/>
    </row>
    <row r="389" spans="1:9" hidden="1">
      <c r="A389" s="67" t="str">
        <f>IF(OR(LEFT(NHAPLIEU!E382,3)="112",LEFT(NHAPLIEU!F382,3)="112"),NHAPLIEU!A382,"")</f>
        <v/>
      </c>
      <c r="B389" s="67" t="str">
        <f>IF(OR(LEFT(NHAPLIEU!E382,3)="112",LEFT(NHAPLIEU!F382,3)="112"),NHAPLIEU!B382,"")</f>
        <v/>
      </c>
      <c r="C389" s="67"/>
      <c r="D389" s="67" t="str">
        <f>IF(OR(LEFT(NHAPLIEU!E382,3)="112",LEFT(NHAPLIEU!F382,3)="112"),NHAPLIEU!D382,"")</f>
        <v/>
      </c>
      <c r="E389" s="77" t="str">
        <f>IF($D$6=LEFT(NHAPLIEU!E382,3),LEFT(NHAPLIEU!F382,3),IF(SOCAI!$D$6=LEFT(NHAPLIEU!F382,3),LEFT(NHAPLIEU!E382,3),""))</f>
        <v/>
      </c>
      <c r="F389" s="126" t="str">
        <f>IF(LEFT(B389,3)="UNT",NHAPLIEU!I382,"")</f>
        <v/>
      </c>
      <c r="G389" s="126" t="str">
        <f>IF(LEFT(B389,3)="UNC",NHAPLIEU!I382,"")</f>
        <v/>
      </c>
      <c r="H389" s="126"/>
      <c r="I389" s="126"/>
    </row>
    <row r="390" spans="1:9" hidden="1">
      <c r="A390" s="67" t="str">
        <f>IF(OR(LEFT(NHAPLIEU!E383,3)="112",LEFT(NHAPLIEU!F383,3)="112"),NHAPLIEU!A383,"")</f>
        <v/>
      </c>
      <c r="B390" s="67" t="str">
        <f>IF(OR(LEFT(NHAPLIEU!E383,3)="112",LEFT(NHAPLIEU!F383,3)="112"),NHAPLIEU!B383,"")</f>
        <v/>
      </c>
      <c r="C390" s="67"/>
      <c r="D390" s="67" t="str">
        <f>IF(OR(LEFT(NHAPLIEU!E383,3)="112",LEFT(NHAPLIEU!F383,3)="112"),NHAPLIEU!D383,"")</f>
        <v/>
      </c>
      <c r="E390" s="77" t="str">
        <f>IF($D$6=LEFT(NHAPLIEU!E383,3),LEFT(NHAPLIEU!F383,3),IF(SOCAI!$D$6=LEFT(NHAPLIEU!F383,3),LEFT(NHAPLIEU!E383,3),""))</f>
        <v/>
      </c>
      <c r="F390" s="126" t="str">
        <f>IF(LEFT(B390,3)="UNT",NHAPLIEU!I383,"")</f>
        <v/>
      </c>
      <c r="G390" s="126" t="str">
        <f>IF(LEFT(B390,3)="UNC",NHAPLIEU!I383,"")</f>
        <v/>
      </c>
      <c r="H390" s="126"/>
      <c r="I390" s="126"/>
    </row>
    <row r="391" spans="1:9" hidden="1">
      <c r="A391" s="67" t="str">
        <f>IF(OR(LEFT(NHAPLIEU!E384,3)="112",LEFT(NHAPLIEU!F384,3)="112"),NHAPLIEU!A384,"")</f>
        <v/>
      </c>
      <c r="B391" s="67" t="str">
        <f>IF(OR(LEFT(NHAPLIEU!E384,3)="112",LEFT(NHAPLIEU!F384,3)="112"),NHAPLIEU!B384,"")</f>
        <v/>
      </c>
      <c r="C391" s="67"/>
      <c r="D391" s="67" t="str">
        <f>IF(OR(LEFT(NHAPLIEU!E384,3)="112",LEFT(NHAPLIEU!F384,3)="112"),NHAPLIEU!D384,"")</f>
        <v/>
      </c>
      <c r="E391" s="77" t="str">
        <f>IF($D$6=LEFT(NHAPLIEU!E384,3),LEFT(NHAPLIEU!F384,3),IF(SOCAI!$D$6=LEFT(NHAPLIEU!F384,3),LEFT(NHAPLIEU!E384,3),""))</f>
        <v/>
      </c>
      <c r="F391" s="126" t="str">
        <f>IF(LEFT(B391,3)="UNT",NHAPLIEU!I384,"")</f>
        <v/>
      </c>
      <c r="G391" s="126" t="str">
        <f>IF(LEFT(B391,3)="UNC",NHAPLIEU!I384,"")</f>
        <v/>
      </c>
      <c r="H391" s="126"/>
      <c r="I391" s="126"/>
    </row>
    <row r="392" spans="1:9" hidden="1">
      <c r="A392" s="67" t="str">
        <f>IF(OR(LEFT(NHAPLIEU!E385,3)="112",LEFT(NHAPLIEU!F385,3)="112"),NHAPLIEU!A385,"")</f>
        <v/>
      </c>
      <c r="B392" s="67" t="str">
        <f>IF(OR(LEFT(NHAPLIEU!E385,3)="112",LEFT(NHAPLIEU!F385,3)="112"),NHAPLIEU!B385,"")</f>
        <v/>
      </c>
      <c r="C392" s="67"/>
      <c r="D392" s="67" t="str">
        <f>IF(OR(LEFT(NHAPLIEU!E385,3)="112",LEFT(NHAPLIEU!F385,3)="112"),NHAPLIEU!D385,"")</f>
        <v/>
      </c>
      <c r="E392" s="77" t="str">
        <f>IF($D$6=LEFT(NHAPLIEU!E385,3),LEFT(NHAPLIEU!F385,3),IF(SOCAI!$D$6=LEFT(NHAPLIEU!F385,3),LEFT(NHAPLIEU!E385,3),""))</f>
        <v/>
      </c>
      <c r="F392" s="126" t="str">
        <f>IF(LEFT(B392,3)="UNT",NHAPLIEU!I385,"")</f>
        <v/>
      </c>
      <c r="G392" s="126" t="str">
        <f>IF(LEFT(B392,3)="UNC",NHAPLIEU!I385,"")</f>
        <v/>
      </c>
      <c r="H392" s="126"/>
      <c r="I392" s="126"/>
    </row>
    <row r="393" spans="1:9" hidden="1">
      <c r="A393" s="67" t="str">
        <f>IF(OR(LEFT(NHAPLIEU!E386,3)="112",LEFT(NHAPLIEU!F386,3)="112"),NHAPLIEU!A386,"")</f>
        <v/>
      </c>
      <c r="B393" s="67" t="str">
        <f>IF(OR(LEFT(NHAPLIEU!E386,3)="112",LEFT(NHAPLIEU!F386,3)="112"),NHAPLIEU!B386,"")</f>
        <v/>
      </c>
      <c r="C393" s="67"/>
      <c r="D393" s="67" t="str">
        <f>IF(OR(LEFT(NHAPLIEU!E386,3)="112",LEFT(NHAPLIEU!F386,3)="112"),NHAPLIEU!D386,"")</f>
        <v/>
      </c>
      <c r="E393" s="77" t="str">
        <f>IF($D$6=LEFT(NHAPLIEU!E386,3),LEFT(NHAPLIEU!F386,3),IF(SOCAI!$D$6=LEFT(NHAPLIEU!F386,3),LEFT(NHAPLIEU!E386,3),""))</f>
        <v/>
      </c>
      <c r="F393" s="126" t="str">
        <f>IF(LEFT(B393,3)="UNT",NHAPLIEU!I386,"")</f>
        <v/>
      </c>
      <c r="G393" s="126" t="str">
        <f>IF(LEFT(B393,3)="UNC",NHAPLIEU!I386,"")</f>
        <v/>
      </c>
      <c r="H393" s="126"/>
      <c r="I393" s="126"/>
    </row>
    <row r="394" spans="1:9" hidden="1">
      <c r="A394" s="67" t="str">
        <f>IF(OR(LEFT(NHAPLIEU!E387,3)="112",LEFT(NHAPLIEU!F387,3)="112"),NHAPLIEU!A387,"")</f>
        <v/>
      </c>
      <c r="B394" s="67" t="str">
        <f>IF(OR(LEFT(NHAPLIEU!E387,3)="112",LEFT(NHAPLIEU!F387,3)="112"),NHAPLIEU!B387,"")</f>
        <v/>
      </c>
      <c r="C394" s="67"/>
      <c r="D394" s="67" t="str">
        <f>IF(OR(LEFT(NHAPLIEU!E387,3)="112",LEFT(NHAPLIEU!F387,3)="112"),NHAPLIEU!D387,"")</f>
        <v/>
      </c>
      <c r="E394" s="77" t="str">
        <f>IF($D$6=LEFT(NHAPLIEU!E387,3),LEFT(NHAPLIEU!F387,3),IF(SOCAI!$D$6=LEFT(NHAPLIEU!F387,3),LEFT(NHAPLIEU!E387,3),""))</f>
        <v/>
      </c>
      <c r="F394" s="126" t="str">
        <f>IF(LEFT(B394,3)="UNT",NHAPLIEU!I387,"")</f>
        <v/>
      </c>
      <c r="G394" s="126" t="str">
        <f>IF(LEFT(B394,3)="UNC",NHAPLIEU!I387,"")</f>
        <v/>
      </c>
      <c r="H394" s="126"/>
      <c r="I394" s="126"/>
    </row>
    <row r="395" spans="1:9" hidden="1">
      <c r="A395" s="67" t="str">
        <f>IF(OR(LEFT(NHAPLIEU!E388,3)="112",LEFT(NHAPLIEU!F388,3)="112"),NHAPLIEU!A388,"")</f>
        <v/>
      </c>
      <c r="B395" s="67" t="str">
        <f>IF(OR(LEFT(NHAPLIEU!E388,3)="112",LEFT(NHAPLIEU!F388,3)="112"),NHAPLIEU!B388,"")</f>
        <v/>
      </c>
      <c r="C395" s="67"/>
      <c r="D395" s="67" t="str">
        <f>IF(OR(LEFT(NHAPLIEU!E388,3)="112",LEFT(NHAPLIEU!F388,3)="112"),NHAPLIEU!D388,"")</f>
        <v/>
      </c>
      <c r="E395" s="77" t="str">
        <f>IF($D$6=LEFT(NHAPLIEU!E388,3),LEFT(NHAPLIEU!F388,3),IF(SOCAI!$D$6=LEFT(NHAPLIEU!F388,3),LEFT(NHAPLIEU!E388,3),""))</f>
        <v/>
      </c>
      <c r="F395" s="126" t="str">
        <f>IF(LEFT(B395,3)="UNT",NHAPLIEU!I388,"")</f>
        <v/>
      </c>
      <c r="G395" s="126" t="str">
        <f>IF(LEFT(B395,3)="UNC",NHAPLIEU!I388,"")</f>
        <v/>
      </c>
      <c r="H395" s="126"/>
      <c r="I395" s="126"/>
    </row>
    <row r="396" spans="1:9" hidden="1">
      <c r="A396" s="67" t="str">
        <f>IF(OR(LEFT(NHAPLIEU!E389,3)="112",LEFT(NHAPLIEU!F389,3)="112"),NHAPLIEU!A389,"")</f>
        <v/>
      </c>
      <c r="B396" s="67" t="str">
        <f>IF(OR(LEFT(NHAPLIEU!E389,3)="112",LEFT(NHAPLIEU!F389,3)="112"),NHAPLIEU!B389,"")</f>
        <v/>
      </c>
      <c r="C396" s="67"/>
      <c r="D396" s="67" t="str">
        <f>IF(OR(LEFT(NHAPLIEU!E389,3)="112",LEFT(NHAPLIEU!F389,3)="112"),NHAPLIEU!D389,"")</f>
        <v/>
      </c>
      <c r="E396" s="77" t="str">
        <f>IF($D$6=LEFT(NHAPLIEU!E389,3),LEFT(NHAPLIEU!F389,3),IF(SOCAI!$D$6=LEFT(NHAPLIEU!F389,3),LEFT(NHAPLIEU!E389,3),""))</f>
        <v/>
      </c>
      <c r="F396" s="126" t="str">
        <f>IF(LEFT(B396,3)="UNT",NHAPLIEU!I389,"")</f>
        <v/>
      </c>
      <c r="G396" s="126" t="str">
        <f>IF(LEFT(B396,3)="UNC",NHAPLIEU!I389,"")</f>
        <v/>
      </c>
      <c r="H396" s="126"/>
      <c r="I396" s="126"/>
    </row>
    <row r="397" spans="1:9" hidden="1">
      <c r="A397" s="67" t="str">
        <f>IF(OR(LEFT(NHAPLIEU!E390,3)="112",LEFT(NHAPLIEU!F390,3)="112"),NHAPLIEU!A390,"")</f>
        <v/>
      </c>
      <c r="B397" s="67" t="str">
        <f>IF(OR(LEFT(NHAPLIEU!E390,3)="112",LEFT(NHAPLIEU!F390,3)="112"),NHAPLIEU!B390,"")</f>
        <v/>
      </c>
      <c r="C397" s="67"/>
      <c r="D397" s="67" t="str">
        <f>IF(OR(LEFT(NHAPLIEU!E390,3)="112",LEFT(NHAPLIEU!F390,3)="112"),NHAPLIEU!D390,"")</f>
        <v/>
      </c>
      <c r="E397" s="77" t="str">
        <f>IF($D$6=LEFT(NHAPLIEU!E390,3),LEFT(NHAPLIEU!F390,3),IF(SOCAI!$D$6=LEFT(NHAPLIEU!F390,3),LEFT(NHAPLIEU!E390,3),""))</f>
        <v/>
      </c>
      <c r="F397" s="126" t="str">
        <f>IF(LEFT(B397,3)="UNT",NHAPLIEU!I390,"")</f>
        <v/>
      </c>
      <c r="G397" s="126" t="str">
        <f>IF(LEFT(B397,3)="UNC",NHAPLIEU!I390,"")</f>
        <v/>
      </c>
      <c r="H397" s="126"/>
      <c r="I397" s="126"/>
    </row>
    <row r="398" spans="1:9" hidden="1">
      <c r="A398" s="67" t="str">
        <f>IF(OR(LEFT(NHAPLIEU!E391,3)="112",LEFT(NHAPLIEU!F391,3)="112"),NHAPLIEU!A391,"")</f>
        <v/>
      </c>
      <c r="B398" s="67" t="str">
        <f>IF(OR(LEFT(NHAPLIEU!E391,3)="112",LEFT(NHAPLIEU!F391,3)="112"),NHAPLIEU!B391,"")</f>
        <v/>
      </c>
      <c r="C398" s="67"/>
      <c r="D398" s="67" t="str">
        <f>IF(OR(LEFT(NHAPLIEU!E391,3)="112",LEFT(NHAPLIEU!F391,3)="112"),NHAPLIEU!D391,"")</f>
        <v/>
      </c>
      <c r="E398" s="77" t="str">
        <f>IF($D$6=LEFT(NHAPLIEU!E391,3),LEFT(NHAPLIEU!F391,3),IF(SOCAI!$D$6=LEFT(NHAPLIEU!F391,3),LEFT(NHAPLIEU!E391,3),""))</f>
        <v/>
      </c>
      <c r="F398" s="126" t="str">
        <f>IF(LEFT(B398,3)="UNT",NHAPLIEU!I391,"")</f>
        <v/>
      </c>
      <c r="G398" s="126" t="str">
        <f>IF(LEFT(B398,3)="UNC",NHAPLIEU!I391,"")</f>
        <v/>
      </c>
      <c r="H398" s="126"/>
      <c r="I398" s="126"/>
    </row>
    <row r="399" spans="1:9" hidden="1">
      <c r="A399" s="67" t="str">
        <f>IF(OR(LEFT(NHAPLIEU!E392,3)="112",LEFT(NHAPLIEU!F392,3)="112"),NHAPLIEU!A392,"")</f>
        <v/>
      </c>
      <c r="B399" s="67" t="str">
        <f>IF(OR(LEFT(NHAPLIEU!E392,3)="112",LEFT(NHAPLIEU!F392,3)="112"),NHAPLIEU!B392,"")</f>
        <v/>
      </c>
      <c r="C399" s="67"/>
      <c r="D399" s="67" t="str">
        <f>IF(OR(LEFT(NHAPLIEU!E392,3)="112",LEFT(NHAPLIEU!F392,3)="112"),NHAPLIEU!D392,"")</f>
        <v/>
      </c>
      <c r="E399" s="77" t="str">
        <f>IF($D$6=LEFT(NHAPLIEU!E392,3),LEFT(NHAPLIEU!F392,3),IF(SOCAI!$D$6=LEFT(NHAPLIEU!F392,3),LEFT(NHAPLIEU!E392,3),""))</f>
        <v/>
      </c>
      <c r="F399" s="126" t="str">
        <f>IF(LEFT(B399,3)="UNT",NHAPLIEU!I392,"")</f>
        <v/>
      </c>
      <c r="G399" s="126" t="str">
        <f>IF(LEFT(B399,3)="UNC",NHAPLIEU!I392,"")</f>
        <v/>
      </c>
      <c r="H399" s="126"/>
      <c r="I399" s="126"/>
    </row>
    <row r="400" spans="1:9" hidden="1">
      <c r="A400" s="67" t="str">
        <f>IF(OR(LEFT(NHAPLIEU!E393,3)="112",LEFT(NHAPLIEU!F393,3)="112"),NHAPLIEU!A393,"")</f>
        <v/>
      </c>
      <c r="B400" s="67" t="str">
        <f>IF(OR(LEFT(NHAPLIEU!E393,3)="112",LEFT(NHAPLIEU!F393,3)="112"),NHAPLIEU!B393,"")</f>
        <v/>
      </c>
      <c r="C400" s="67"/>
      <c r="D400" s="67" t="str">
        <f>IF(OR(LEFT(NHAPLIEU!E393,3)="112",LEFT(NHAPLIEU!F393,3)="112"),NHAPLIEU!D393,"")</f>
        <v/>
      </c>
      <c r="E400" s="77" t="str">
        <f>IF($D$6=LEFT(NHAPLIEU!E393,3),LEFT(NHAPLIEU!F393,3),IF(SOCAI!$D$6=LEFT(NHAPLIEU!F393,3),LEFT(NHAPLIEU!E393,3),""))</f>
        <v/>
      </c>
      <c r="F400" s="126" t="str">
        <f>IF(LEFT(B400,3)="UNT",NHAPLIEU!I393,"")</f>
        <v/>
      </c>
      <c r="G400" s="126" t="str">
        <f>IF(LEFT(B400,3)="UNC",NHAPLIEU!I393,"")</f>
        <v/>
      </c>
      <c r="H400" s="126"/>
      <c r="I400" s="126"/>
    </row>
    <row r="401" spans="1:9" hidden="1">
      <c r="A401" s="67" t="str">
        <f>IF(OR(LEFT(NHAPLIEU!E394,3)="112",LEFT(NHAPLIEU!F394,3)="112"),NHAPLIEU!A394,"")</f>
        <v/>
      </c>
      <c r="B401" s="67" t="str">
        <f>IF(OR(LEFT(NHAPLIEU!E394,3)="112",LEFT(NHAPLIEU!F394,3)="112"),NHAPLIEU!B394,"")</f>
        <v/>
      </c>
      <c r="C401" s="67"/>
      <c r="D401" s="67" t="str">
        <f>IF(OR(LEFT(NHAPLIEU!E394,3)="112",LEFT(NHAPLIEU!F394,3)="112"),NHAPLIEU!D394,"")</f>
        <v/>
      </c>
      <c r="E401" s="77" t="str">
        <f>IF($D$6=LEFT(NHAPLIEU!E394,3),LEFT(NHAPLIEU!F394,3),IF(SOCAI!$D$6=LEFT(NHAPLIEU!F394,3),LEFT(NHAPLIEU!E394,3),""))</f>
        <v/>
      </c>
      <c r="F401" s="126" t="str">
        <f>IF(LEFT(B401,3)="UNT",NHAPLIEU!I394,"")</f>
        <v/>
      </c>
      <c r="G401" s="126" t="str">
        <f>IF(LEFT(B401,3)="UNC",NHAPLIEU!I394,"")</f>
        <v/>
      </c>
      <c r="H401" s="126"/>
      <c r="I401" s="126"/>
    </row>
    <row r="402" spans="1:9" hidden="1">
      <c r="A402" s="67" t="str">
        <f>IF(OR(LEFT(NHAPLIEU!E395,3)="112",LEFT(NHAPLIEU!F395,3)="112"),NHAPLIEU!A395,"")</f>
        <v/>
      </c>
      <c r="B402" s="67" t="str">
        <f>IF(OR(LEFT(NHAPLIEU!E395,3)="112",LEFT(NHAPLIEU!F395,3)="112"),NHAPLIEU!B395,"")</f>
        <v/>
      </c>
      <c r="C402" s="67"/>
      <c r="D402" s="67" t="str">
        <f>IF(OR(LEFT(NHAPLIEU!E395,3)="112",LEFT(NHAPLIEU!F395,3)="112"),NHAPLIEU!D395,"")</f>
        <v/>
      </c>
      <c r="E402" s="77" t="str">
        <f>IF($D$6=LEFT(NHAPLIEU!E395,3),LEFT(NHAPLIEU!F395,3),IF(SOCAI!$D$6=LEFT(NHAPLIEU!F395,3),LEFT(NHAPLIEU!E395,3),""))</f>
        <v/>
      </c>
      <c r="F402" s="126" t="str">
        <f>IF(LEFT(B402,3)="UNT",NHAPLIEU!I395,"")</f>
        <v/>
      </c>
      <c r="G402" s="126" t="str">
        <f>IF(LEFT(B402,3)="UNC",NHAPLIEU!I395,"")</f>
        <v/>
      </c>
      <c r="H402" s="126"/>
      <c r="I402" s="126"/>
    </row>
    <row r="403" spans="1:9" hidden="1">
      <c r="A403" s="67" t="str">
        <f>IF(OR(LEFT(NHAPLIEU!E396,3)="112",LEFT(NHAPLIEU!F396,3)="112"),NHAPLIEU!A396,"")</f>
        <v/>
      </c>
      <c r="B403" s="67" t="str">
        <f>IF(OR(LEFT(NHAPLIEU!E396,3)="112",LEFT(NHAPLIEU!F396,3)="112"),NHAPLIEU!B396,"")</f>
        <v/>
      </c>
      <c r="C403" s="67"/>
      <c r="D403" s="67" t="str">
        <f>IF(OR(LEFT(NHAPLIEU!E396,3)="112",LEFT(NHAPLIEU!F396,3)="112"),NHAPLIEU!D396,"")</f>
        <v/>
      </c>
      <c r="E403" s="77" t="str">
        <f>IF($D$6=LEFT(NHAPLIEU!E396,3),LEFT(NHAPLIEU!F396,3),IF(SOCAI!$D$6=LEFT(NHAPLIEU!F396,3),LEFT(NHAPLIEU!E396,3),""))</f>
        <v/>
      </c>
      <c r="F403" s="126" t="str">
        <f>IF(LEFT(B403,3)="UNT",NHAPLIEU!I396,"")</f>
        <v/>
      </c>
      <c r="G403" s="126" t="str">
        <f>IF(LEFT(B403,3)="UNC",NHAPLIEU!I396,"")</f>
        <v/>
      </c>
      <c r="H403" s="126"/>
      <c r="I403" s="126"/>
    </row>
    <row r="404" spans="1:9" hidden="1">
      <c r="A404" s="67" t="str">
        <f>IF(OR(LEFT(NHAPLIEU!E397,3)="112",LEFT(NHAPLIEU!F397,3)="112"),NHAPLIEU!A397,"")</f>
        <v/>
      </c>
      <c r="B404" s="67" t="str">
        <f>IF(OR(LEFT(NHAPLIEU!E397,3)="112",LEFT(NHAPLIEU!F397,3)="112"),NHAPLIEU!B397,"")</f>
        <v/>
      </c>
      <c r="C404" s="67"/>
      <c r="D404" s="67" t="str">
        <f>IF(OR(LEFT(NHAPLIEU!E397,3)="112",LEFT(NHAPLIEU!F397,3)="112"),NHAPLIEU!D397,"")</f>
        <v/>
      </c>
      <c r="E404" s="77" t="str">
        <f>IF($D$6=LEFT(NHAPLIEU!E397,3),LEFT(NHAPLIEU!F397,3),IF(SOCAI!$D$6=LEFT(NHAPLIEU!F397,3),LEFT(NHAPLIEU!E397,3),""))</f>
        <v/>
      </c>
      <c r="F404" s="126" t="str">
        <f>IF(LEFT(B404,3)="UNT",NHAPLIEU!I397,"")</f>
        <v/>
      </c>
      <c r="G404" s="126" t="str">
        <f>IF(LEFT(B404,3)="UNC",NHAPLIEU!I397,"")</f>
        <v/>
      </c>
      <c r="H404" s="126"/>
      <c r="I404" s="126"/>
    </row>
    <row r="405" spans="1:9" hidden="1">
      <c r="A405" s="67" t="str">
        <f>IF(OR(LEFT(NHAPLIEU!E398,3)="112",LEFT(NHAPLIEU!F398,3)="112"),NHAPLIEU!A398,"")</f>
        <v/>
      </c>
      <c r="B405" s="67" t="str">
        <f>IF(OR(LEFT(NHAPLIEU!E398,3)="112",LEFT(NHAPLIEU!F398,3)="112"),NHAPLIEU!B398,"")</f>
        <v/>
      </c>
      <c r="C405" s="67"/>
      <c r="D405" s="67" t="str">
        <f>IF(OR(LEFT(NHAPLIEU!E398,3)="112",LEFT(NHAPLIEU!F398,3)="112"),NHAPLIEU!D398,"")</f>
        <v/>
      </c>
      <c r="E405" s="77" t="str">
        <f>IF($D$6=LEFT(NHAPLIEU!E398,3),LEFT(NHAPLIEU!F398,3),IF(SOCAI!$D$6=LEFT(NHAPLIEU!F398,3),LEFT(NHAPLIEU!E398,3),""))</f>
        <v/>
      </c>
      <c r="F405" s="126" t="str">
        <f>IF(LEFT(B405,3)="UNT",NHAPLIEU!I398,"")</f>
        <v/>
      </c>
      <c r="G405" s="126" t="str">
        <f>IF(LEFT(B405,3)="UNC",NHAPLIEU!I398,"")</f>
        <v/>
      </c>
      <c r="H405" s="126"/>
      <c r="I405" s="126"/>
    </row>
    <row r="406" spans="1:9" hidden="1">
      <c r="A406" s="67" t="str">
        <f>IF(OR(LEFT(NHAPLIEU!E399,3)="112",LEFT(NHAPLIEU!F399,3)="112"),NHAPLIEU!A399,"")</f>
        <v/>
      </c>
      <c r="B406" s="67" t="str">
        <f>IF(OR(LEFT(NHAPLIEU!E399,3)="112",LEFT(NHAPLIEU!F399,3)="112"),NHAPLIEU!B399,"")</f>
        <v/>
      </c>
      <c r="C406" s="67"/>
      <c r="D406" s="67" t="str">
        <f>IF(OR(LEFT(NHAPLIEU!E399,3)="112",LEFT(NHAPLIEU!F399,3)="112"),NHAPLIEU!D399,"")</f>
        <v/>
      </c>
      <c r="E406" s="77" t="str">
        <f>IF($D$6=LEFT(NHAPLIEU!E399,3),LEFT(NHAPLIEU!F399,3),IF(SOCAI!$D$6=LEFT(NHAPLIEU!F399,3),LEFT(NHAPLIEU!E399,3),""))</f>
        <v/>
      </c>
      <c r="F406" s="126" t="str">
        <f>IF(LEFT(B406,3)="UNT",NHAPLIEU!I399,"")</f>
        <v/>
      </c>
      <c r="G406" s="126" t="str">
        <f>IF(LEFT(B406,3)="UNC",NHAPLIEU!I399,"")</f>
        <v/>
      </c>
      <c r="H406" s="126"/>
      <c r="I406" s="126"/>
    </row>
    <row r="407" spans="1:9" hidden="1">
      <c r="A407" s="67" t="str">
        <f>IF(OR(LEFT(NHAPLIEU!E400,3)="112",LEFT(NHAPLIEU!F400,3)="112"),NHAPLIEU!A400,"")</f>
        <v/>
      </c>
      <c r="B407" s="67" t="str">
        <f>IF(OR(LEFT(NHAPLIEU!E400,3)="112",LEFT(NHAPLIEU!F400,3)="112"),NHAPLIEU!B400,"")</f>
        <v/>
      </c>
      <c r="C407" s="67"/>
      <c r="D407" s="67" t="str">
        <f>IF(OR(LEFT(NHAPLIEU!E400,3)="112",LEFT(NHAPLIEU!F400,3)="112"),NHAPLIEU!D400,"")</f>
        <v/>
      </c>
      <c r="E407" s="77" t="str">
        <f>IF($D$6=LEFT(NHAPLIEU!E400,3),LEFT(NHAPLIEU!F400,3),IF(SOCAI!$D$6=LEFT(NHAPLIEU!F400,3),LEFT(NHAPLIEU!E400,3),""))</f>
        <v/>
      </c>
      <c r="F407" s="126" t="str">
        <f>IF(LEFT(B407,3)="UNT",NHAPLIEU!I400,"")</f>
        <v/>
      </c>
      <c r="G407" s="126" t="str">
        <f>IF(LEFT(B407,3)="UNC",NHAPLIEU!I400,"")</f>
        <v/>
      </c>
      <c r="H407" s="126"/>
      <c r="I407" s="126"/>
    </row>
    <row r="408" spans="1:9" hidden="1">
      <c r="A408" s="67" t="str">
        <f>IF(OR(LEFT(NHAPLIEU!E401,3)="112",LEFT(NHAPLIEU!F401,3)="112"),NHAPLIEU!A401,"")</f>
        <v/>
      </c>
      <c r="B408" s="67" t="str">
        <f>IF(OR(LEFT(NHAPLIEU!E401,3)="112",LEFT(NHAPLIEU!F401,3)="112"),NHAPLIEU!B401,"")</f>
        <v/>
      </c>
      <c r="C408" s="67"/>
      <c r="D408" s="67" t="str">
        <f>IF(OR(LEFT(NHAPLIEU!E401,3)="112",LEFT(NHAPLIEU!F401,3)="112"),NHAPLIEU!D401,"")</f>
        <v/>
      </c>
      <c r="E408" s="77" t="str">
        <f>IF($D$6=LEFT(NHAPLIEU!E401,3),LEFT(NHAPLIEU!F401,3),IF(SOCAI!$D$6=LEFT(NHAPLIEU!F401,3),LEFT(NHAPLIEU!E401,3),""))</f>
        <v/>
      </c>
      <c r="F408" s="126" t="str">
        <f>IF(LEFT(B408,3)="UNT",NHAPLIEU!I401,"")</f>
        <v/>
      </c>
      <c r="G408" s="126" t="str">
        <f>IF(LEFT(B408,3)="UNC",NHAPLIEU!I401,"")</f>
        <v/>
      </c>
      <c r="H408" s="126"/>
      <c r="I408" s="126"/>
    </row>
    <row r="409" spans="1:9" hidden="1">
      <c r="A409" s="67" t="str">
        <f>IF(OR(LEFT(NHAPLIEU!E402,3)="112",LEFT(NHAPLIEU!F402,3)="112"),NHAPLIEU!A402,"")</f>
        <v/>
      </c>
      <c r="B409" s="67" t="str">
        <f>IF(OR(LEFT(NHAPLIEU!E402,3)="112",LEFT(NHAPLIEU!F402,3)="112"),NHAPLIEU!B402,"")</f>
        <v/>
      </c>
      <c r="C409" s="67"/>
      <c r="D409" s="67" t="str">
        <f>IF(OR(LEFT(NHAPLIEU!E402,3)="112",LEFT(NHAPLIEU!F402,3)="112"),NHAPLIEU!D402,"")</f>
        <v/>
      </c>
      <c r="E409" s="77" t="str">
        <f>IF($D$6=LEFT(NHAPLIEU!E402,3),LEFT(NHAPLIEU!F402,3),IF(SOCAI!$D$6=LEFT(NHAPLIEU!F402,3),LEFT(NHAPLIEU!E402,3),""))</f>
        <v/>
      </c>
      <c r="F409" s="126" t="str">
        <f>IF(LEFT(B409,3)="UNT",NHAPLIEU!I402,"")</f>
        <v/>
      </c>
      <c r="G409" s="126" t="str">
        <f>IF(LEFT(B409,3)="UNC",NHAPLIEU!I402,"")</f>
        <v/>
      </c>
      <c r="H409" s="126"/>
      <c r="I409" s="126"/>
    </row>
    <row r="410" spans="1:9" hidden="1">
      <c r="A410" s="67" t="str">
        <f>IF(OR(LEFT(NHAPLIEU!E403,3)="112",LEFT(NHAPLIEU!F403,3)="112"),NHAPLIEU!A403,"")</f>
        <v/>
      </c>
      <c r="B410" s="67" t="str">
        <f>IF(OR(LEFT(NHAPLIEU!E403,3)="112",LEFT(NHAPLIEU!F403,3)="112"),NHAPLIEU!B403,"")</f>
        <v/>
      </c>
      <c r="C410" s="67"/>
      <c r="D410" s="67" t="str">
        <f>IF(OR(LEFT(NHAPLIEU!E403,3)="112",LEFT(NHAPLIEU!F403,3)="112"),NHAPLIEU!D403,"")</f>
        <v/>
      </c>
      <c r="E410" s="77" t="str">
        <f>IF($D$6=LEFT(NHAPLIEU!E403,3),LEFT(NHAPLIEU!F403,3),IF(SOCAI!$D$6=LEFT(NHAPLIEU!F403,3),LEFT(NHAPLIEU!E403,3),""))</f>
        <v/>
      </c>
      <c r="F410" s="126" t="str">
        <f>IF(LEFT(B410,3)="UNT",NHAPLIEU!I403,"")</f>
        <v/>
      </c>
      <c r="G410" s="126" t="str">
        <f>IF(LEFT(B410,3)="UNC",NHAPLIEU!I403,"")</f>
        <v/>
      </c>
      <c r="H410" s="126"/>
      <c r="I410" s="126"/>
    </row>
    <row r="411" spans="1:9" hidden="1">
      <c r="A411" s="67" t="str">
        <f>IF(OR(LEFT(NHAPLIEU!E404,3)="112",LEFT(NHAPLIEU!F404,3)="112"),NHAPLIEU!A404,"")</f>
        <v/>
      </c>
      <c r="B411" s="67" t="str">
        <f>IF(OR(LEFT(NHAPLIEU!E404,3)="112",LEFT(NHAPLIEU!F404,3)="112"),NHAPLIEU!B404,"")</f>
        <v/>
      </c>
      <c r="C411" s="67"/>
      <c r="D411" s="67" t="str">
        <f>IF(OR(LEFT(NHAPLIEU!E404,3)="112",LEFT(NHAPLIEU!F404,3)="112"),NHAPLIEU!D404,"")</f>
        <v/>
      </c>
      <c r="E411" s="77" t="str">
        <f>IF($D$6=LEFT(NHAPLIEU!E404,3),LEFT(NHAPLIEU!F404,3),IF(SOCAI!$D$6=LEFT(NHAPLIEU!F404,3),LEFT(NHAPLIEU!E404,3),""))</f>
        <v/>
      </c>
      <c r="F411" s="126" t="str">
        <f>IF(LEFT(B411,3)="UNT",NHAPLIEU!I404,"")</f>
        <v/>
      </c>
      <c r="G411" s="126" t="str">
        <f>IF(LEFT(B411,3)="UNC",NHAPLIEU!I404,"")</f>
        <v/>
      </c>
      <c r="H411" s="126"/>
      <c r="I411" s="126"/>
    </row>
    <row r="412" spans="1:9" hidden="1">
      <c r="A412" s="67" t="str">
        <f>IF(OR(LEFT(NHAPLIEU!E405,3)="112",LEFT(NHAPLIEU!F405,3)="112"),NHAPLIEU!A405,"")</f>
        <v/>
      </c>
      <c r="B412" s="67" t="str">
        <f>IF(OR(LEFT(NHAPLIEU!E405,3)="112",LEFT(NHAPLIEU!F405,3)="112"),NHAPLIEU!B405,"")</f>
        <v/>
      </c>
      <c r="C412" s="67"/>
      <c r="D412" s="67" t="str">
        <f>IF(OR(LEFT(NHAPLIEU!E405,3)="112",LEFT(NHAPLIEU!F405,3)="112"),NHAPLIEU!D405,"")</f>
        <v/>
      </c>
      <c r="E412" s="77" t="str">
        <f>IF($D$6=LEFT(NHAPLIEU!E405,3),LEFT(NHAPLIEU!F405,3),IF(SOCAI!$D$6=LEFT(NHAPLIEU!F405,3),LEFT(NHAPLIEU!E405,3),""))</f>
        <v/>
      </c>
      <c r="F412" s="126" t="str">
        <f>IF(LEFT(B412,3)="UNT",NHAPLIEU!I405,"")</f>
        <v/>
      </c>
      <c r="G412" s="126" t="str">
        <f>IF(LEFT(B412,3)="UNC",NHAPLIEU!I405,"")</f>
        <v/>
      </c>
      <c r="H412" s="126"/>
      <c r="I412" s="126"/>
    </row>
    <row r="413" spans="1:9" hidden="1">
      <c r="A413" s="67" t="str">
        <f>IF(OR(LEFT(NHAPLIEU!E406,3)="112",LEFT(NHAPLIEU!F406,3)="112"),NHAPLIEU!A406,"")</f>
        <v/>
      </c>
      <c r="B413" s="67" t="str">
        <f>IF(OR(LEFT(NHAPLIEU!E406,3)="112",LEFT(NHAPLIEU!F406,3)="112"),NHAPLIEU!B406,"")</f>
        <v/>
      </c>
      <c r="C413" s="67"/>
      <c r="D413" s="67" t="str">
        <f>IF(OR(LEFT(NHAPLIEU!E406,3)="112",LEFT(NHAPLIEU!F406,3)="112"),NHAPLIEU!D406,"")</f>
        <v/>
      </c>
      <c r="E413" s="77" t="str">
        <f>IF($D$6=LEFT(NHAPLIEU!E406,3),LEFT(NHAPLIEU!F406,3),IF(SOCAI!$D$6=LEFT(NHAPLIEU!F406,3),LEFT(NHAPLIEU!E406,3),""))</f>
        <v/>
      </c>
      <c r="F413" s="126" t="str">
        <f>IF(LEFT(B413,3)="UNT",NHAPLIEU!I406,"")</f>
        <v/>
      </c>
      <c r="G413" s="126" t="str">
        <f>IF(LEFT(B413,3)="UNC",NHAPLIEU!I406,"")</f>
        <v/>
      </c>
      <c r="H413" s="126"/>
      <c r="I413" s="126"/>
    </row>
    <row r="414" spans="1:9" hidden="1">
      <c r="A414" s="67" t="str">
        <f>IF(OR(LEFT(NHAPLIEU!E407,3)="112",LEFT(NHAPLIEU!F407,3)="112"),NHAPLIEU!A407,"")</f>
        <v/>
      </c>
      <c r="B414" s="67" t="str">
        <f>IF(OR(LEFT(NHAPLIEU!E407,3)="112",LEFT(NHAPLIEU!F407,3)="112"),NHAPLIEU!B407,"")</f>
        <v/>
      </c>
      <c r="C414" s="67"/>
      <c r="D414" s="67" t="str">
        <f>IF(OR(LEFT(NHAPLIEU!E407,3)="112",LEFT(NHAPLIEU!F407,3)="112"),NHAPLIEU!D407,"")</f>
        <v/>
      </c>
      <c r="E414" s="77" t="str">
        <f>IF($D$6=LEFT(NHAPLIEU!E407,3),LEFT(NHAPLIEU!F407,3),IF(SOCAI!$D$6=LEFT(NHAPLIEU!F407,3),LEFT(NHAPLIEU!E407,3),""))</f>
        <v/>
      </c>
      <c r="F414" s="126" t="str">
        <f>IF(LEFT(B414,3)="UNT",NHAPLIEU!I407,"")</f>
        <v/>
      </c>
      <c r="G414" s="126" t="str">
        <f>IF(LEFT(B414,3)="UNC",NHAPLIEU!I407,"")</f>
        <v/>
      </c>
      <c r="H414" s="126"/>
      <c r="I414" s="126"/>
    </row>
    <row r="415" spans="1:9">
      <c r="A415" s="67" t="str">
        <f>IF(OR(LEFT(NHAPLIEU!E408,3)="112",LEFT(NHAPLIEU!F408,3)="112"),NHAPLIEU!A408,"")</f>
        <v/>
      </c>
      <c r="B415" s="67" t="str">
        <f>IF(OR(LEFT(NHAPLIEU!E408,3)="112",LEFT(NHAPLIEU!F408,3)="112"),NHAPLIEU!B408,"")</f>
        <v/>
      </c>
      <c r="C415" s="67"/>
      <c r="D415" s="67" t="str">
        <f>IF(OR(LEFT(NHAPLIEU!E408,3)="112",LEFT(NHAPLIEU!F408,3)="112"),NHAPLIEU!D408,"")</f>
        <v/>
      </c>
      <c r="E415" s="77" t="str">
        <f>IF($D$6=LEFT(NHAPLIEU!E408,3),LEFT(NHAPLIEU!F408,3),IF(SOCAI!$D$6=LEFT(NHAPLIEU!F408,3),LEFT(NHAPLIEU!E408,3),""))</f>
        <v/>
      </c>
      <c r="F415" s="126" t="str">
        <f>IF(LEFT(B415,3)="UNT",NHAPLIEU!I408,"")</f>
        <v/>
      </c>
      <c r="G415" s="126" t="str">
        <f>IF(LEFT(B415,3)="UNC",NHAPLIEU!I408,"")</f>
        <v/>
      </c>
      <c r="H415" s="316"/>
      <c r="I415" s="316"/>
    </row>
    <row r="416" spans="1:9">
      <c r="A416" s="67" t="str">
        <f>IF(OR(LEFT(NHAPLIEU!E409,3)="112",LEFT(NHAPLIEU!F409,3)="112"),NHAPLIEU!A409,"")</f>
        <v/>
      </c>
      <c r="B416" s="67" t="str">
        <f>IF(OR(LEFT(NHAPLIEU!E409,3)="112",LEFT(NHAPLIEU!F409,3)="112"),NHAPLIEU!B409,"")</f>
        <v/>
      </c>
      <c r="C416" s="67"/>
      <c r="D416" s="67" t="str">
        <f>IF(OR(LEFT(NHAPLIEU!E409,3)="112",LEFT(NHAPLIEU!F409,3)="112"),NHAPLIEU!D409,"")</f>
        <v/>
      </c>
      <c r="E416" s="77" t="str">
        <f>IF($D$6=LEFT(NHAPLIEU!E409,3),LEFT(NHAPLIEU!F409,3),IF(SOCAI!$D$6=LEFT(NHAPLIEU!F409,3),LEFT(NHAPLIEU!E409,3),""))</f>
        <v/>
      </c>
      <c r="F416" s="126" t="str">
        <f>IF(LEFT(B416,3)="UNT",NHAPLIEU!I409,"")</f>
        <v/>
      </c>
      <c r="G416" s="126" t="str">
        <f>IF(LEFT(B416,3)="UNC",NHAPLIEU!I409,"")</f>
        <v/>
      </c>
      <c r="H416" s="316"/>
      <c r="I416" s="316"/>
    </row>
    <row r="417" spans="1:9" hidden="1">
      <c r="A417" s="67" t="str">
        <f>IF(OR(LEFT(NHAPLIEU!E410,3)="112",LEFT(NHAPLIEU!F410,3)="112"),NHAPLIEU!A410,"")</f>
        <v/>
      </c>
      <c r="B417" s="67" t="str">
        <f>IF(OR(LEFT(NHAPLIEU!E410,3)="112",LEFT(NHAPLIEU!F410,3)="112"),NHAPLIEU!B410,"")</f>
        <v/>
      </c>
      <c r="C417" s="67"/>
      <c r="D417" s="67" t="str">
        <f>IF(OR(LEFT(NHAPLIEU!E410,3)="112",LEFT(NHAPLIEU!F410,3)="112"),NHAPLIEU!D410,"")</f>
        <v/>
      </c>
      <c r="E417" s="77" t="str">
        <f>IF($D$6=LEFT(NHAPLIEU!E410,3),LEFT(NHAPLIEU!F410,3),IF(SOCAI!$D$6=LEFT(NHAPLIEU!F410,3),LEFT(NHAPLIEU!E410,3),""))</f>
        <v/>
      </c>
      <c r="F417" s="126" t="str">
        <f>IF(LEFT(B417,3)="UNT",NHAPLIEU!I410,"")</f>
        <v/>
      </c>
      <c r="G417" s="126" t="str">
        <f>IF(LEFT(B417,3)="UNC",NHAPLIEU!I410,"")</f>
        <v/>
      </c>
      <c r="H417" s="126"/>
      <c r="I417" s="126"/>
    </row>
    <row r="418" spans="1:9" hidden="1">
      <c r="A418" s="67" t="str">
        <f>IF(OR(LEFT(NHAPLIEU!E411,3)="112",LEFT(NHAPLIEU!F411,3)="112"),NHAPLIEU!A411,"")</f>
        <v/>
      </c>
      <c r="B418" s="67" t="str">
        <f>IF(OR(LEFT(NHAPLIEU!E411,3)="112",LEFT(NHAPLIEU!F411,3)="112"),NHAPLIEU!B411,"")</f>
        <v/>
      </c>
      <c r="C418" s="67"/>
      <c r="D418" s="67" t="str">
        <f>IF(OR(LEFT(NHAPLIEU!E411,3)="112",LEFT(NHAPLIEU!F411,3)="112"),NHAPLIEU!D411,"")</f>
        <v/>
      </c>
      <c r="E418" s="77" t="str">
        <f>IF($D$6=LEFT(NHAPLIEU!E411,3),LEFT(NHAPLIEU!F411,3),IF(SOCAI!$D$6=LEFT(NHAPLIEU!F411,3),LEFT(NHAPLIEU!E411,3),""))</f>
        <v/>
      </c>
      <c r="F418" s="126" t="str">
        <f>IF(LEFT(B418,3)="UNT",NHAPLIEU!I411,"")</f>
        <v/>
      </c>
      <c r="G418" s="126" t="str">
        <f>IF(LEFT(B418,3)="UNC",NHAPLIEU!I411,"")</f>
        <v/>
      </c>
      <c r="H418" s="126"/>
      <c r="I418" s="126"/>
    </row>
    <row r="419" spans="1:9" hidden="1">
      <c r="A419" s="67" t="str">
        <f>IF(OR(LEFT(NHAPLIEU!E412,3)="112",LEFT(NHAPLIEU!F412,3)="112"),NHAPLIEU!A412,"")</f>
        <v/>
      </c>
      <c r="B419" s="67" t="str">
        <f>IF(OR(LEFT(NHAPLIEU!E412,3)="112",LEFT(NHAPLIEU!F412,3)="112"),NHAPLIEU!B412,"")</f>
        <v/>
      </c>
      <c r="C419" s="67"/>
      <c r="D419" s="67" t="str">
        <f>IF(OR(LEFT(NHAPLIEU!E412,3)="112",LEFT(NHAPLIEU!F412,3)="112"),NHAPLIEU!D412,"")</f>
        <v/>
      </c>
      <c r="E419" s="77" t="str">
        <f>IF($D$6=LEFT(NHAPLIEU!E412,3),LEFT(NHAPLIEU!F412,3),IF(SOCAI!$D$6=LEFT(NHAPLIEU!F412,3),LEFT(NHAPLIEU!E412,3),""))</f>
        <v/>
      </c>
      <c r="F419" s="126" t="str">
        <f>IF(LEFT(B419,3)="UNT",NHAPLIEU!I412,"")</f>
        <v/>
      </c>
      <c r="G419" s="126" t="str">
        <f>IF(LEFT(B419,3)="UNC",NHAPLIEU!I412,"")</f>
        <v/>
      </c>
      <c r="H419" s="126"/>
      <c r="I419" s="126"/>
    </row>
    <row r="420" spans="1:9" hidden="1">
      <c r="A420" s="67" t="str">
        <f>IF(OR(LEFT(NHAPLIEU!E413,3)="112",LEFT(NHAPLIEU!F413,3)="112"),NHAPLIEU!A413,"")</f>
        <v/>
      </c>
      <c r="B420" s="67" t="str">
        <f>IF(OR(LEFT(NHAPLIEU!E413,3)="112",LEFT(NHAPLIEU!F413,3)="112"),NHAPLIEU!B413,"")</f>
        <v/>
      </c>
      <c r="C420" s="67"/>
      <c r="D420" s="67" t="str">
        <f>IF(OR(LEFT(NHAPLIEU!E413,3)="112",LEFT(NHAPLIEU!F413,3)="112"),NHAPLIEU!D413,"")</f>
        <v/>
      </c>
      <c r="E420" s="77" t="str">
        <f>IF($D$6=LEFT(NHAPLIEU!E413,3),LEFT(NHAPLIEU!F413,3),IF(SOCAI!$D$6=LEFT(NHAPLIEU!F413,3),LEFT(NHAPLIEU!E413,3),""))</f>
        <v/>
      </c>
      <c r="F420" s="126" t="str">
        <f>IF(LEFT(B420,3)="UNT",NHAPLIEU!I413,"")</f>
        <v/>
      </c>
      <c r="G420" s="126" t="str">
        <f>IF(LEFT(B420,3)="UNC",NHAPLIEU!I413,"")</f>
        <v/>
      </c>
      <c r="H420" s="126"/>
      <c r="I420" s="126"/>
    </row>
    <row r="421" spans="1:9" hidden="1">
      <c r="A421" s="67" t="str">
        <f>IF(OR(LEFT(NHAPLIEU!E414,3)="112",LEFT(NHAPLIEU!F414,3)="112"),NHAPLIEU!A414,"")</f>
        <v/>
      </c>
      <c r="B421" s="67" t="str">
        <f>IF(OR(LEFT(NHAPLIEU!E414,3)="112",LEFT(NHAPLIEU!F414,3)="112"),NHAPLIEU!B414,"")</f>
        <v/>
      </c>
      <c r="C421" s="67"/>
      <c r="D421" s="67" t="str">
        <f>IF(OR(LEFT(NHAPLIEU!E414,3)="112",LEFT(NHAPLIEU!F414,3)="112"),NHAPLIEU!D414,"")</f>
        <v/>
      </c>
      <c r="E421" s="77" t="str">
        <f>IF($D$6=LEFT(NHAPLIEU!E414,3),LEFT(NHAPLIEU!F414,3),IF(SOCAI!$D$6=LEFT(NHAPLIEU!F414,3),LEFT(NHAPLIEU!E414,3),""))</f>
        <v/>
      </c>
      <c r="F421" s="126" t="str">
        <f>IF(LEFT(B421,3)="UNT",NHAPLIEU!I414,"")</f>
        <v/>
      </c>
      <c r="G421" s="126" t="str">
        <f>IF(LEFT(B421,3)="UNC",NHAPLIEU!I414,"")</f>
        <v/>
      </c>
      <c r="H421" s="126"/>
      <c r="I421" s="126"/>
    </row>
    <row r="422" spans="1:9" hidden="1">
      <c r="A422" s="67" t="str">
        <f>IF(OR(LEFT(NHAPLIEU!E415,3)="112",LEFT(NHAPLIEU!F415,3)="112"),NHAPLIEU!A415,"")</f>
        <v/>
      </c>
      <c r="B422" s="67" t="str">
        <f>IF(OR(LEFT(NHAPLIEU!E415,3)="112",LEFT(NHAPLIEU!F415,3)="112"),NHAPLIEU!B415,"")</f>
        <v/>
      </c>
      <c r="C422" s="67"/>
      <c r="D422" s="67" t="str">
        <f>IF(OR(LEFT(NHAPLIEU!E415,3)="112",LEFT(NHAPLIEU!F415,3)="112"),NHAPLIEU!D415,"")</f>
        <v/>
      </c>
      <c r="E422" s="77" t="str">
        <f>IF($D$6=LEFT(NHAPLIEU!E415,3),LEFT(NHAPLIEU!F415,3),IF(SOCAI!$D$6=LEFT(NHAPLIEU!F415,3),LEFT(NHAPLIEU!E415,3),""))</f>
        <v/>
      </c>
      <c r="F422" s="126" t="str">
        <f>IF(LEFT(B422,3)="UNT",NHAPLIEU!I415,"")</f>
        <v/>
      </c>
      <c r="G422" s="126" t="str">
        <f>IF(LEFT(B422,3)="UNC",NHAPLIEU!I415,"")</f>
        <v/>
      </c>
      <c r="H422" s="126"/>
      <c r="I422" s="126"/>
    </row>
    <row r="423" spans="1:9" hidden="1">
      <c r="A423" s="67" t="str">
        <f>IF(OR(LEFT(NHAPLIEU!E416,3)="112",LEFT(NHAPLIEU!F416,3)="112"),NHAPLIEU!A416,"")</f>
        <v/>
      </c>
      <c r="B423" s="67" t="str">
        <f>IF(OR(LEFT(NHAPLIEU!E416,3)="112",LEFT(NHAPLIEU!F416,3)="112"),NHAPLIEU!B416,"")</f>
        <v/>
      </c>
      <c r="C423" s="67"/>
      <c r="D423" s="67" t="str">
        <f>IF(OR(LEFT(NHAPLIEU!E416,3)="112",LEFT(NHAPLIEU!F416,3)="112"),NHAPLIEU!D416,"")</f>
        <v/>
      </c>
      <c r="E423" s="77" t="str">
        <f>IF($D$6=LEFT(NHAPLIEU!E416,3),LEFT(NHAPLIEU!F416,3),IF(SOCAI!$D$6=LEFT(NHAPLIEU!F416,3),LEFT(NHAPLIEU!E416,3),""))</f>
        <v/>
      </c>
      <c r="F423" s="126" t="str">
        <f>IF(LEFT(B423,3)="UNT",NHAPLIEU!I416,"")</f>
        <v/>
      </c>
      <c r="G423" s="126" t="str">
        <f>IF(LEFT(B423,3)="UNC",NHAPLIEU!I416,"")</f>
        <v/>
      </c>
      <c r="H423" s="126"/>
      <c r="I423" s="126"/>
    </row>
    <row r="424" spans="1:9" hidden="1">
      <c r="A424" s="67" t="str">
        <f>IF(OR(LEFT(NHAPLIEU!E417,3)="112",LEFT(NHAPLIEU!F417,3)="112"),NHAPLIEU!A417,"")</f>
        <v/>
      </c>
      <c r="B424" s="67" t="str">
        <f>IF(OR(LEFT(NHAPLIEU!E417,3)="112",LEFT(NHAPLIEU!F417,3)="112"),NHAPLIEU!B417,"")</f>
        <v/>
      </c>
      <c r="C424" s="67"/>
      <c r="D424" s="67" t="str">
        <f>IF(OR(LEFT(NHAPLIEU!E417,3)="112",LEFT(NHAPLIEU!F417,3)="112"),NHAPLIEU!D417,"")</f>
        <v/>
      </c>
      <c r="E424" s="77" t="str">
        <f>IF($D$6=LEFT(NHAPLIEU!E417,3),LEFT(NHAPLIEU!F417,3),IF(SOCAI!$D$6=LEFT(NHAPLIEU!F417,3),LEFT(NHAPLIEU!E417,3),""))</f>
        <v/>
      </c>
      <c r="F424" s="126" t="str">
        <f>IF(LEFT(B424,3)="UNT",NHAPLIEU!I417,"")</f>
        <v/>
      </c>
      <c r="G424" s="126" t="str">
        <f>IF(LEFT(B424,3)="UNC",NHAPLIEU!I417,"")</f>
        <v/>
      </c>
      <c r="H424" s="126"/>
      <c r="I424" s="126"/>
    </row>
    <row r="425" spans="1:9" hidden="1">
      <c r="A425" s="67" t="str">
        <f>IF(OR(LEFT(NHAPLIEU!E418,3)="112",LEFT(NHAPLIEU!F418,3)="112"),NHAPLIEU!A418,"")</f>
        <v/>
      </c>
      <c r="B425" s="67" t="str">
        <f>IF(OR(LEFT(NHAPLIEU!E418,3)="112",LEFT(NHAPLIEU!F418,3)="112"),NHAPLIEU!B418,"")</f>
        <v/>
      </c>
      <c r="C425" s="67"/>
      <c r="D425" s="67" t="str">
        <f>IF(OR(LEFT(NHAPLIEU!E418,3)="112",LEFT(NHAPLIEU!F418,3)="112"),NHAPLIEU!D418,"")</f>
        <v/>
      </c>
      <c r="E425" s="77" t="str">
        <f>IF($D$6=LEFT(NHAPLIEU!E418,3),LEFT(NHAPLIEU!F418,3),IF(SOCAI!$D$6=LEFT(NHAPLIEU!F418,3),LEFT(NHAPLIEU!E418,3),""))</f>
        <v/>
      </c>
      <c r="F425" s="126" t="str">
        <f>IF(LEFT(B425,3)="UNT",NHAPLIEU!I418,"")</f>
        <v/>
      </c>
      <c r="G425" s="126" t="str">
        <f>IF(LEFT(B425,3)="UNC",NHAPLIEU!I418,"")</f>
        <v/>
      </c>
      <c r="H425" s="126"/>
      <c r="I425" s="126"/>
    </row>
    <row r="426" spans="1:9" hidden="1">
      <c r="A426" s="67" t="str">
        <f>IF(OR(LEFT(NHAPLIEU!E419,3)="112",LEFT(NHAPLIEU!F419,3)="112"),NHAPLIEU!A419,"")</f>
        <v/>
      </c>
      <c r="B426" s="67" t="str">
        <f>IF(OR(LEFT(NHAPLIEU!E419,3)="112",LEFT(NHAPLIEU!F419,3)="112"),NHAPLIEU!B419,"")</f>
        <v/>
      </c>
      <c r="C426" s="67"/>
      <c r="D426" s="67" t="str">
        <f>IF(OR(LEFT(NHAPLIEU!E419,3)="112",LEFT(NHAPLIEU!F419,3)="112"),NHAPLIEU!D419,"")</f>
        <v/>
      </c>
      <c r="E426" s="77" t="str">
        <f>IF($D$6=LEFT(NHAPLIEU!E419,3),LEFT(NHAPLIEU!F419,3),IF(SOCAI!$D$6=LEFT(NHAPLIEU!F419,3),LEFT(NHAPLIEU!E419,3),""))</f>
        <v/>
      </c>
      <c r="F426" s="126" t="str">
        <f>IF(LEFT(B426,3)="UNT",NHAPLIEU!I419,"")</f>
        <v/>
      </c>
      <c r="G426" s="126" t="str">
        <f>IF(LEFT(B426,3)="UNC",NHAPLIEU!I419,"")</f>
        <v/>
      </c>
      <c r="H426" s="126"/>
      <c r="I426" s="126"/>
    </row>
    <row r="427" spans="1:9" hidden="1">
      <c r="A427" s="67" t="str">
        <f>IF(OR(LEFT(NHAPLIEU!E420,3)="112",LEFT(NHAPLIEU!F420,3)="112"),NHAPLIEU!A420,"")</f>
        <v/>
      </c>
      <c r="B427" s="67" t="str">
        <f>IF(OR(LEFT(NHAPLIEU!E420,3)="112",LEFT(NHAPLIEU!F420,3)="112"),NHAPLIEU!B420,"")</f>
        <v/>
      </c>
      <c r="C427" s="67"/>
      <c r="D427" s="67" t="str">
        <f>IF(OR(LEFT(NHAPLIEU!E420,3)="112",LEFT(NHAPLIEU!F420,3)="112"),NHAPLIEU!D420,"")</f>
        <v/>
      </c>
      <c r="E427" s="77" t="str">
        <f>IF($D$6=LEFT(NHAPLIEU!E420,3),LEFT(NHAPLIEU!F420,3),IF(SOCAI!$D$6=LEFT(NHAPLIEU!F420,3),LEFT(NHAPLIEU!E420,3),""))</f>
        <v/>
      </c>
      <c r="F427" s="126" t="str">
        <f>IF(LEFT(B427,3)="UNT",NHAPLIEU!I420,"")</f>
        <v/>
      </c>
      <c r="G427" s="126" t="str">
        <f>IF(LEFT(B427,3)="UNC",NHAPLIEU!I420,"")</f>
        <v/>
      </c>
      <c r="H427" s="126"/>
      <c r="I427" s="126"/>
    </row>
    <row r="428" spans="1:9" hidden="1">
      <c r="A428" s="67" t="str">
        <f>IF(OR(LEFT(NHAPLIEU!E421,3)="112",LEFT(NHAPLIEU!F421,3)="112"),NHAPLIEU!A421,"")</f>
        <v/>
      </c>
      <c r="B428" s="67" t="str">
        <f>IF(OR(LEFT(NHAPLIEU!E421,3)="112",LEFT(NHAPLIEU!F421,3)="112"),NHAPLIEU!B421,"")</f>
        <v/>
      </c>
      <c r="C428" s="67"/>
      <c r="D428" s="67" t="str">
        <f>IF(OR(LEFT(NHAPLIEU!E421,3)="112",LEFT(NHAPLIEU!F421,3)="112"),NHAPLIEU!D421,"")</f>
        <v/>
      </c>
      <c r="E428" s="77" t="str">
        <f>IF($D$6=LEFT(NHAPLIEU!E421,3),LEFT(NHAPLIEU!F421,3),IF(SOCAI!$D$6=LEFT(NHAPLIEU!F421,3),LEFT(NHAPLIEU!E421,3),""))</f>
        <v/>
      </c>
      <c r="F428" s="126" t="str">
        <f>IF(LEFT(B428,3)="UNT",NHAPLIEU!I421,"")</f>
        <v/>
      </c>
      <c r="G428" s="126" t="str">
        <f>IF(LEFT(B428,3)="UNC",NHAPLIEU!I421,"")</f>
        <v/>
      </c>
      <c r="H428" s="126"/>
      <c r="I428" s="126"/>
    </row>
    <row r="429" spans="1:9" hidden="1">
      <c r="A429" s="67" t="str">
        <f>IF(OR(LEFT(NHAPLIEU!E422,3)="112",LEFT(NHAPLIEU!F422,3)="112"),NHAPLIEU!A422,"")</f>
        <v/>
      </c>
      <c r="B429" s="67" t="str">
        <f>IF(OR(LEFT(NHAPLIEU!E422,3)="112",LEFT(NHAPLIEU!F422,3)="112"),NHAPLIEU!B422,"")</f>
        <v/>
      </c>
      <c r="C429" s="67"/>
      <c r="D429" s="67" t="str">
        <f>IF(OR(LEFT(NHAPLIEU!E422,3)="112",LEFT(NHAPLIEU!F422,3)="112"),NHAPLIEU!D422,"")</f>
        <v/>
      </c>
      <c r="E429" s="77" t="str">
        <f>IF($D$6=LEFT(NHAPLIEU!E422,3),LEFT(NHAPLIEU!F422,3),IF(SOCAI!$D$6=LEFT(NHAPLIEU!F422,3),LEFT(NHAPLIEU!E422,3),""))</f>
        <v/>
      </c>
      <c r="F429" s="126" t="str">
        <f>IF(LEFT(B429,3)="UNT",NHAPLIEU!I422,"")</f>
        <v/>
      </c>
      <c r="G429" s="126" t="str">
        <f>IF(LEFT(B429,3)="UNC",NHAPLIEU!I422,"")</f>
        <v/>
      </c>
      <c r="H429" s="126"/>
      <c r="I429" s="126"/>
    </row>
    <row r="430" spans="1:9" hidden="1">
      <c r="A430" s="67" t="str">
        <f>IF(OR(LEFT(NHAPLIEU!E423,3)="112",LEFT(NHAPLIEU!F423,3)="112"),NHAPLIEU!A423,"")</f>
        <v/>
      </c>
      <c r="B430" s="67" t="str">
        <f>IF(OR(LEFT(NHAPLIEU!E423,3)="112",LEFT(NHAPLIEU!F423,3)="112"),NHAPLIEU!B423,"")</f>
        <v/>
      </c>
      <c r="C430" s="67"/>
      <c r="D430" s="67" t="str">
        <f>IF(OR(LEFT(NHAPLIEU!E423,3)="112",LEFT(NHAPLIEU!F423,3)="112"),NHAPLIEU!D423,"")</f>
        <v/>
      </c>
      <c r="E430" s="77" t="str">
        <f>IF($D$6=LEFT(NHAPLIEU!E423,3),LEFT(NHAPLIEU!F423,3),IF(SOCAI!$D$6=LEFT(NHAPLIEU!F423,3),LEFT(NHAPLIEU!E423,3),""))</f>
        <v/>
      </c>
      <c r="F430" s="126" t="str">
        <f>IF(LEFT(B430,3)="UNT",NHAPLIEU!I423,"")</f>
        <v/>
      </c>
      <c r="G430" s="126" t="str">
        <f>IF(LEFT(B430,3)="UNC",NHAPLIEU!I423,"")</f>
        <v/>
      </c>
      <c r="H430" s="126"/>
      <c r="I430" s="126"/>
    </row>
    <row r="431" spans="1:9" hidden="1">
      <c r="A431" s="67" t="str">
        <f>IF(OR(LEFT(NHAPLIEU!E424,3)="112",LEFT(NHAPLIEU!F424,3)="112"),NHAPLIEU!A424,"")</f>
        <v/>
      </c>
      <c r="B431" s="67" t="str">
        <f>IF(OR(LEFT(NHAPLIEU!E424,3)="112",LEFT(NHAPLIEU!F424,3)="112"),NHAPLIEU!B424,"")</f>
        <v/>
      </c>
      <c r="C431" s="67"/>
      <c r="D431" s="67" t="str">
        <f>IF(OR(LEFT(NHAPLIEU!E424,3)="112",LEFT(NHAPLIEU!F424,3)="112"),NHAPLIEU!D424,"")</f>
        <v/>
      </c>
      <c r="E431" s="77" t="str">
        <f>IF($D$6=LEFT(NHAPLIEU!E424,3),LEFT(NHAPLIEU!F424,3),IF(SOCAI!$D$6=LEFT(NHAPLIEU!F424,3),LEFT(NHAPLIEU!E424,3),""))</f>
        <v/>
      </c>
      <c r="F431" s="126" t="str">
        <f>IF(LEFT(B431,3)="UNT",NHAPLIEU!I424,"")</f>
        <v/>
      </c>
      <c r="G431" s="126" t="str">
        <f>IF(LEFT(B431,3)="UNC",NHAPLIEU!I424,"")</f>
        <v/>
      </c>
      <c r="H431" s="126"/>
      <c r="I431" s="126"/>
    </row>
    <row r="432" spans="1:9" hidden="1">
      <c r="A432" s="67" t="str">
        <f>IF(OR(LEFT(NHAPLIEU!E425,3)="112",LEFT(NHAPLIEU!F425,3)="112"),NHAPLIEU!A425,"")</f>
        <v/>
      </c>
      <c r="B432" s="67" t="str">
        <f>IF(OR(LEFT(NHAPLIEU!E425,3)="112",LEFT(NHAPLIEU!F425,3)="112"),NHAPLIEU!B425,"")</f>
        <v/>
      </c>
      <c r="C432" s="67"/>
      <c r="D432" s="67" t="str">
        <f>IF(OR(LEFT(NHAPLIEU!E425,3)="112",LEFT(NHAPLIEU!F425,3)="112"),NHAPLIEU!D425,"")</f>
        <v/>
      </c>
      <c r="E432" s="77" t="str">
        <f>IF($D$6=LEFT(NHAPLIEU!E425,3),LEFT(NHAPLIEU!F425,3),IF(SOCAI!$D$6=LEFT(NHAPLIEU!F425,3),LEFT(NHAPLIEU!E425,3),""))</f>
        <v/>
      </c>
      <c r="F432" s="126" t="str">
        <f>IF(LEFT(B432,3)="UNT",NHAPLIEU!I425,"")</f>
        <v/>
      </c>
      <c r="G432" s="126" t="str">
        <f>IF(LEFT(B432,3)="UNC",NHAPLIEU!I425,"")</f>
        <v/>
      </c>
      <c r="H432" s="126"/>
      <c r="I432" s="126"/>
    </row>
    <row r="433" spans="1:9" hidden="1">
      <c r="A433" s="67" t="str">
        <f>IF(OR(LEFT(NHAPLIEU!E426,3)="112",LEFT(NHAPLIEU!F426,3)="112"),NHAPLIEU!A426,"")</f>
        <v/>
      </c>
      <c r="B433" s="67" t="str">
        <f>IF(OR(LEFT(NHAPLIEU!E426,3)="112",LEFT(NHAPLIEU!F426,3)="112"),NHAPLIEU!B426,"")</f>
        <v/>
      </c>
      <c r="C433" s="67"/>
      <c r="D433" s="67" t="str">
        <f>IF(OR(LEFT(NHAPLIEU!E426,3)="112",LEFT(NHAPLIEU!F426,3)="112"),NHAPLIEU!D426,"")</f>
        <v/>
      </c>
      <c r="E433" s="77" t="str">
        <f>IF($D$6=LEFT(NHAPLIEU!E426,3),LEFT(NHAPLIEU!F426,3),IF(SOCAI!$D$6=LEFT(NHAPLIEU!F426,3),LEFT(NHAPLIEU!E426,3),""))</f>
        <v/>
      </c>
      <c r="F433" s="126" t="str">
        <f>IF(LEFT(B433,3)="UNT",NHAPLIEU!I426,"")</f>
        <v/>
      </c>
      <c r="G433" s="126" t="str">
        <f>IF(LEFT(B433,3)="UNC",NHAPLIEU!I426,"")</f>
        <v/>
      </c>
      <c r="H433" s="126"/>
      <c r="I433" s="126"/>
    </row>
    <row r="434" spans="1:9" hidden="1">
      <c r="A434" s="67" t="str">
        <f>IF(OR(LEFT(NHAPLIEU!E427,3)="112",LEFT(NHAPLIEU!F427,3)="112"),NHAPLIEU!A427,"")</f>
        <v/>
      </c>
      <c r="B434" s="67" t="str">
        <f>IF(OR(LEFT(NHAPLIEU!E427,3)="112",LEFT(NHAPLIEU!F427,3)="112"),NHAPLIEU!B427,"")</f>
        <v/>
      </c>
      <c r="C434" s="67"/>
      <c r="D434" s="67" t="str">
        <f>IF(OR(LEFT(NHAPLIEU!E427,3)="112",LEFT(NHAPLIEU!F427,3)="112"),NHAPLIEU!D427,"")</f>
        <v/>
      </c>
      <c r="E434" s="77" t="str">
        <f>IF($D$6=LEFT(NHAPLIEU!E427,3),LEFT(NHAPLIEU!F427,3),IF(SOCAI!$D$6=LEFT(NHAPLIEU!F427,3),LEFT(NHAPLIEU!E427,3),""))</f>
        <v/>
      </c>
      <c r="F434" s="126" t="str">
        <f>IF(LEFT(B434,3)="UNT",NHAPLIEU!I427,"")</f>
        <v/>
      </c>
      <c r="G434" s="126" t="str">
        <f>IF(LEFT(B434,3)="UNC",NHAPLIEU!I427,"")</f>
        <v/>
      </c>
      <c r="H434" s="126"/>
      <c r="I434" s="126"/>
    </row>
    <row r="435" spans="1:9" hidden="1">
      <c r="A435" s="67" t="str">
        <f>IF(OR(LEFT(NHAPLIEU!E428,3)="112",LEFT(NHAPLIEU!F428,3)="112"),NHAPLIEU!A428,"")</f>
        <v/>
      </c>
      <c r="B435" s="67" t="str">
        <f>IF(OR(LEFT(NHAPLIEU!E428,3)="112",LEFT(NHAPLIEU!F428,3)="112"),NHAPLIEU!B428,"")</f>
        <v/>
      </c>
      <c r="C435" s="67"/>
      <c r="D435" s="67" t="str">
        <f>IF(OR(LEFT(NHAPLIEU!E428,3)="112",LEFT(NHAPLIEU!F428,3)="112"),NHAPLIEU!D428,"")</f>
        <v/>
      </c>
      <c r="E435" s="77" t="str">
        <f>IF($D$6=LEFT(NHAPLIEU!E428,3),LEFT(NHAPLIEU!F428,3),IF(SOCAI!$D$6=LEFT(NHAPLIEU!F428,3),LEFT(NHAPLIEU!E428,3),""))</f>
        <v/>
      </c>
      <c r="F435" s="126" t="str">
        <f>IF(LEFT(B435,3)="UNT",NHAPLIEU!I428,"")</f>
        <v/>
      </c>
      <c r="G435" s="126" t="str">
        <f>IF(LEFT(B435,3)="UNC",NHAPLIEU!I428,"")</f>
        <v/>
      </c>
      <c r="H435" s="126"/>
      <c r="I435" s="126"/>
    </row>
    <row r="436" spans="1:9" hidden="1">
      <c r="A436" s="67" t="str">
        <f>IF(OR(LEFT(NHAPLIEU!E429,3)="112",LEFT(NHAPLIEU!F429,3)="112"),NHAPLIEU!A429,"")</f>
        <v/>
      </c>
      <c r="B436" s="67" t="str">
        <f>IF(OR(LEFT(NHAPLIEU!E429,3)="112",LEFT(NHAPLIEU!F429,3)="112"),NHAPLIEU!B429,"")</f>
        <v/>
      </c>
      <c r="C436" s="67"/>
      <c r="D436" s="67" t="str">
        <f>IF(OR(LEFT(NHAPLIEU!E429,3)="112",LEFT(NHAPLIEU!F429,3)="112"),NHAPLIEU!D429,"")</f>
        <v/>
      </c>
      <c r="E436" s="77" t="str">
        <f>IF($D$6=LEFT(NHAPLIEU!E429,3),LEFT(NHAPLIEU!F429,3),IF(SOCAI!$D$6=LEFT(NHAPLIEU!F429,3),LEFT(NHAPLIEU!E429,3),""))</f>
        <v/>
      </c>
      <c r="F436" s="126" t="str">
        <f>IF(LEFT(B436,3)="UNT",NHAPLIEU!I429,"")</f>
        <v/>
      </c>
      <c r="G436" s="126" t="str">
        <f>IF(LEFT(B436,3)="UNC",NHAPLIEU!I429,"")</f>
        <v/>
      </c>
      <c r="H436" s="126"/>
      <c r="I436" s="126"/>
    </row>
    <row r="437" spans="1:9" hidden="1">
      <c r="A437" s="67" t="str">
        <f>IF(OR(LEFT(NHAPLIEU!E430,3)="112",LEFT(NHAPLIEU!F430,3)="112"),NHAPLIEU!A430,"")</f>
        <v/>
      </c>
      <c r="B437" s="67" t="str">
        <f>IF(OR(LEFT(NHAPLIEU!E430,3)="112",LEFT(NHAPLIEU!F430,3)="112"),NHAPLIEU!B430,"")</f>
        <v/>
      </c>
      <c r="C437" s="67"/>
      <c r="D437" s="67" t="str">
        <f>IF(OR(LEFT(NHAPLIEU!E430,3)="112",LEFT(NHAPLIEU!F430,3)="112"),NHAPLIEU!D430,"")</f>
        <v/>
      </c>
      <c r="E437" s="77" t="str">
        <f>IF($D$6=LEFT(NHAPLIEU!E430,3),LEFT(NHAPLIEU!F430,3),IF(SOCAI!$D$6=LEFT(NHAPLIEU!F430,3),LEFT(NHAPLIEU!E430,3),""))</f>
        <v/>
      </c>
      <c r="F437" s="126" t="str">
        <f>IF(LEFT(B437,3)="UNT",NHAPLIEU!I430,"")</f>
        <v/>
      </c>
      <c r="G437" s="126" t="str">
        <f>IF(LEFT(B437,3)="UNC",NHAPLIEU!I430,"")</f>
        <v/>
      </c>
      <c r="H437" s="126"/>
      <c r="I437" s="126"/>
    </row>
    <row r="438" spans="1:9" hidden="1">
      <c r="A438" s="67" t="str">
        <f>IF(OR(LEFT(NHAPLIEU!E431,3)="112",LEFT(NHAPLIEU!F431,3)="112"),NHAPLIEU!A431,"")</f>
        <v/>
      </c>
      <c r="B438" s="67" t="str">
        <f>IF(OR(LEFT(NHAPLIEU!E431,3)="112",LEFT(NHAPLIEU!F431,3)="112"),NHAPLIEU!B431,"")</f>
        <v/>
      </c>
      <c r="C438" s="67"/>
      <c r="D438" s="67" t="str">
        <f>IF(OR(LEFT(NHAPLIEU!E431,3)="112",LEFT(NHAPLIEU!F431,3)="112"),NHAPLIEU!D431,"")</f>
        <v/>
      </c>
      <c r="E438" s="77" t="str">
        <f>IF($D$6=LEFT(NHAPLIEU!E431,3),LEFT(NHAPLIEU!F431,3),IF(SOCAI!$D$6=LEFT(NHAPLIEU!F431,3),LEFT(NHAPLIEU!E431,3),""))</f>
        <v/>
      </c>
      <c r="F438" s="126" t="str">
        <f>IF(LEFT(B438,3)="UNT",NHAPLIEU!I431,"")</f>
        <v/>
      </c>
      <c r="G438" s="126" t="str">
        <f>IF(LEFT(B438,3)="UNC",NHAPLIEU!I431,"")</f>
        <v/>
      </c>
      <c r="H438" s="126"/>
      <c r="I438" s="126"/>
    </row>
    <row r="439" spans="1:9" hidden="1">
      <c r="A439" s="67" t="str">
        <f>IF(OR(LEFT(NHAPLIEU!E432,3)="112",LEFT(NHAPLIEU!F432,3)="112"),NHAPLIEU!A432,"")</f>
        <v/>
      </c>
      <c r="B439" s="67" t="str">
        <f>IF(OR(LEFT(NHAPLIEU!E432,3)="112",LEFT(NHAPLIEU!F432,3)="112"),NHAPLIEU!B432,"")</f>
        <v/>
      </c>
      <c r="C439" s="67"/>
      <c r="D439" s="67" t="str">
        <f>IF(OR(LEFT(NHAPLIEU!E432,3)="112",LEFT(NHAPLIEU!F432,3)="112"),NHAPLIEU!D432,"")</f>
        <v/>
      </c>
      <c r="E439" s="77" t="str">
        <f>IF($D$6=LEFT(NHAPLIEU!E432,3),LEFT(NHAPLIEU!F432,3),IF(SOCAI!$D$6=LEFT(NHAPLIEU!F432,3),LEFT(NHAPLIEU!E432,3),""))</f>
        <v/>
      </c>
      <c r="F439" s="126" t="str">
        <f>IF(LEFT(B439,3)="UNT",NHAPLIEU!I432,"")</f>
        <v/>
      </c>
      <c r="G439" s="126" t="str">
        <f>IF(LEFT(B439,3)="UNC",NHAPLIEU!I432,"")</f>
        <v/>
      </c>
      <c r="H439" s="126"/>
      <c r="I439" s="126"/>
    </row>
    <row r="440" spans="1:9" hidden="1">
      <c r="A440" s="67" t="str">
        <f>IF(OR(LEFT(NHAPLIEU!E433,3)="112",LEFT(NHAPLIEU!F433,3)="112"),NHAPLIEU!A433,"")</f>
        <v/>
      </c>
      <c r="B440" s="67" t="str">
        <f>IF(OR(LEFT(NHAPLIEU!E433,3)="112",LEFT(NHAPLIEU!F433,3)="112"),NHAPLIEU!B433,"")</f>
        <v/>
      </c>
      <c r="C440" s="67"/>
      <c r="D440" s="67" t="str">
        <f>IF(OR(LEFT(NHAPLIEU!E433,3)="112",LEFT(NHAPLIEU!F433,3)="112"),NHAPLIEU!D433,"")</f>
        <v/>
      </c>
      <c r="E440" s="77" t="str">
        <f>IF($D$6=LEFT(NHAPLIEU!E433,3),LEFT(NHAPLIEU!F433,3),IF(SOCAI!$D$6=LEFT(NHAPLIEU!F433,3),LEFT(NHAPLIEU!E433,3),""))</f>
        <v/>
      </c>
      <c r="F440" s="126" t="str">
        <f>IF(LEFT(B440,3)="UNT",NHAPLIEU!I433,"")</f>
        <v/>
      </c>
      <c r="G440" s="126" t="str">
        <f>IF(LEFT(B440,3)="UNC",NHAPLIEU!I433,"")</f>
        <v/>
      </c>
      <c r="H440" s="126"/>
      <c r="I440" s="126"/>
    </row>
    <row r="441" spans="1:9" hidden="1">
      <c r="A441" s="67" t="str">
        <f>IF(OR(LEFT(NHAPLIEU!E434,3)="112",LEFT(NHAPLIEU!F434,3)="112"),NHAPLIEU!A434,"")</f>
        <v/>
      </c>
      <c r="B441" s="67" t="str">
        <f>IF(OR(LEFT(NHAPLIEU!E434,3)="112",LEFT(NHAPLIEU!F434,3)="112"),NHAPLIEU!B434,"")</f>
        <v/>
      </c>
      <c r="C441" s="67"/>
      <c r="D441" s="67" t="str">
        <f>IF(OR(LEFT(NHAPLIEU!E434,3)="112",LEFT(NHAPLIEU!F434,3)="112"),NHAPLIEU!D434,"")</f>
        <v/>
      </c>
      <c r="E441" s="77" t="str">
        <f>IF($D$6=LEFT(NHAPLIEU!E434,3),LEFT(NHAPLIEU!F434,3),IF(SOCAI!$D$6=LEFT(NHAPLIEU!F434,3),LEFT(NHAPLIEU!E434,3),""))</f>
        <v/>
      </c>
      <c r="F441" s="126" t="str">
        <f>IF(LEFT(B441,3)="UNT",NHAPLIEU!I434,"")</f>
        <v/>
      </c>
      <c r="G441" s="126" t="str">
        <f>IF(LEFT(B441,3)="UNC",NHAPLIEU!I434,"")</f>
        <v/>
      </c>
      <c r="H441" s="126"/>
      <c r="I441" s="126"/>
    </row>
    <row r="442" spans="1:9" hidden="1">
      <c r="A442" s="67" t="str">
        <f>IF(OR(LEFT(NHAPLIEU!E435,3)="112",LEFT(NHAPLIEU!F435,3)="112"),NHAPLIEU!A435,"")</f>
        <v/>
      </c>
      <c r="B442" s="67" t="str">
        <f>IF(OR(LEFT(NHAPLIEU!E435,3)="112",LEFT(NHAPLIEU!F435,3)="112"),NHAPLIEU!B435,"")</f>
        <v/>
      </c>
      <c r="C442" s="67"/>
      <c r="D442" s="67" t="str">
        <f>IF(OR(LEFT(NHAPLIEU!E435,3)="112",LEFT(NHAPLIEU!F435,3)="112"),NHAPLIEU!D435,"")</f>
        <v/>
      </c>
      <c r="E442" s="77" t="str">
        <f>IF($D$6=LEFT(NHAPLIEU!E435,3),LEFT(NHAPLIEU!F435,3),IF(SOCAI!$D$6=LEFT(NHAPLIEU!F435,3),LEFT(NHAPLIEU!E435,3),""))</f>
        <v/>
      </c>
      <c r="F442" s="126" t="str">
        <f>IF(LEFT(B442,3)="UNT",NHAPLIEU!I435,"")</f>
        <v/>
      </c>
      <c r="G442" s="126" t="str">
        <f>IF(LEFT(B442,3)="UNC",NHAPLIEU!I435,"")</f>
        <v/>
      </c>
      <c r="H442" s="126"/>
      <c r="I442" s="126"/>
    </row>
    <row r="443" spans="1:9" hidden="1">
      <c r="A443" s="67" t="str">
        <f>IF(OR(LEFT(NHAPLIEU!E436,3)="112",LEFT(NHAPLIEU!F436,3)="112"),NHAPLIEU!A436,"")</f>
        <v/>
      </c>
      <c r="B443" s="67" t="str">
        <f>IF(OR(LEFT(NHAPLIEU!E436,3)="112",LEFT(NHAPLIEU!F436,3)="112"),NHAPLIEU!B436,"")</f>
        <v/>
      </c>
      <c r="C443" s="67"/>
      <c r="D443" s="67" t="str">
        <f>IF(OR(LEFT(NHAPLIEU!E436,3)="112",LEFT(NHAPLIEU!F436,3)="112"),NHAPLIEU!D436,"")</f>
        <v/>
      </c>
      <c r="E443" s="77" t="str">
        <f>IF($D$6=LEFT(NHAPLIEU!E436,3),LEFT(NHAPLIEU!F436,3),IF(SOCAI!$D$6=LEFT(NHAPLIEU!F436,3),LEFT(NHAPLIEU!E436,3),""))</f>
        <v/>
      </c>
      <c r="F443" s="126" t="str">
        <f>IF(LEFT(B443,3)="UNT",NHAPLIEU!I436,"")</f>
        <v/>
      </c>
      <c r="G443" s="126" t="str">
        <f>IF(LEFT(B443,3)="UNC",NHAPLIEU!I436,"")</f>
        <v/>
      </c>
      <c r="H443" s="126"/>
      <c r="I443" s="126"/>
    </row>
    <row r="444" spans="1:9" hidden="1">
      <c r="A444" s="67" t="str">
        <f>IF(OR(LEFT(NHAPLIEU!E437,3)="112",LEFT(NHAPLIEU!F437,3)="112"),NHAPLIEU!A437,"")</f>
        <v/>
      </c>
      <c r="B444" s="67" t="str">
        <f>IF(OR(LEFT(NHAPLIEU!E437,3)="112",LEFT(NHAPLIEU!F437,3)="112"),NHAPLIEU!B437,"")</f>
        <v/>
      </c>
      <c r="C444" s="67"/>
      <c r="D444" s="67" t="str">
        <f>IF(OR(LEFT(NHAPLIEU!E437,3)="112",LEFT(NHAPLIEU!F437,3)="112"),NHAPLIEU!D437,"")</f>
        <v/>
      </c>
      <c r="E444" s="77" t="str">
        <f>IF($D$6=LEFT(NHAPLIEU!E437,3),LEFT(NHAPLIEU!F437,3),IF(SOCAI!$D$6=LEFT(NHAPLIEU!F437,3),LEFT(NHAPLIEU!E437,3),""))</f>
        <v/>
      </c>
      <c r="F444" s="126" t="str">
        <f>IF(LEFT(B444,3)="UNT",NHAPLIEU!I437,"")</f>
        <v/>
      </c>
      <c r="G444" s="126" t="str">
        <f>IF(LEFT(B444,3)="UNC",NHAPLIEU!I437,"")</f>
        <v/>
      </c>
      <c r="H444" s="126"/>
      <c r="I444" s="126"/>
    </row>
    <row r="445" spans="1:9" hidden="1">
      <c r="A445" s="67" t="str">
        <f>IF(OR(LEFT(NHAPLIEU!E438,3)="112",LEFT(NHAPLIEU!F438,3)="112"),NHAPLIEU!A438,"")</f>
        <v/>
      </c>
      <c r="B445" s="67" t="str">
        <f>IF(OR(LEFT(NHAPLIEU!E438,3)="112",LEFT(NHAPLIEU!F438,3)="112"),NHAPLIEU!B438,"")</f>
        <v/>
      </c>
      <c r="C445" s="67"/>
      <c r="D445" s="67" t="str">
        <f>IF(OR(LEFT(NHAPLIEU!E438,3)="112",LEFT(NHAPLIEU!F438,3)="112"),NHAPLIEU!D438,"")</f>
        <v/>
      </c>
      <c r="E445" s="77" t="str">
        <f>IF($D$6=LEFT(NHAPLIEU!E438,3),LEFT(NHAPLIEU!F438,3),IF(SOCAI!$D$6=LEFT(NHAPLIEU!F438,3),LEFT(NHAPLIEU!E438,3),""))</f>
        <v/>
      </c>
      <c r="F445" s="126" t="str">
        <f>IF(LEFT(B445,3)="UNT",NHAPLIEU!I438,"")</f>
        <v/>
      </c>
      <c r="G445" s="126" t="str">
        <f>IF(LEFT(B445,3)="UNC",NHAPLIEU!I438,"")</f>
        <v/>
      </c>
      <c r="H445" s="126"/>
      <c r="I445" s="126"/>
    </row>
    <row r="446" spans="1:9" hidden="1">
      <c r="A446" s="67" t="str">
        <f>IF(OR(LEFT(NHAPLIEU!E439,3)="112",LEFT(NHAPLIEU!F439,3)="112"),NHAPLIEU!A439,"")</f>
        <v/>
      </c>
      <c r="B446" s="67" t="str">
        <f>IF(OR(LEFT(NHAPLIEU!E439,3)="112",LEFT(NHAPLIEU!F439,3)="112"),NHAPLIEU!B439,"")</f>
        <v/>
      </c>
      <c r="C446" s="67"/>
      <c r="D446" s="67" t="str">
        <f>IF(OR(LEFT(NHAPLIEU!E439,3)="112",LEFT(NHAPLIEU!F439,3)="112"),NHAPLIEU!D439,"")</f>
        <v/>
      </c>
      <c r="E446" s="77" t="str">
        <f>IF($D$6=LEFT(NHAPLIEU!E439,3),LEFT(NHAPLIEU!F439,3),IF(SOCAI!$D$6=LEFT(NHAPLIEU!F439,3),LEFT(NHAPLIEU!E439,3),""))</f>
        <v/>
      </c>
      <c r="F446" s="126" t="str">
        <f>IF(LEFT(B446,3)="UNT",NHAPLIEU!I439,"")</f>
        <v/>
      </c>
      <c r="G446" s="126" t="str">
        <f>IF(LEFT(B446,3)="UNC",NHAPLIEU!I439,"")</f>
        <v/>
      </c>
      <c r="H446" s="126"/>
      <c r="I446" s="126"/>
    </row>
    <row r="447" spans="1:9" hidden="1">
      <c r="A447" s="67" t="str">
        <f>IF(OR(LEFT(NHAPLIEU!E440,3)="112",LEFT(NHAPLIEU!F440,3)="112"),NHAPLIEU!A440,"")</f>
        <v/>
      </c>
      <c r="B447" s="67" t="str">
        <f>IF(OR(LEFT(NHAPLIEU!E440,3)="112",LEFT(NHAPLIEU!F440,3)="112"),NHAPLIEU!B440,"")</f>
        <v/>
      </c>
      <c r="C447" s="67"/>
      <c r="D447" s="67" t="str">
        <f>IF(OR(LEFT(NHAPLIEU!E440,3)="112",LEFT(NHAPLIEU!F440,3)="112"),NHAPLIEU!D440,"")</f>
        <v/>
      </c>
      <c r="E447" s="77" t="str">
        <f>IF($D$6=LEFT(NHAPLIEU!E440,3),LEFT(NHAPLIEU!F440,3),IF(SOCAI!$D$6=LEFT(NHAPLIEU!F440,3),LEFT(NHAPLIEU!E440,3),""))</f>
        <v/>
      </c>
      <c r="F447" s="126" t="str">
        <f>IF(LEFT(B447,3)="UNT",NHAPLIEU!I440,"")</f>
        <v/>
      </c>
      <c r="G447" s="126" t="str">
        <f>IF(LEFT(B447,3)="UNC",NHAPLIEU!I440,"")</f>
        <v/>
      </c>
      <c r="H447" s="126"/>
      <c r="I447" s="126"/>
    </row>
    <row r="448" spans="1:9" hidden="1">
      <c r="A448" s="67" t="str">
        <f>IF(OR(LEFT(NHAPLIEU!E441,3)="112",LEFT(NHAPLIEU!F441,3)="112"),NHAPLIEU!A441,"")</f>
        <v/>
      </c>
      <c r="B448" s="67" t="str">
        <f>IF(OR(LEFT(NHAPLIEU!E441,3)="112",LEFT(NHAPLIEU!F441,3)="112"),NHAPLIEU!B441,"")</f>
        <v/>
      </c>
      <c r="C448" s="67"/>
      <c r="D448" s="67" t="str">
        <f>IF(OR(LEFT(NHAPLIEU!E441,3)="112",LEFT(NHAPLIEU!F441,3)="112"),NHAPLIEU!D441,"")</f>
        <v/>
      </c>
      <c r="E448" s="77" t="str">
        <f>IF($D$6=LEFT(NHAPLIEU!E441,3),LEFT(NHAPLIEU!F441,3),IF(SOCAI!$D$6=LEFT(NHAPLIEU!F441,3),LEFT(NHAPLIEU!E441,3),""))</f>
        <v/>
      </c>
      <c r="F448" s="126" t="str">
        <f>IF(LEFT(B448,3)="UNT",NHAPLIEU!I441,"")</f>
        <v/>
      </c>
      <c r="G448" s="126" t="str">
        <f>IF(LEFT(B448,3)="UNC",NHAPLIEU!I441,"")</f>
        <v/>
      </c>
      <c r="H448" s="126"/>
      <c r="I448" s="126"/>
    </row>
    <row r="449" spans="1:9" hidden="1">
      <c r="A449" s="67" t="str">
        <f>IF(OR(LEFT(NHAPLIEU!E442,3)="112",LEFT(NHAPLIEU!F442,3)="112"),NHAPLIEU!A442,"")</f>
        <v/>
      </c>
      <c r="B449" s="67" t="str">
        <f>IF(OR(LEFT(NHAPLIEU!E442,3)="112",LEFT(NHAPLIEU!F442,3)="112"),NHAPLIEU!B442,"")</f>
        <v/>
      </c>
      <c r="C449" s="67"/>
      <c r="D449" s="67" t="str">
        <f>IF(OR(LEFT(NHAPLIEU!E442,3)="112",LEFT(NHAPLIEU!F442,3)="112"),NHAPLIEU!D442,"")</f>
        <v/>
      </c>
      <c r="E449" s="77" t="str">
        <f>IF($D$6=LEFT(NHAPLIEU!E442,3),LEFT(NHAPLIEU!F442,3),IF(SOCAI!$D$6=LEFT(NHAPLIEU!F442,3),LEFT(NHAPLIEU!E442,3),""))</f>
        <v/>
      </c>
      <c r="F449" s="126" t="str">
        <f>IF(LEFT(B449,3)="UNT",NHAPLIEU!I442,"")</f>
        <v/>
      </c>
      <c r="G449" s="126" t="str">
        <f>IF(LEFT(B449,3)="UNC",NHAPLIEU!I442,"")</f>
        <v/>
      </c>
      <c r="H449" s="126"/>
      <c r="I449" s="126"/>
    </row>
    <row r="450" spans="1:9" hidden="1">
      <c r="A450" s="67" t="str">
        <f>IF(OR(LEFT(NHAPLIEU!E443,3)="112",LEFT(NHAPLIEU!F443,3)="112"),NHAPLIEU!A443,"")</f>
        <v/>
      </c>
      <c r="B450" s="67" t="str">
        <f>IF(OR(LEFT(NHAPLIEU!E443,3)="112",LEFT(NHAPLIEU!F443,3)="112"),NHAPLIEU!B443,"")</f>
        <v/>
      </c>
      <c r="C450" s="67"/>
      <c r="D450" s="67" t="str">
        <f>IF(OR(LEFT(NHAPLIEU!E443,3)="112",LEFT(NHAPLIEU!F443,3)="112"),NHAPLIEU!D443,"")</f>
        <v/>
      </c>
      <c r="E450" s="77" t="str">
        <f>IF($D$6=LEFT(NHAPLIEU!E443,3),LEFT(NHAPLIEU!F443,3),IF(SOCAI!$D$6=LEFT(NHAPLIEU!F443,3),LEFT(NHAPLIEU!E443,3),""))</f>
        <v/>
      </c>
      <c r="F450" s="126" t="str">
        <f>IF(LEFT(B450,3)="UNT",NHAPLIEU!I443,"")</f>
        <v/>
      </c>
      <c r="G450" s="126" t="str">
        <f>IF(LEFT(B450,3)="UNC",NHAPLIEU!I443,"")</f>
        <v/>
      </c>
      <c r="H450" s="126"/>
      <c r="I450" s="126"/>
    </row>
    <row r="451" spans="1:9" hidden="1">
      <c r="A451" s="67" t="str">
        <f>IF(OR(LEFT(NHAPLIEU!E444,3)="112",LEFT(NHAPLIEU!F444,3)="112"),NHAPLIEU!A444,"")</f>
        <v/>
      </c>
      <c r="B451" s="67" t="str">
        <f>IF(OR(LEFT(NHAPLIEU!E444,3)="112",LEFT(NHAPLIEU!F444,3)="112"),NHAPLIEU!B444,"")</f>
        <v/>
      </c>
      <c r="C451" s="67"/>
      <c r="D451" s="67" t="str">
        <f>IF(OR(LEFT(NHAPLIEU!E444,3)="112",LEFT(NHAPLIEU!F444,3)="112"),NHAPLIEU!D444,"")</f>
        <v/>
      </c>
      <c r="E451" s="77" t="str">
        <f>IF($D$6=LEFT(NHAPLIEU!E444,3),LEFT(NHAPLIEU!F444,3),IF(SOCAI!$D$6=LEFT(NHAPLIEU!F444,3),LEFT(NHAPLIEU!E444,3),""))</f>
        <v/>
      </c>
      <c r="F451" s="126" t="str">
        <f>IF(LEFT(B451,3)="UNT",NHAPLIEU!I444,"")</f>
        <v/>
      </c>
      <c r="G451" s="126" t="str">
        <f>IF(LEFT(B451,3)="UNC",NHAPLIEU!I444,"")</f>
        <v/>
      </c>
      <c r="H451" s="126"/>
      <c r="I451" s="126"/>
    </row>
    <row r="452" spans="1:9" hidden="1">
      <c r="A452" s="67" t="str">
        <f>IF(OR(LEFT(NHAPLIEU!E545,3)="112",LEFT(NHAPLIEU!F545,3)="112"),NHAPLIEU!A545,"")</f>
        <v/>
      </c>
      <c r="B452" s="67" t="str">
        <f>IF(OR(LEFT(NHAPLIEU!E545,3)="112",LEFT(NHAPLIEU!F545,3)="112"),NHAPLIEU!B545,"")</f>
        <v/>
      </c>
      <c r="C452" s="67"/>
      <c r="D452" s="67" t="str">
        <f>IF(OR(LEFT(NHAPLIEU!E545,3)="112",LEFT(NHAPLIEU!F545,3)="112"),NHAPLIEU!D545,"")</f>
        <v/>
      </c>
      <c r="E452" s="77" t="str">
        <f>IF($D$6=LEFT(NHAPLIEU!E545,3),LEFT(NHAPLIEU!F545,3),IF(SOCAI!$D$6=LEFT(NHAPLIEU!F545,3),LEFT(NHAPLIEU!E545,3),""))</f>
        <v/>
      </c>
      <c r="F452" s="126" t="str">
        <f>IF(LEFT(B452,3)="UNT",NHAPLIEU!I545,"")</f>
        <v/>
      </c>
      <c r="G452" s="126" t="str">
        <f>IF(LEFT(B452,3)="UNC",NHAPLIEU!I545,"")</f>
        <v/>
      </c>
      <c r="H452" s="126"/>
      <c r="I452" s="126"/>
    </row>
    <row r="453" spans="1:9" hidden="1">
      <c r="A453" s="67" t="str">
        <f>IF(OR(LEFT(NHAPLIEU!E546,3)="112",LEFT(NHAPLIEU!F546,3)="112"),NHAPLIEU!A546,"")</f>
        <v/>
      </c>
      <c r="B453" s="67" t="str">
        <f>IF(OR(LEFT(NHAPLIEU!E546,3)="112",LEFT(NHAPLIEU!F546,3)="112"),NHAPLIEU!B546,"")</f>
        <v/>
      </c>
      <c r="C453" s="67"/>
      <c r="D453" s="67" t="str">
        <f>IF(OR(LEFT(NHAPLIEU!E546,3)="112",LEFT(NHAPLIEU!F546,3)="112"),NHAPLIEU!D546,"")</f>
        <v/>
      </c>
      <c r="E453" s="77" t="str">
        <f>IF($D$6=LEFT(NHAPLIEU!E546,3),LEFT(NHAPLIEU!F546,3),IF(SOCAI!$D$6=LEFT(NHAPLIEU!F546,3),LEFT(NHAPLIEU!E546,3),""))</f>
        <v/>
      </c>
      <c r="F453" s="126" t="str">
        <f>IF(LEFT(B453,3)="UNT",NHAPLIEU!I546,"")</f>
        <v/>
      </c>
      <c r="G453" s="126" t="str">
        <f>IF(LEFT(B453,3)="UNC",NHAPLIEU!I546,"")</f>
        <v/>
      </c>
      <c r="H453" s="126"/>
      <c r="I453" s="126"/>
    </row>
    <row r="454" spans="1:9" hidden="1">
      <c r="A454" s="67" t="str">
        <f>IF(OR(LEFT(NHAPLIEU!E547,3)="112",LEFT(NHAPLIEU!F547,3)="112"),NHAPLIEU!A547,"")</f>
        <v/>
      </c>
      <c r="B454" s="67" t="str">
        <f>IF(OR(LEFT(NHAPLIEU!E547,3)="112",LEFT(NHAPLIEU!F547,3)="112"),NHAPLIEU!B547,"")</f>
        <v/>
      </c>
      <c r="C454" s="67"/>
      <c r="D454" s="67" t="str">
        <f>IF(OR(LEFT(NHAPLIEU!E547,3)="112",LEFT(NHAPLIEU!F547,3)="112"),NHAPLIEU!D547,"")</f>
        <v/>
      </c>
      <c r="E454" s="77" t="str">
        <f>IF($D$6=LEFT(NHAPLIEU!E547,3),LEFT(NHAPLIEU!F547,3),IF(SOCAI!$D$6=LEFT(NHAPLIEU!F547,3),LEFT(NHAPLIEU!E547,3),""))</f>
        <v/>
      </c>
      <c r="F454" s="126" t="str">
        <f>IF(LEFT(B454,3)="UNT",NHAPLIEU!I547,"")</f>
        <v/>
      </c>
      <c r="G454" s="126" t="str">
        <f>IF(LEFT(B454,3)="UNC",NHAPLIEU!I547,"")</f>
        <v/>
      </c>
      <c r="H454" s="126"/>
      <c r="I454" s="126"/>
    </row>
    <row r="455" spans="1:9" hidden="1">
      <c r="A455" s="67" t="str">
        <f>IF(OR(LEFT(NHAPLIEU!E548,3)="112",LEFT(NHAPLIEU!F548,3)="112"),NHAPLIEU!A548,"")</f>
        <v/>
      </c>
      <c r="B455" s="67" t="str">
        <f>IF(OR(LEFT(NHAPLIEU!E548,3)="112",LEFT(NHAPLIEU!F548,3)="112"),NHAPLIEU!B548,"")</f>
        <v/>
      </c>
      <c r="C455" s="67"/>
      <c r="D455" s="67" t="str">
        <f>IF(OR(LEFT(NHAPLIEU!E548,3)="112",LEFT(NHAPLIEU!F548,3)="112"),NHAPLIEU!D548,"")</f>
        <v/>
      </c>
      <c r="E455" s="77" t="str">
        <f>IF($D$6=LEFT(NHAPLIEU!E548,3),LEFT(NHAPLIEU!F548,3),IF(SOCAI!$D$6=LEFT(NHAPLIEU!F548,3),LEFT(NHAPLIEU!E548,3),""))</f>
        <v/>
      </c>
      <c r="F455" s="126" t="str">
        <f>IF(LEFT(B455,3)="UNT",NHAPLIEU!I548,"")</f>
        <v/>
      </c>
      <c r="G455" s="126" t="str">
        <f>IF(LEFT(B455,3)="UNC",NHAPLIEU!I548,"")</f>
        <v/>
      </c>
      <c r="H455" s="126"/>
      <c r="I455" s="126"/>
    </row>
    <row r="456" spans="1:9" hidden="1">
      <c r="A456" s="67" t="str">
        <f>IF(OR(LEFT(NHAPLIEU!E549,3)="112",LEFT(NHAPLIEU!F549,3)="112"),NHAPLIEU!A549,"")</f>
        <v/>
      </c>
      <c r="B456" s="67" t="str">
        <f>IF(OR(LEFT(NHAPLIEU!E549,3)="112",LEFT(NHAPLIEU!F549,3)="112"),NHAPLIEU!B549,"")</f>
        <v/>
      </c>
      <c r="C456" s="67"/>
      <c r="D456" s="67" t="str">
        <f>IF(OR(LEFT(NHAPLIEU!E549,3)="112",LEFT(NHAPLIEU!F549,3)="112"),NHAPLIEU!D549,"")</f>
        <v/>
      </c>
      <c r="E456" s="77" t="str">
        <f>IF($D$6=LEFT(NHAPLIEU!E549,3),LEFT(NHAPLIEU!F549,3),IF(SOCAI!$D$6=LEFT(NHAPLIEU!F549,3),LEFT(NHAPLIEU!E549,3),""))</f>
        <v/>
      </c>
      <c r="F456" s="126" t="str">
        <f>IF(LEFT(B456,3)="UNT",NHAPLIEU!I549,"")</f>
        <v/>
      </c>
      <c r="G456" s="126" t="str">
        <f>IF(LEFT(B456,3)="UNC",NHAPLIEU!I549,"")</f>
        <v/>
      </c>
      <c r="H456" s="126"/>
      <c r="I456" s="126"/>
    </row>
    <row r="457" spans="1:9" hidden="1">
      <c r="A457" s="67" t="str">
        <f>IF(OR(LEFT(NHAPLIEU!E550,3)="112",LEFT(NHAPLIEU!F550,3)="112"),NHAPLIEU!A550,"")</f>
        <v/>
      </c>
      <c r="B457" s="67" t="str">
        <f>IF(OR(LEFT(NHAPLIEU!E550,3)="112",LEFT(NHAPLIEU!F550,3)="112"),NHAPLIEU!B550,"")</f>
        <v/>
      </c>
      <c r="C457" s="67"/>
      <c r="D457" s="67" t="str">
        <f>IF(OR(LEFT(NHAPLIEU!E550,3)="112",LEFT(NHAPLIEU!F550,3)="112"),NHAPLIEU!D550,"")</f>
        <v/>
      </c>
      <c r="E457" s="77" t="str">
        <f>IF($D$6=LEFT(NHAPLIEU!E550,3),LEFT(NHAPLIEU!F550,3),IF(SOCAI!$D$6=LEFT(NHAPLIEU!F550,3),LEFT(NHAPLIEU!E550,3),""))</f>
        <v/>
      </c>
      <c r="F457" s="126" t="str">
        <f>IF(LEFT(B457,3)="UNT",NHAPLIEU!I550,"")</f>
        <v/>
      </c>
      <c r="G457" s="126" t="str">
        <f>IF(LEFT(B457,3)="UNC",NHAPLIEU!I550,"")</f>
        <v/>
      </c>
      <c r="H457" s="126"/>
      <c r="I457" s="126"/>
    </row>
    <row r="458" spans="1:9" hidden="1">
      <c r="A458" s="67" t="str">
        <f>IF(OR(LEFT(NHAPLIEU!E551,3)="112",LEFT(NHAPLIEU!F551,3)="112"),NHAPLIEU!A551,"")</f>
        <v/>
      </c>
      <c r="B458" s="67" t="str">
        <f>IF(OR(LEFT(NHAPLIEU!E551,3)="112",LEFT(NHAPLIEU!F551,3)="112"),NHAPLIEU!B551,"")</f>
        <v/>
      </c>
      <c r="C458" s="67"/>
      <c r="D458" s="67" t="str">
        <f>IF(OR(LEFT(NHAPLIEU!E551,3)="112",LEFT(NHAPLIEU!F551,3)="112"),NHAPLIEU!D551,"")</f>
        <v/>
      </c>
      <c r="E458" s="77" t="str">
        <f>IF($D$6=LEFT(NHAPLIEU!E551,3),LEFT(NHAPLIEU!F551,3),IF(SOCAI!$D$6=LEFT(NHAPLIEU!F551,3),LEFT(NHAPLIEU!E551,3),""))</f>
        <v/>
      </c>
      <c r="F458" s="126" t="str">
        <f>IF(LEFT(B458,3)="UNT",NHAPLIEU!I551,"")</f>
        <v/>
      </c>
      <c r="G458" s="126" t="str">
        <f>IF(LEFT(B458,3)="UNC",NHAPLIEU!I551,"")</f>
        <v/>
      </c>
      <c r="H458" s="126"/>
      <c r="I458" s="126"/>
    </row>
    <row r="459" spans="1:9" hidden="1">
      <c r="A459" s="67" t="str">
        <f>IF(OR(LEFT(NHAPLIEU!E552,3)="112",LEFT(NHAPLIEU!F552,3)="112"),NHAPLIEU!A552,"")</f>
        <v/>
      </c>
      <c r="B459" s="67" t="str">
        <f>IF(OR(LEFT(NHAPLIEU!E552,3)="112",LEFT(NHAPLIEU!F552,3)="112"),NHAPLIEU!B552,"")</f>
        <v/>
      </c>
      <c r="C459" s="67"/>
      <c r="D459" s="67" t="str">
        <f>IF(OR(LEFT(NHAPLIEU!E552,3)="112",LEFT(NHAPLIEU!F552,3)="112"),NHAPLIEU!D552,"")</f>
        <v/>
      </c>
      <c r="E459" s="77" t="str">
        <f>IF($D$6=LEFT(NHAPLIEU!E552,3),LEFT(NHAPLIEU!F552,3),IF(SOCAI!$D$6=LEFT(NHAPLIEU!F552,3),LEFT(NHAPLIEU!E552,3),""))</f>
        <v/>
      </c>
      <c r="F459" s="126" t="str">
        <f>IF(LEFT(B459,3)="UNT",NHAPLIEU!I552,"")</f>
        <v/>
      </c>
      <c r="G459" s="126" t="str">
        <f>IF(LEFT(B459,3)="UNC",NHAPLIEU!I552,"")</f>
        <v/>
      </c>
      <c r="H459" s="126"/>
      <c r="I459" s="126"/>
    </row>
    <row r="460" spans="1:9" hidden="1">
      <c r="A460" s="67" t="str">
        <f>IF(OR(LEFT(NHAPLIEU!E553,3)="112",LEFT(NHAPLIEU!F553,3)="112"),NHAPLIEU!A553,"")</f>
        <v/>
      </c>
      <c r="B460" s="67" t="str">
        <f>IF(OR(LEFT(NHAPLIEU!E553,3)="112",LEFT(NHAPLIEU!F553,3)="112"),NHAPLIEU!B553,"")</f>
        <v/>
      </c>
      <c r="C460" s="67"/>
      <c r="D460" s="67" t="str">
        <f>IF(OR(LEFT(NHAPLIEU!E553,3)="112",LEFT(NHAPLIEU!F553,3)="112"),NHAPLIEU!D553,"")</f>
        <v/>
      </c>
      <c r="E460" s="77" t="str">
        <f>IF($D$6=LEFT(NHAPLIEU!E553,3),LEFT(NHAPLIEU!F553,3),IF(SOCAI!$D$6=LEFT(NHAPLIEU!F553,3),LEFT(NHAPLIEU!E553,3),""))</f>
        <v/>
      </c>
      <c r="F460" s="126" t="str">
        <f>IF(LEFT(B460,3)="UNT",NHAPLIEU!I553,"")</f>
        <v/>
      </c>
      <c r="G460" s="126" t="str">
        <f>IF(LEFT(B460,3)="UNC",NHAPLIEU!I553,"")</f>
        <v/>
      </c>
      <c r="H460" s="126"/>
      <c r="I460" s="126"/>
    </row>
    <row r="461" spans="1:9" hidden="1">
      <c r="A461" s="67" t="str">
        <f>IF(OR(LEFT(NHAPLIEU!E554,3)="112",LEFT(NHAPLIEU!F554,3)="112"),NHAPLIEU!A554,"")</f>
        <v/>
      </c>
      <c r="B461" s="67" t="str">
        <f>IF(OR(LEFT(NHAPLIEU!E554,3)="112",LEFT(NHAPLIEU!F554,3)="112"),NHAPLIEU!B554,"")</f>
        <v/>
      </c>
      <c r="C461" s="67"/>
      <c r="D461" s="67" t="str">
        <f>IF(OR(LEFT(NHAPLIEU!E554,3)="112",LEFT(NHAPLIEU!F554,3)="112"),NHAPLIEU!D554,"")</f>
        <v/>
      </c>
      <c r="E461" s="77" t="str">
        <f>IF($D$6=LEFT(NHAPLIEU!E554,3),LEFT(NHAPLIEU!F554,3),IF(SOCAI!$D$6=LEFT(NHAPLIEU!F554,3),LEFT(NHAPLIEU!E554,3),""))</f>
        <v/>
      </c>
      <c r="F461" s="126" t="str">
        <f>IF(LEFT(B461,3)="UNT",NHAPLIEU!I554,"")</f>
        <v/>
      </c>
      <c r="G461" s="126" t="str">
        <f>IF(LEFT(B461,3)="UNC",NHAPLIEU!I554,"")</f>
        <v/>
      </c>
      <c r="H461" s="126"/>
      <c r="I461" s="126"/>
    </row>
    <row r="462" spans="1:9" hidden="1">
      <c r="A462" s="67" t="str">
        <f>IF(OR(LEFT(NHAPLIEU!E603,3)="112",LEFT(NHAPLIEU!F603,3)="112"),NHAPLIEU!A603,"")</f>
        <v/>
      </c>
      <c r="B462" s="67" t="str">
        <f>IF(OR(LEFT(NHAPLIEU!E603,3)="112",LEFT(NHAPLIEU!F603,3)="112"),NHAPLIEU!B603,"")</f>
        <v/>
      </c>
      <c r="C462" s="67"/>
      <c r="D462" s="67" t="str">
        <f>IF(OR(LEFT(NHAPLIEU!E603,3)="112",LEFT(NHAPLIEU!F603,3)="112"),NHAPLIEU!D603,"")</f>
        <v/>
      </c>
      <c r="E462" s="77" t="str">
        <f>IF($D$6=LEFT(NHAPLIEU!E603,3),LEFT(NHAPLIEU!F603,3),IF(SOCAI!$D$6=LEFT(NHAPLIEU!F603,3),LEFT(NHAPLIEU!E603,3),""))</f>
        <v/>
      </c>
      <c r="F462" s="126" t="str">
        <f>IF(LEFT(B462,3)="UNT",NHAPLIEU!I603,"")</f>
        <v/>
      </c>
      <c r="G462" s="126" t="str">
        <f>IF(LEFT(B462,3)="UNC",NHAPLIEU!I603,"")</f>
        <v/>
      </c>
      <c r="H462" s="126"/>
      <c r="I462" s="126"/>
    </row>
    <row r="463" spans="1:9" hidden="1">
      <c r="A463" s="67" t="str">
        <f>IF(OR(LEFT(NHAPLIEU!E604,3)="112",LEFT(NHAPLIEU!F604,3)="112"),NHAPLIEU!A604,"")</f>
        <v/>
      </c>
      <c r="B463" s="67" t="str">
        <f>IF(OR(LEFT(NHAPLIEU!E604,3)="112",LEFT(NHAPLIEU!F604,3)="112"),NHAPLIEU!B604,"")</f>
        <v/>
      </c>
      <c r="C463" s="67"/>
      <c r="D463" s="67" t="str">
        <f>IF(OR(LEFT(NHAPLIEU!E604,3)="112",LEFT(NHAPLIEU!F604,3)="112"),NHAPLIEU!D604,"")</f>
        <v/>
      </c>
      <c r="E463" s="77" t="str">
        <f>IF($D$6=LEFT(NHAPLIEU!E604,3),LEFT(NHAPLIEU!F604,3),IF(SOCAI!$D$6=LEFT(NHAPLIEU!F604,3),LEFT(NHAPLIEU!E604,3),""))</f>
        <v/>
      </c>
      <c r="F463" s="126" t="str">
        <f>IF(LEFT(B463,3)="UNT",NHAPLIEU!I604,"")</f>
        <v/>
      </c>
      <c r="G463" s="126" t="str">
        <f>IF(LEFT(B463,3)="UNC",NHAPLIEU!I604,"")</f>
        <v/>
      </c>
      <c r="H463" s="126"/>
      <c r="I463" s="126"/>
    </row>
    <row r="464" spans="1:9" hidden="1">
      <c r="A464" s="67" t="str">
        <f>IF(OR(LEFT(NHAPLIEU!E605,3)="112",LEFT(NHAPLIEU!F605,3)="112"),NHAPLIEU!A605,"")</f>
        <v/>
      </c>
      <c r="B464" s="67" t="str">
        <f>IF(OR(LEFT(NHAPLIEU!E605,3)="112",LEFT(NHAPLIEU!F605,3)="112"),NHAPLIEU!B605,"")</f>
        <v/>
      </c>
      <c r="C464" s="67"/>
      <c r="D464" s="67" t="str">
        <f>IF(OR(LEFT(NHAPLIEU!E605,3)="112",LEFT(NHAPLIEU!F605,3)="112"),NHAPLIEU!D605,"")</f>
        <v/>
      </c>
      <c r="E464" s="77" t="str">
        <f>IF($D$6=LEFT(NHAPLIEU!E605,3),LEFT(NHAPLIEU!F605,3),IF(SOCAI!$D$6=LEFT(NHAPLIEU!F605,3),LEFT(NHAPLIEU!E605,3),""))</f>
        <v/>
      </c>
      <c r="F464" s="126" t="str">
        <f>IF(LEFT(B464,3)="UNT",NHAPLIEU!I605,"")</f>
        <v/>
      </c>
      <c r="G464" s="126" t="str">
        <f>IF(LEFT(B464,3)="UNC",NHAPLIEU!I605,"")</f>
        <v/>
      </c>
      <c r="H464" s="126"/>
      <c r="I464" s="126"/>
    </row>
    <row r="465" spans="1:9" hidden="1">
      <c r="A465" s="67" t="str">
        <f>IF(OR(LEFT(NHAPLIEU!E606,3)="112",LEFT(NHAPLIEU!F606,3)="112"),NHAPLIEU!A606,"")</f>
        <v/>
      </c>
      <c r="B465" s="67" t="str">
        <f>IF(OR(LEFT(NHAPLIEU!E606,3)="112",LEFT(NHAPLIEU!F606,3)="112"),NHAPLIEU!B606,"")</f>
        <v/>
      </c>
      <c r="C465" s="67"/>
      <c r="D465" s="67" t="str">
        <f>IF(OR(LEFT(NHAPLIEU!E606,3)="112",LEFT(NHAPLIEU!F606,3)="112"),NHAPLIEU!D606,"")</f>
        <v/>
      </c>
      <c r="E465" s="77" t="str">
        <f>IF($D$6=LEFT(NHAPLIEU!E606,3),LEFT(NHAPLIEU!F606,3),IF(SOCAI!$D$6=LEFT(NHAPLIEU!F606,3),LEFT(NHAPLIEU!E606,3),""))</f>
        <v/>
      </c>
      <c r="F465" s="126" t="str">
        <f>IF(LEFT(B465,3)="UNT",NHAPLIEU!I606,"")</f>
        <v/>
      </c>
      <c r="G465" s="126" t="str">
        <f>IF(LEFT(B465,3)="UNC",NHAPLIEU!I606,"")</f>
        <v/>
      </c>
      <c r="H465" s="126"/>
      <c r="I465" s="126"/>
    </row>
    <row r="466" spans="1:9" hidden="1">
      <c r="A466" s="67" t="str">
        <f>IF(OR(LEFT(NHAPLIEU!E607,3)="112",LEFT(NHAPLIEU!F607,3)="112"),NHAPLIEU!A607,"")</f>
        <v/>
      </c>
      <c r="B466" s="67" t="str">
        <f>IF(OR(LEFT(NHAPLIEU!E607,3)="112",LEFT(NHAPLIEU!F607,3)="112"),NHAPLIEU!B607,"")</f>
        <v/>
      </c>
      <c r="C466" s="67"/>
      <c r="D466" s="67" t="str">
        <f>IF(OR(LEFT(NHAPLIEU!E607,3)="112",LEFT(NHAPLIEU!F607,3)="112"),NHAPLIEU!D607,"")</f>
        <v/>
      </c>
      <c r="E466" s="77" t="str">
        <f>IF($D$6=LEFT(NHAPLIEU!E607,3),LEFT(NHAPLIEU!F607,3),IF(SOCAI!$D$6=LEFT(NHAPLIEU!F607,3),LEFT(NHAPLIEU!E607,3),""))</f>
        <v/>
      </c>
      <c r="F466" s="126" t="str">
        <f>IF(LEFT(B466,3)="UNT",NHAPLIEU!I607,"")</f>
        <v/>
      </c>
      <c r="G466" s="126" t="str">
        <f>IF(LEFT(B466,3)="UNC",NHAPLIEU!I607,"")</f>
        <v/>
      </c>
      <c r="H466" s="126"/>
      <c r="I466" s="126"/>
    </row>
    <row r="467" spans="1:9" hidden="1">
      <c r="A467" s="67" t="str">
        <f>IF(OR(LEFT(NHAPLIEU!E608,3)="112",LEFT(NHAPLIEU!F608,3)="112"),NHAPLIEU!A608,"")</f>
        <v/>
      </c>
      <c r="B467" s="67" t="str">
        <f>IF(OR(LEFT(NHAPLIEU!E608,3)="112",LEFT(NHAPLIEU!F608,3)="112"),NHAPLIEU!B608,"")</f>
        <v/>
      </c>
      <c r="C467" s="67"/>
      <c r="D467" s="67" t="str">
        <f>IF(OR(LEFT(NHAPLIEU!E608,3)="112",LEFT(NHAPLIEU!F608,3)="112"),NHAPLIEU!D608,"")</f>
        <v/>
      </c>
      <c r="E467" s="77" t="str">
        <f>IF($D$6=LEFT(NHAPLIEU!E608,3),LEFT(NHAPLIEU!F608,3),IF(SOCAI!$D$6=LEFT(NHAPLIEU!F608,3),LEFT(NHAPLIEU!E608,3),""))</f>
        <v/>
      </c>
      <c r="F467" s="126" t="str">
        <f>IF(LEFT(B467,3)="UNT",NHAPLIEU!I608,"")</f>
        <v/>
      </c>
      <c r="G467" s="126" t="str">
        <f>IF(LEFT(B467,3)="UNC",NHAPLIEU!I608,"")</f>
        <v/>
      </c>
      <c r="H467" s="126"/>
      <c r="I467" s="126"/>
    </row>
    <row r="468" spans="1:9" hidden="1">
      <c r="A468" s="67" t="str">
        <f>IF(OR(LEFT(NHAPLIEU!E609,3)="112",LEFT(NHAPLIEU!F609,3)="112"),NHAPLIEU!A609,"")</f>
        <v/>
      </c>
      <c r="B468" s="67" t="str">
        <f>IF(OR(LEFT(NHAPLIEU!E609,3)="112",LEFT(NHAPLIEU!F609,3)="112"),NHAPLIEU!B609,"")</f>
        <v/>
      </c>
      <c r="C468" s="67"/>
      <c r="D468" s="67" t="str">
        <f>IF(OR(LEFT(NHAPLIEU!E609,3)="112",LEFT(NHAPLIEU!F609,3)="112"),NHAPLIEU!D609,"")</f>
        <v/>
      </c>
      <c r="E468" s="77" t="str">
        <f>IF($D$6=LEFT(NHAPLIEU!E609,3),LEFT(NHAPLIEU!F609,3),IF(SOCAI!$D$6=LEFT(NHAPLIEU!F609,3),LEFT(NHAPLIEU!E609,3),""))</f>
        <v/>
      </c>
      <c r="F468" s="126" t="str">
        <f>IF(LEFT(B468,3)="UNT",NHAPLIEU!I609,"")</f>
        <v/>
      </c>
      <c r="G468" s="126" t="str">
        <f>IF(LEFT(B468,3)="UNC",NHAPLIEU!I609,"")</f>
        <v/>
      </c>
      <c r="H468" s="126"/>
      <c r="I468" s="126"/>
    </row>
    <row r="469" spans="1:9" hidden="1">
      <c r="A469" s="67" t="str">
        <f>IF(OR(LEFT(NHAPLIEU!E610,3)="112",LEFT(NHAPLIEU!F610,3)="112"),NHAPLIEU!A610,"")</f>
        <v/>
      </c>
      <c r="B469" s="67" t="str">
        <f>IF(OR(LEFT(NHAPLIEU!E610,3)="112",LEFT(NHAPLIEU!F610,3)="112"),NHAPLIEU!B610,"")</f>
        <v/>
      </c>
      <c r="C469" s="67"/>
      <c r="D469" s="67" t="str">
        <f>IF(OR(LEFT(NHAPLIEU!E610,3)="112",LEFT(NHAPLIEU!F610,3)="112"),NHAPLIEU!D610,"")</f>
        <v/>
      </c>
      <c r="E469" s="77" t="str">
        <f>IF($D$6=LEFT(NHAPLIEU!E610,3),LEFT(NHAPLIEU!F610,3),IF(SOCAI!$D$6=LEFT(NHAPLIEU!F610,3),LEFT(NHAPLIEU!E610,3),""))</f>
        <v/>
      </c>
      <c r="F469" s="126" t="str">
        <f>IF(LEFT(B469,3)="UNT",NHAPLIEU!I610,"")</f>
        <v/>
      </c>
      <c r="G469" s="126" t="str">
        <f>IF(LEFT(B469,3)="UNC",NHAPLIEU!I610,"")</f>
        <v/>
      </c>
      <c r="H469" s="126"/>
      <c r="I469" s="126"/>
    </row>
    <row r="470" spans="1:9" hidden="1">
      <c r="A470" s="67" t="str">
        <f>IF(OR(LEFT(NHAPLIEU!E611,3)="112",LEFT(NHAPLIEU!F611,3)="112"),NHAPLIEU!A611,"")</f>
        <v/>
      </c>
      <c r="B470" s="67" t="str">
        <f>IF(OR(LEFT(NHAPLIEU!E611,3)="112",LEFT(NHAPLIEU!F611,3)="112"),NHAPLIEU!B611,"")</f>
        <v/>
      </c>
      <c r="C470" s="67"/>
      <c r="D470" s="67" t="str">
        <f>IF(OR(LEFT(NHAPLIEU!E611,3)="112",LEFT(NHAPLIEU!F611,3)="112"),NHAPLIEU!D611,"")</f>
        <v/>
      </c>
      <c r="E470" s="77" t="str">
        <f>IF($D$6=LEFT(NHAPLIEU!E611,3),LEFT(NHAPLIEU!F611,3),IF(SOCAI!$D$6=LEFT(NHAPLIEU!F611,3),LEFT(NHAPLIEU!E611,3),""))</f>
        <v/>
      </c>
      <c r="F470" s="126" t="str">
        <f>IF(LEFT(B470,3)="UNT",NHAPLIEU!I611,"")</f>
        <v/>
      </c>
      <c r="G470" s="126" t="str">
        <f>IF(LEFT(B470,3)="UNC",NHAPLIEU!I611,"")</f>
        <v/>
      </c>
      <c r="H470" s="126"/>
      <c r="I470" s="126"/>
    </row>
    <row r="471" spans="1:9" hidden="1">
      <c r="A471" s="67" t="str">
        <f>IF(OR(LEFT(NHAPLIEU!E612,3)="112",LEFT(NHAPLIEU!F612,3)="112"),NHAPLIEU!A612,"")</f>
        <v/>
      </c>
      <c r="B471" s="67" t="str">
        <f>IF(OR(LEFT(NHAPLIEU!E612,3)="112",LEFT(NHAPLIEU!F612,3)="112"),NHAPLIEU!B612,"")</f>
        <v/>
      </c>
      <c r="C471" s="67"/>
      <c r="D471" s="67" t="str">
        <f>IF(OR(LEFT(NHAPLIEU!E612,3)="112",LEFT(NHAPLIEU!F612,3)="112"),NHAPLIEU!D612,"")</f>
        <v/>
      </c>
      <c r="E471" s="77" t="str">
        <f>IF($D$6=LEFT(NHAPLIEU!E612,3),LEFT(NHAPLIEU!F612,3),IF(SOCAI!$D$6=LEFT(NHAPLIEU!F612,3),LEFT(NHAPLIEU!E612,3),""))</f>
        <v/>
      </c>
      <c r="F471" s="126" t="str">
        <f>IF(LEFT(B471,3)="UNT",NHAPLIEU!I612,"")</f>
        <v/>
      </c>
      <c r="G471" s="126" t="str">
        <f>IF(LEFT(B471,3)="UNC",NHAPLIEU!I612,"")</f>
        <v/>
      </c>
      <c r="H471" s="126"/>
      <c r="I471" s="126"/>
    </row>
    <row r="472" spans="1:9" hidden="1">
      <c r="A472" s="67" t="str">
        <f>IF(OR(LEFT(NHAPLIEU!E613,3)="112",LEFT(NHAPLIEU!F613,3)="112"),NHAPLIEU!A613,"")</f>
        <v/>
      </c>
      <c r="B472" s="67" t="str">
        <f>IF(OR(LEFT(NHAPLIEU!E613,3)="112",LEFT(NHAPLIEU!F613,3)="112"),NHAPLIEU!B613,"")</f>
        <v/>
      </c>
      <c r="C472" s="67"/>
      <c r="D472" s="67" t="str">
        <f>IF(OR(LEFT(NHAPLIEU!E613,3)="112",LEFT(NHAPLIEU!F613,3)="112"),NHAPLIEU!D613,"")</f>
        <v/>
      </c>
      <c r="E472" s="77" t="str">
        <f>IF($D$6=LEFT(NHAPLIEU!E613,3),LEFT(NHAPLIEU!F613,3),IF(SOCAI!$D$6=LEFT(NHAPLIEU!F613,3),LEFT(NHAPLIEU!E613,3),""))</f>
        <v/>
      </c>
      <c r="F472" s="126" t="str">
        <f>IF(LEFT(B472,3)="UNT",NHAPLIEU!I613,"")</f>
        <v/>
      </c>
      <c r="G472" s="126" t="str">
        <f>IF(LEFT(B472,3)="UNC",NHAPLIEU!I613,"")</f>
        <v/>
      </c>
      <c r="H472" s="126"/>
      <c r="I472" s="126"/>
    </row>
    <row r="473" spans="1:9" hidden="1">
      <c r="A473" s="67" t="str">
        <f>IF(OR(LEFT(NHAPLIEU!E614,3)="112",LEFT(NHAPLIEU!F614,3)="112"),NHAPLIEU!A614,"")</f>
        <v/>
      </c>
      <c r="B473" s="67" t="str">
        <f>IF(OR(LEFT(NHAPLIEU!E614,3)="112",LEFT(NHAPLIEU!F614,3)="112"),NHAPLIEU!B614,"")</f>
        <v/>
      </c>
      <c r="C473" s="67"/>
      <c r="D473" s="67" t="str">
        <f>IF(OR(LEFT(NHAPLIEU!E614,3)="112",LEFT(NHAPLIEU!F614,3)="112"),NHAPLIEU!D614,"")</f>
        <v/>
      </c>
      <c r="E473" s="77" t="str">
        <f>IF($D$6=LEFT(NHAPLIEU!E614,3),LEFT(NHAPLIEU!F614,3),IF(SOCAI!$D$6=LEFT(NHAPLIEU!F614,3),LEFT(NHAPLIEU!E614,3),""))</f>
        <v/>
      </c>
      <c r="F473" s="126" t="str">
        <f>IF(LEFT(B473,3)="UNT",NHAPLIEU!I614,"")</f>
        <v/>
      </c>
      <c r="G473" s="126" t="str">
        <f>IF(LEFT(B473,3)="UNC",NHAPLIEU!I614,"")</f>
        <v/>
      </c>
      <c r="H473" s="126"/>
      <c r="I473" s="126"/>
    </row>
    <row r="474" spans="1:9" hidden="1">
      <c r="A474" s="67" t="str">
        <f>IF(OR(LEFT(NHAPLIEU!E615,3)="112",LEFT(NHAPLIEU!F615,3)="112"),NHAPLIEU!A615,"")</f>
        <v/>
      </c>
      <c r="B474" s="67" t="str">
        <f>IF(OR(LEFT(NHAPLIEU!E615,3)="112",LEFT(NHAPLIEU!F615,3)="112"),NHAPLIEU!B615,"")</f>
        <v/>
      </c>
      <c r="C474" s="67"/>
      <c r="D474" s="67" t="str">
        <f>IF(OR(LEFT(NHAPLIEU!E615,3)="112",LEFT(NHAPLIEU!F615,3)="112"),NHAPLIEU!D615,"")</f>
        <v/>
      </c>
      <c r="E474" s="77" t="str">
        <f>IF($D$6=LEFT(NHAPLIEU!E615,3),LEFT(NHAPLIEU!F615,3),IF(SOCAI!$D$6=LEFT(NHAPLIEU!F615,3),LEFT(NHAPLIEU!E615,3),""))</f>
        <v/>
      </c>
      <c r="F474" s="126" t="str">
        <f>IF(LEFT(B474,3)="UNT",NHAPLIEU!I615,"")</f>
        <v/>
      </c>
      <c r="G474" s="126" t="str">
        <f>IF(LEFT(B474,3)="UNC",NHAPLIEU!I615,"")</f>
        <v/>
      </c>
      <c r="H474" s="126"/>
      <c r="I474" s="126"/>
    </row>
    <row r="475" spans="1:9" hidden="1">
      <c r="A475" s="67" t="str">
        <f>IF(OR(LEFT(NHAPLIEU!E616,3)="112",LEFT(NHAPLIEU!F616,3)="112"),NHAPLIEU!A616,"")</f>
        <v/>
      </c>
      <c r="B475" s="67" t="str">
        <f>IF(OR(LEFT(NHAPLIEU!E616,3)="112",LEFT(NHAPLIEU!F616,3)="112"),NHAPLIEU!B616,"")</f>
        <v/>
      </c>
      <c r="C475" s="67"/>
      <c r="D475" s="67" t="str">
        <f>IF(OR(LEFT(NHAPLIEU!E616,3)="112",LEFT(NHAPLIEU!F616,3)="112"),NHAPLIEU!D616,"")</f>
        <v/>
      </c>
      <c r="E475" s="77" t="str">
        <f>IF($D$6=LEFT(NHAPLIEU!E616,3),LEFT(NHAPLIEU!F616,3),IF(SOCAI!$D$6=LEFT(NHAPLIEU!F616,3),LEFT(NHAPLIEU!E616,3),""))</f>
        <v/>
      </c>
      <c r="F475" s="126" t="str">
        <f>IF(LEFT(B475,3)="UNT",NHAPLIEU!I616,"")</f>
        <v/>
      </c>
      <c r="G475" s="126" t="str">
        <f>IF(LEFT(B475,3)="UNC",NHAPLIEU!I616,"")</f>
        <v/>
      </c>
      <c r="H475" s="126"/>
      <c r="I475" s="126"/>
    </row>
    <row r="476" spans="1:9" hidden="1">
      <c r="A476" s="67" t="str">
        <f>IF(OR(LEFT(NHAPLIEU!E617,3)="112",LEFT(NHAPLIEU!F617,3)="112"),NHAPLIEU!A617,"")</f>
        <v/>
      </c>
      <c r="B476" s="67" t="str">
        <f>IF(OR(LEFT(NHAPLIEU!E617,3)="112",LEFT(NHAPLIEU!F617,3)="112"),NHAPLIEU!B617,"")</f>
        <v/>
      </c>
      <c r="C476" s="67"/>
      <c r="D476" s="67" t="str">
        <f>IF(OR(LEFT(NHAPLIEU!E617,3)="112",LEFT(NHAPLIEU!F617,3)="112"),NHAPLIEU!D617,"")</f>
        <v/>
      </c>
      <c r="E476" s="77" t="str">
        <f>IF($D$6=LEFT(NHAPLIEU!E617,3),LEFT(NHAPLIEU!F617,3),IF(SOCAI!$D$6=LEFT(NHAPLIEU!F617,3),LEFT(NHAPLIEU!E617,3),""))</f>
        <v/>
      </c>
      <c r="F476" s="126" t="str">
        <f>IF(LEFT(B476,3)="UNT",NHAPLIEU!I617,"")</f>
        <v/>
      </c>
      <c r="G476" s="126" t="str">
        <f>IF(LEFT(B476,3)="UNC",NHAPLIEU!I617,"")</f>
        <v/>
      </c>
      <c r="H476" s="126"/>
      <c r="I476" s="126"/>
    </row>
    <row r="477" spans="1:9" hidden="1">
      <c r="A477" s="67" t="str">
        <f>IF(OR(LEFT(NHAPLIEU!E618,3)="112",LEFT(NHAPLIEU!F618,3)="112"),NHAPLIEU!A618,"")</f>
        <v/>
      </c>
      <c r="B477" s="67" t="str">
        <f>IF(OR(LEFT(NHAPLIEU!E618,3)="112",LEFT(NHAPLIEU!F618,3)="112"),NHAPLIEU!B618,"")</f>
        <v/>
      </c>
      <c r="C477" s="67"/>
      <c r="D477" s="67" t="str">
        <f>IF(OR(LEFT(NHAPLIEU!E618,3)="112",LEFT(NHAPLIEU!F618,3)="112"),NHAPLIEU!D618,"")</f>
        <v/>
      </c>
      <c r="E477" s="77" t="str">
        <f>IF($D$6=LEFT(NHAPLIEU!E618,3),LEFT(NHAPLIEU!F618,3),IF(SOCAI!$D$6=LEFT(NHAPLIEU!F618,3),LEFT(NHAPLIEU!E618,3),""))</f>
        <v/>
      </c>
      <c r="F477" s="126" t="str">
        <f>IF(LEFT(B477,3)="UNT",NHAPLIEU!I618,"")</f>
        <v/>
      </c>
      <c r="G477" s="126" t="str">
        <f>IF(LEFT(B477,3)="UNC",NHAPLIEU!I618,"")</f>
        <v/>
      </c>
      <c r="H477" s="126"/>
      <c r="I477" s="126"/>
    </row>
    <row r="478" spans="1:9" hidden="1">
      <c r="A478" s="67" t="str">
        <f>IF(OR(LEFT(NHAPLIEU!E619,3)="112",LEFT(NHAPLIEU!F619,3)="112"),NHAPLIEU!A619,"")</f>
        <v/>
      </c>
      <c r="B478" s="67" t="str">
        <f>IF(OR(LEFT(NHAPLIEU!E619,3)="112",LEFT(NHAPLIEU!F619,3)="112"),NHAPLIEU!B619,"")</f>
        <v/>
      </c>
      <c r="C478" s="67"/>
      <c r="D478" s="67" t="str">
        <f>IF(OR(LEFT(NHAPLIEU!E619,3)="112",LEFT(NHAPLIEU!F619,3)="112"),NHAPLIEU!D619,"")</f>
        <v/>
      </c>
      <c r="E478" s="77" t="str">
        <f>IF($D$6=LEFT(NHAPLIEU!E619,3),LEFT(NHAPLIEU!F619,3),IF(SOCAI!$D$6=LEFT(NHAPLIEU!F619,3),LEFT(NHAPLIEU!E619,3),""))</f>
        <v/>
      </c>
      <c r="F478" s="126" t="str">
        <f>IF(LEFT(B478,3)="UNT",NHAPLIEU!I619,"")</f>
        <v/>
      </c>
      <c r="G478" s="126" t="str">
        <f>IF(LEFT(B478,3)="UNC",NHAPLIEU!I619,"")</f>
        <v/>
      </c>
      <c r="H478" s="126"/>
      <c r="I478" s="126"/>
    </row>
    <row r="479" spans="1:9" hidden="1">
      <c r="A479" s="67" t="str">
        <f>IF(OR(LEFT(NHAPLIEU!E620,3)="112",LEFT(NHAPLIEU!F620,3)="112"),NHAPLIEU!A620,"")</f>
        <v/>
      </c>
      <c r="B479" s="67" t="str">
        <f>IF(OR(LEFT(NHAPLIEU!E620,3)="112",LEFT(NHAPLIEU!F620,3)="112"),NHAPLIEU!B620,"")</f>
        <v/>
      </c>
      <c r="C479" s="67"/>
      <c r="D479" s="67" t="str">
        <f>IF(OR(LEFT(NHAPLIEU!E620,3)="112",LEFT(NHAPLIEU!F620,3)="112"),NHAPLIEU!D620,"")</f>
        <v/>
      </c>
      <c r="E479" s="77" t="str">
        <f>IF($D$6=LEFT(NHAPLIEU!E620,3),LEFT(NHAPLIEU!F620,3),IF(SOCAI!$D$6=LEFT(NHAPLIEU!F620,3),LEFT(NHAPLIEU!E620,3),""))</f>
        <v/>
      </c>
      <c r="F479" s="126" t="str">
        <f>IF(LEFT(B479,3)="UNT",NHAPLIEU!I620,"")</f>
        <v/>
      </c>
      <c r="G479" s="126" t="str">
        <f>IF(LEFT(B479,3)="UNC",NHAPLIEU!I620,"")</f>
        <v/>
      </c>
      <c r="H479" s="126"/>
      <c r="I479" s="126"/>
    </row>
    <row r="480" spans="1:9" hidden="1">
      <c r="A480" s="67" t="str">
        <f>IF(OR(LEFT(NHAPLIEU!E621,3)="112",LEFT(NHAPLIEU!F621,3)="112"),NHAPLIEU!A621,"")</f>
        <v/>
      </c>
      <c r="B480" s="67" t="str">
        <f>IF(OR(LEFT(NHAPLIEU!E621,3)="112",LEFT(NHAPLIEU!F621,3)="112"),NHAPLIEU!B621,"")</f>
        <v/>
      </c>
      <c r="C480" s="67"/>
      <c r="D480" s="67" t="str">
        <f>IF(OR(LEFT(NHAPLIEU!E621,3)="112",LEFT(NHAPLIEU!F621,3)="112"),NHAPLIEU!D621,"")</f>
        <v/>
      </c>
      <c r="E480" s="77" t="str">
        <f>IF($D$6=LEFT(NHAPLIEU!E621,3),LEFT(NHAPLIEU!F621,3),IF(SOCAI!$D$6=LEFT(NHAPLIEU!F621,3),LEFT(NHAPLIEU!E621,3),""))</f>
        <v/>
      </c>
      <c r="F480" s="126" t="str">
        <f>IF(LEFT(B480,3)="UNT",NHAPLIEU!I621,"")</f>
        <v/>
      </c>
      <c r="G480" s="126" t="str">
        <f>IF(LEFT(B480,3)="UNC",NHAPLIEU!I621,"")</f>
        <v/>
      </c>
      <c r="H480" s="126"/>
      <c r="I480" s="126"/>
    </row>
    <row r="481" spans="1:9" hidden="1">
      <c r="A481" s="67" t="str">
        <f>IF(OR(LEFT(NHAPLIEU!E622,3)="112",LEFT(NHAPLIEU!F622,3)="112"),NHAPLIEU!A622,"")</f>
        <v/>
      </c>
      <c r="B481" s="67" t="str">
        <f>IF(OR(LEFT(NHAPLIEU!E622,3)="112",LEFT(NHAPLIEU!F622,3)="112"),NHAPLIEU!B622,"")</f>
        <v/>
      </c>
      <c r="C481" s="67"/>
      <c r="D481" s="67" t="str">
        <f>IF(OR(LEFT(NHAPLIEU!E622,3)="112",LEFT(NHAPLIEU!F622,3)="112"),NHAPLIEU!D622,"")</f>
        <v/>
      </c>
      <c r="E481" s="77" t="str">
        <f>IF($D$6=LEFT(NHAPLIEU!E622,3),LEFT(NHAPLIEU!F622,3),IF(SOCAI!$D$6=LEFT(NHAPLIEU!F622,3),LEFT(NHAPLIEU!E622,3),""))</f>
        <v/>
      </c>
      <c r="F481" s="126" t="str">
        <f>IF(LEFT(B481,3)="UNT",NHAPLIEU!I622,"")</f>
        <v/>
      </c>
      <c r="G481" s="126" t="str">
        <f>IF(LEFT(B481,3)="UNC",NHAPLIEU!I622,"")</f>
        <v/>
      </c>
      <c r="H481" s="126"/>
      <c r="I481" s="126"/>
    </row>
    <row r="482" spans="1:9" hidden="1">
      <c r="A482" s="67" t="str">
        <f>IF(OR(LEFT(NHAPLIEU!E623,3)="112",LEFT(NHAPLIEU!F623,3)="112"),NHAPLIEU!A623,"")</f>
        <v/>
      </c>
      <c r="B482" s="67" t="str">
        <f>IF(OR(LEFT(NHAPLIEU!E623,3)="112",LEFT(NHAPLIEU!F623,3)="112"),NHAPLIEU!B623,"")</f>
        <v/>
      </c>
      <c r="C482" s="67"/>
      <c r="D482" s="67" t="str">
        <f>IF(OR(LEFT(NHAPLIEU!E623,3)="112",LEFT(NHAPLIEU!F623,3)="112"),NHAPLIEU!D623,"")</f>
        <v/>
      </c>
      <c r="E482" s="77" t="str">
        <f>IF($D$6=LEFT(NHAPLIEU!E623,3),LEFT(NHAPLIEU!F623,3),IF(SOCAI!$D$6=LEFT(NHAPLIEU!F623,3),LEFT(NHAPLIEU!E623,3),""))</f>
        <v/>
      </c>
      <c r="F482" s="126" t="str">
        <f>IF(LEFT(B482,3)="UNT",NHAPLIEU!I623,"")</f>
        <v/>
      </c>
      <c r="G482" s="126" t="str">
        <f>IF(LEFT(B482,3)="UNC",NHAPLIEU!I623,"")</f>
        <v/>
      </c>
      <c r="H482" s="126"/>
      <c r="I482" s="126"/>
    </row>
    <row r="483" spans="1:9" hidden="1">
      <c r="A483" s="67" t="str">
        <f>IF(OR(LEFT(NHAPLIEU!E624,3)="112",LEFT(NHAPLIEU!F624,3)="112"),NHAPLIEU!A624,"")</f>
        <v/>
      </c>
      <c r="B483" s="67" t="str">
        <f>IF(OR(LEFT(NHAPLIEU!E624,3)="112",LEFT(NHAPLIEU!F624,3)="112"),NHAPLIEU!B624,"")</f>
        <v/>
      </c>
      <c r="C483" s="67"/>
      <c r="D483" s="67" t="str">
        <f>IF(OR(LEFT(NHAPLIEU!E624,3)="112",LEFT(NHAPLIEU!F624,3)="112"),NHAPLIEU!D624,"")</f>
        <v/>
      </c>
      <c r="E483" s="77" t="str">
        <f>IF($D$6=LEFT(NHAPLIEU!E624,3),LEFT(NHAPLIEU!F624,3),IF(SOCAI!$D$6=LEFT(NHAPLIEU!F624,3),LEFT(NHAPLIEU!E624,3),""))</f>
        <v/>
      </c>
      <c r="F483" s="126" t="str">
        <f>IF(LEFT(B483,3)="UNT",NHAPLIEU!I624,"")</f>
        <v/>
      </c>
      <c r="G483" s="126" t="str">
        <f>IF(LEFT(B483,3)="UNC",NHAPLIEU!I624,"")</f>
        <v/>
      </c>
      <c r="H483" s="126"/>
      <c r="I483" s="126"/>
    </row>
    <row r="484" spans="1:9" hidden="1">
      <c r="A484" s="67" t="str">
        <f>IF(OR(LEFT(NHAPLIEU!E625,3)="112",LEFT(NHAPLIEU!F625,3)="112"),NHAPLIEU!A625,"")</f>
        <v/>
      </c>
      <c r="B484" s="67" t="str">
        <f>IF(OR(LEFT(NHAPLIEU!E625,3)="112",LEFT(NHAPLIEU!F625,3)="112"),NHAPLIEU!B625,"")</f>
        <v/>
      </c>
      <c r="C484" s="67"/>
      <c r="D484" s="67" t="str">
        <f>IF(OR(LEFT(NHAPLIEU!E625,3)="112",LEFT(NHAPLIEU!F625,3)="112"),NHAPLIEU!D625,"")</f>
        <v/>
      </c>
      <c r="E484" s="77" t="str">
        <f>IF($D$6=LEFT(NHAPLIEU!E625,3),LEFT(NHAPLIEU!F625,3),IF(SOCAI!$D$6=LEFT(NHAPLIEU!F625,3),LEFT(NHAPLIEU!E625,3),""))</f>
        <v/>
      </c>
      <c r="F484" s="126" t="str">
        <f>IF(LEFT(B484,3)="UNT",NHAPLIEU!I625,"")</f>
        <v/>
      </c>
      <c r="G484" s="126" t="str">
        <f>IF(LEFT(B484,3)="UNC",NHAPLIEU!I625,"")</f>
        <v/>
      </c>
      <c r="H484" s="126"/>
      <c r="I484" s="126"/>
    </row>
    <row r="485" spans="1:9" hidden="1">
      <c r="A485" s="67" t="str">
        <f>IF(OR(LEFT(NHAPLIEU!E626,3)="112",LEFT(NHAPLIEU!F626,3)="112"),NHAPLIEU!A626,"")</f>
        <v/>
      </c>
      <c r="B485" s="67" t="str">
        <f>IF(OR(LEFT(NHAPLIEU!E626,3)="112",LEFT(NHAPLIEU!F626,3)="112"),NHAPLIEU!B626,"")</f>
        <v/>
      </c>
      <c r="C485" s="67"/>
      <c r="D485" s="67" t="str">
        <f>IF(OR(LEFT(NHAPLIEU!E626,3)="112",LEFT(NHAPLIEU!F626,3)="112"),NHAPLIEU!D626,"")</f>
        <v/>
      </c>
      <c r="E485" s="77" t="str">
        <f>IF($D$6=LEFT(NHAPLIEU!E626,3),LEFT(NHAPLIEU!F626,3),IF(SOCAI!$D$6=LEFT(NHAPLIEU!F626,3),LEFT(NHAPLIEU!E626,3),""))</f>
        <v/>
      </c>
      <c r="F485" s="126" t="str">
        <f>IF(LEFT(B485,3)="UNT",NHAPLIEU!I626,"")</f>
        <v/>
      </c>
      <c r="G485" s="126" t="str">
        <f>IF(LEFT(B485,3)="UNC",NHAPLIEU!I626,"")</f>
        <v/>
      </c>
      <c r="H485" s="126"/>
      <c r="I485" s="126"/>
    </row>
    <row r="486" spans="1:9" hidden="1">
      <c r="A486" s="67" t="str">
        <f>IF(OR(LEFT(NHAPLIEU!E627,3)="112",LEFT(NHAPLIEU!F627,3)="112"),NHAPLIEU!A627,"")</f>
        <v/>
      </c>
      <c r="B486" s="67" t="str">
        <f>IF(OR(LEFT(NHAPLIEU!E627,3)="112",LEFT(NHAPLIEU!F627,3)="112"),NHAPLIEU!B627,"")</f>
        <v/>
      </c>
      <c r="C486" s="67"/>
      <c r="D486" s="67" t="str">
        <f>IF(OR(LEFT(NHAPLIEU!E627,3)="112",LEFT(NHAPLIEU!F627,3)="112"),NHAPLIEU!D627,"")</f>
        <v/>
      </c>
      <c r="E486" s="77" t="str">
        <f>IF($D$6=LEFT(NHAPLIEU!E627,3),LEFT(NHAPLIEU!F627,3),IF(SOCAI!$D$6=LEFT(NHAPLIEU!F627,3),LEFT(NHAPLIEU!E627,3),""))</f>
        <v/>
      </c>
      <c r="F486" s="126" t="str">
        <f>IF(LEFT(B486,3)="UNT",NHAPLIEU!I627,"")</f>
        <v/>
      </c>
      <c r="G486" s="126" t="str">
        <f>IF(LEFT(B486,3)="UNC",NHAPLIEU!I627,"")</f>
        <v/>
      </c>
      <c r="H486" s="126"/>
      <c r="I486" s="126"/>
    </row>
    <row r="487" spans="1:9" hidden="1">
      <c r="A487" s="67" t="str">
        <f>IF(OR(LEFT(NHAPLIEU!E628,3)="112",LEFT(NHAPLIEU!F628,3)="112"),NHAPLIEU!A628,"")</f>
        <v/>
      </c>
      <c r="B487" s="67" t="str">
        <f>IF(OR(LEFT(NHAPLIEU!E628,3)="112",LEFT(NHAPLIEU!F628,3)="112"),NHAPLIEU!B628,"")</f>
        <v/>
      </c>
      <c r="C487" s="67"/>
      <c r="D487" s="67" t="str">
        <f>IF(OR(LEFT(NHAPLIEU!E628,3)="112",LEFT(NHAPLIEU!F628,3)="112"),NHAPLIEU!D628,"")</f>
        <v/>
      </c>
      <c r="E487" s="77" t="str">
        <f>IF($D$6=LEFT(NHAPLIEU!E628,3),LEFT(NHAPLIEU!F628,3),IF(SOCAI!$D$6=LEFT(NHAPLIEU!F628,3),LEFT(NHAPLIEU!E628,3),""))</f>
        <v/>
      </c>
      <c r="F487" s="126" t="str">
        <f>IF(LEFT(B487,3)="UNT",NHAPLIEU!I628,"")</f>
        <v/>
      </c>
      <c r="G487" s="126" t="str">
        <f>IF(LEFT(B487,3)="UNC",NHAPLIEU!I628,"")</f>
        <v/>
      </c>
      <c r="H487" s="126"/>
      <c r="I487" s="126"/>
    </row>
    <row r="488" spans="1:9" hidden="1">
      <c r="A488" s="67" t="str">
        <f>IF(OR(LEFT(NHAPLIEU!E629,3)="112",LEFT(NHAPLIEU!F629,3)="112"),NHAPLIEU!A629,"")</f>
        <v/>
      </c>
      <c r="B488" s="67" t="str">
        <f>IF(OR(LEFT(NHAPLIEU!E629,3)="112",LEFT(NHAPLIEU!F629,3)="112"),NHAPLIEU!B629,"")</f>
        <v/>
      </c>
      <c r="C488" s="67"/>
      <c r="D488" s="67" t="str">
        <f>IF(OR(LEFT(NHAPLIEU!E629,3)="112",LEFT(NHAPLIEU!F629,3)="112"),NHAPLIEU!D629,"")</f>
        <v/>
      </c>
      <c r="E488" s="77" t="str">
        <f>IF($D$6=LEFT(NHAPLIEU!E629,3),LEFT(NHAPLIEU!F629,3),IF(SOCAI!$D$6=LEFT(NHAPLIEU!F629,3),LEFT(NHAPLIEU!E629,3),""))</f>
        <v/>
      </c>
      <c r="F488" s="126" t="str">
        <f>IF(LEFT(B488,3)="UNT",NHAPLIEU!I629,"")</f>
        <v/>
      </c>
      <c r="G488" s="126" t="str">
        <f>IF(LEFT(B488,3)="UNC",NHAPLIEU!I629,"")</f>
        <v/>
      </c>
      <c r="H488" s="126"/>
      <c r="I488" s="126"/>
    </row>
    <row r="489" spans="1:9" hidden="1">
      <c r="A489" s="67" t="str">
        <f>IF(OR(LEFT(NHAPLIEU!E630,3)="112",LEFT(NHAPLIEU!F630,3)="112"),NHAPLIEU!A630,"")</f>
        <v/>
      </c>
      <c r="B489" s="67" t="str">
        <f>IF(OR(LEFT(NHAPLIEU!E630,3)="112",LEFT(NHAPLIEU!F630,3)="112"),NHAPLIEU!B630,"")</f>
        <v/>
      </c>
      <c r="C489" s="67"/>
      <c r="D489" s="67" t="str">
        <f>IF(OR(LEFT(NHAPLIEU!E630,3)="112",LEFT(NHAPLIEU!F630,3)="112"),NHAPLIEU!D630,"")</f>
        <v/>
      </c>
      <c r="E489" s="77" t="str">
        <f>IF($D$6=LEFT(NHAPLIEU!E630,3),LEFT(NHAPLIEU!F630,3),IF(SOCAI!$D$6=LEFT(NHAPLIEU!F630,3),LEFT(NHAPLIEU!E630,3),""))</f>
        <v/>
      </c>
      <c r="F489" s="126" t="str">
        <f>IF(LEFT(B489,3)="UNT",NHAPLIEU!I630,"")</f>
        <v/>
      </c>
      <c r="G489" s="126" t="str">
        <f>IF(LEFT(B489,3)="UNC",NHAPLIEU!I630,"")</f>
        <v/>
      </c>
      <c r="H489" s="126"/>
      <c r="I489" s="126"/>
    </row>
    <row r="490" spans="1:9" hidden="1">
      <c r="A490" s="67" t="str">
        <f>IF(OR(LEFT(NHAPLIEU!E631,3)="112",LEFT(NHAPLIEU!F631,3)="112"),NHAPLIEU!A631,"")</f>
        <v/>
      </c>
      <c r="B490" s="67" t="str">
        <f>IF(OR(LEFT(NHAPLIEU!E631,3)="112",LEFT(NHAPLIEU!F631,3)="112"),NHAPLIEU!B631,"")</f>
        <v/>
      </c>
      <c r="C490" s="67"/>
      <c r="D490" s="67" t="str">
        <f>IF(OR(LEFT(NHAPLIEU!E631,3)="112",LEFT(NHAPLIEU!F631,3)="112"),NHAPLIEU!D631,"")</f>
        <v/>
      </c>
      <c r="E490" s="77" t="str">
        <f>IF($D$6=LEFT(NHAPLIEU!E631,3),LEFT(NHAPLIEU!F631,3),IF(SOCAI!$D$6=LEFT(NHAPLIEU!F631,3),LEFT(NHAPLIEU!E631,3),""))</f>
        <v/>
      </c>
      <c r="F490" s="126" t="str">
        <f>IF(LEFT(B490,3)="UNT",NHAPLIEU!I631,"")</f>
        <v/>
      </c>
      <c r="G490" s="126" t="str">
        <f>IF(LEFT(B490,3)="UNC",NHAPLIEU!I631,"")</f>
        <v/>
      </c>
      <c r="H490" s="126"/>
      <c r="I490" s="126"/>
    </row>
    <row r="491" spans="1:9" hidden="1">
      <c r="A491" s="67" t="str">
        <f>IF(OR(LEFT(NHAPLIEU!E632,3)="112",LEFT(NHAPLIEU!F632,3)="112"),NHAPLIEU!A632,"")</f>
        <v/>
      </c>
      <c r="B491" s="67" t="str">
        <f>IF(OR(LEFT(NHAPLIEU!E632,3)="112",LEFT(NHAPLIEU!F632,3)="112"),NHAPLIEU!B632,"")</f>
        <v/>
      </c>
      <c r="C491" s="67"/>
      <c r="D491" s="67" t="str">
        <f>IF(OR(LEFT(NHAPLIEU!E632,3)="112",LEFT(NHAPLIEU!F632,3)="112"),NHAPLIEU!D632,"")</f>
        <v/>
      </c>
      <c r="E491" s="77" t="str">
        <f>IF($D$6=LEFT(NHAPLIEU!E632,3),LEFT(NHAPLIEU!F632,3),IF(SOCAI!$D$6=LEFT(NHAPLIEU!F632,3),LEFT(NHAPLIEU!E632,3),""))</f>
        <v/>
      </c>
      <c r="F491" s="126" t="str">
        <f>IF(LEFT(B491,3)="UNT",NHAPLIEU!I632,"")</f>
        <v/>
      </c>
      <c r="G491" s="126" t="str">
        <f>IF(LEFT(B491,3)="UNC",NHAPLIEU!I632,"")</f>
        <v/>
      </c>
      <c r="H491" s="126"/>
      <c r="I491" s="126"/>
    </row>
    <row r="492" spans="1:9" hidden="1">
      <c r="A492" s="67" t="str">
        <f>IF(OR(LEFT(NHAPLIEU!E633,3)="112",LEFT(NHAPLIEU!F633,3)="112"),NHAPLIEU!A633,"")</f>
        <v/>
      </c>
      <c r="B492" s="67" t="str">
        <f>IF(OR(LEFT(NHAPLIEU!E633,3)="112",LEFT(NHAPLIEU!F633,3)="112"),NHAPLIEU!B633,"")</f>
        <v/>
      </c>
      <c r="C492" s="67"/>
      <c r="D492" s="67" t="str">
        <f>IF(OR(LEFT(NHAPLIEU!E633,3)="112",LEFT(NHAPLIEU!F633,3)="112"),NHAPLIEU!D633,"")</f>
        <v/>
      </c>
      <c r="E492" s="77" t="str">
        <f>IF($D$6=LEFT(NHAPLIEU!E633,3),LEFT(NHAPLIEU!F633,3),IF(SOCAI!$D$6=LEFT(NHAPLIEU!F633,3),LEFT(NHAPLIEU!E633,3),""))</f>
        <v/>
      </c>
      <c r="F492" s="126" t="str">
        <f>IF(LEFT(B492,3)="UNT",NHAPLIEU!I633,"")</f>
        <v/>
      </c>
      <c r="G492" s="126" t="str">
        <f>IF(LEFT(B492,3)="UNC",NHAPLIEU!I633,"")</f>
        <v/>
      </c>
      <c r="H492" s="126"/>
      <c r="I492" s="126"/>
    </row>
    <row r="493" spans="1:9" hidden="1">
      <c r="A493" s="67" t="str">
        <f>IF(OR(LEFT(NHAPLIEU!E634,3)="112",LEFT(NHAPLIEU!F634,3)="112"),NHAPLIEU!A634,"")</f>
        <v/>
      </c>
      <c r="B493" s="67" t="str">
        <f>IF(OR(LEFT(NHAPLIEU!E634,3)="112",LEFT(NHAPLIEU!F634,3)="112"),NHAPLIEU!B634,"")</f>
        <v/>
      </c>
      <c r="C493" s="67"/>
      <c r="D493" s="67" t="str">
        <f>IF(OR(LEFT(NHAPLIEU!E634,3)="112",LEFT(NHAPLIEU!F634,3)="112"),NHAPLIEU!D634,"")</f>
        <v/>
      </c>
      <c r="E493" s="77" t="str">
        <f>IF($D$6=LEFT(NHAPLIEU!E634,3),LEFT(NHAPLIEU!F634,3),IF(SOCAI!$D$6=LEFT(NHAPLIEU!F634,3),LEFT(NHAPLIEU!E634,3),""))</f>
        <v/>
      </c>
      <c r="F493" s="126" t="str">
        <f>IF(LEFT(B493,3)="UNT",NHAPLIEU!I634,"")</f>
        <v/>
      </c>
      <c r="G493" s="126" t="str">
        <f>IF(LEFT(B493,3)="UNC",NHAPLIEU!I634,"")</f>
        <v/>
      </c>
      <c r="H493" s="126"/>
      <c r="I493" s="126"/>
    </row>
    <row r="494" spans="1:9" hidden="1">
      <c r="A494" s="67" t="str">
        <f>IF(OR(LEFT(NHAPLIEU!E635,3)="112",LEFT(NHAPLIEU!F635,3)="112"),NHAPLIEU!A635,"")</f>
        <v/>
      </c>
      <c r="B494" s="67" t="str">
        <f>IF(OR(LEFT(NHAPLIEU!E635,3)="112",LEFT(NHAPLIEU!F635,3)="112"),NHAPLIEU!B635,"")</f>
        <v/>
      </c>
      <c r="C494" s="67"/>
      <c r="D494" s="67" t="str">
        <f>IF(OR(LEFT(NHAPLIEU!E635,3)="112",LEFT(NHAPLIEU!F635,3)="112"),NHAPLIEU!D635,"")</f>
        <v/>
      </c>
      <c r="E494" s="77" t="str">
        <f>IF($D$6=LEFT(NHAPLIEU!E635,3),LEFT(NHAPLIEU!F635,3),IF(SOCAI!$D$6=LEFT(NHAPLIEU!F635,3),LEFT(NHAPLIEU!E635,3),""))</f>
        <v/>
      </c>
      <c r="F494" s="126" t="str">
        <f>IF(LEFT(B494,3)="UNT",NHAPLIEU!I635,"")</f>
        <v/>
      </c>
      <c r="G494" s="126" t="str">
        <f>IF(LEFT(B494,3)="UNC",NHAPLIEU!I635,"")</f>
        <v/>
      </c>
      <c r="H494" s="126"/>
      <c r="I494" s="126"/>
    </row>
    <row r="495" spans="1:9" hidden="1">
      <c r="A495" s="67" t="str">
        <f>IF(OR(LEFT(NHAPLIEU!E636,3)="112",LEFT(NHAPLIEU!F636,3)="112"),NHAPLIEU!A636,"")</f>
        <v/>
      </c>
      <c r="B495" s="67" t="str">
        <f>IF(OR(LEFT(NHAPLIEU!E636,3)="112",LEFT(NHAPLIEU!F636,3)="112"),NHAPLIEU!B636,"")</f>
        <v/>
      </c>
      <c r="C495" s="67"/>
      <c r="D495" s="67" t="str">
        <f>IF(OR(LEFT(NHAPLIEU!E636,3)="112",LEFT(NHAPLIEU!F636,3)="112"),NHAPLIEU!D636,"")</f>
        <v/>
      </c>
      <c r="E495" s="77" t="str">
        <f>IF($D$6=LEFT(NHAPLIEU!E636,3),LEFT(NHAPLIEU!F636,3),IF(SOCAI!$D$6=LEFT(NHAPLIEU!F636,3),LEFT(NHAPLIEU!E636,3),""))</f>
        <v/>
      </c>
      <c r="F495" s="126" t="str">
        <f>IF(LEFT(B495,3)="UNT",NHAPLIEU!I636,"")</f>
        <v/>
      </c>
      <c r="G495" s="126" t="str">
        <f>IF(LEFT(B495,3)="UNC",NHAPLIEU!I636,"")</f>
        <v/>
      </c>
      <c r="H495" s="126"/>
      <c r="I495" s="126"/>
    </row>
    <row r="496" spans="1:9" hidden="1">
      <c r="A496" s="67" t="str">
        <f>IF(OR(LEFT(NHAPLIEU!E637,3)="112",LEFT(NHAPLIEU!F637,3)="112"),NHAPLIEU!A637,"")</f>
        <v/>
      </c>
      <c r="B496" s="67" t="str">
        <f>IF(OR(LEFT(NHAPLIEU!E637,3)="112",LEFT(NHAPLIEU!F637,3)="112"),NHAPLIEU!B637,"")</f>
        <v/>
      </c>
      <c r="C496" s="67"/>
      <c r="D496" s="67" t="str">
        <f>IF(OR(LEFT(NHAPLIEU!E637,3)="112",LEFT(NHAPLIEU!F637,3)="112"),NHAPLIEU!D637,"")</f>
        <v/>
      </c>
      <c r="E496" s="77" t="str">
        <f>IF($D$6=LEFT(NHAPLIEU!E637,3),LEFT(NHAPLIEU!F637,3),IF(SOCAI!$D$6=LEFT(NHAPLIEU!F637,3),LEFT(NHAPLIEU!E637,3),""))</f>
        <v/>
      </c>
      <c r="F496" s="126" t="str">
        <f>IF(LEFT(B496,3)="UNT",NHAPLIEU!I637,"")</f>
        <v/>
      </c>
      <c r="G496" s="126" t="str">
        <f>IF(LEFT(B496,3)="UNC",NHAPLIEU!I637,"")</f>
        <v/>
      </c>
      <c r="H496" s="126"/>
      <c r="I496" s="126"/>
    </row>
    <row r="497" spans="1:9" hidden="1">
      <c r="A497" s="67" t="str">
        <f>IF(OR(LEFT(NHAPLIEU!E638,3)="112",LEFT(NHAPLIEU!F638,3)="112"),NHAPLIEU!A638,"")</f>
        <v/>
      </c>
      <c r="B497" s="67" t="str">
        <f>IF(OR(LEFT(NHAPLIEU!E638,3)="112",LEFT(NHAPLIEU!F638,3)="112"),NHAPLIEU!B638,"")</f>
        <v/>
      </c>
      <c r="C497" s="67"/>
      <c r="D497" s="67" t="str">
        <f>IF(OR(LEFT(NHAPLIEU!E638,3)="112",LEFT(NHAPLIEU!F638,3)="112"),NHAPLIEU!D638,"")</f>
        <v/>
      </c>
      <c r="E497" s="77" t="str">
        <f>IF($D$6=LEFT(NHAPLIEU!E638,3),LEFT(NHAPLIEU!F638,3),IF(SOCAI!$D$6=LEFT(NHAPLIEU!F638,3),LEFT(NHAPLIEU!E638,3),""))</f>
        <v/>
      </c>
      <c r="F497" s="126" t="str">
        <f>IF(LEFT(B497,3)="UNT",NHAPLIEU!I638,"")</f>
        <v/>
      </c>
      <c r="G497" s="126" t="str">
        <f>IF(LEFT(B497,3)="UNC",NHAPLIEU!I638,"")</f>
        <v/>
      </c>
      <c r="H497" s="126"/>
      <c r="I497" s="126"/>
    </row>
    <row r="498" spans="1:9" hidden="1">
      <c r="A498" s="67" t="str">
        <f>IF(OR(LEFT(NHAPLIEU!E639,3)="112",LEFT(NHAPLIEU!F639,3)="112"),NHAPLIEU!A639,"")</f>
        <v/>
      </c>
      <c r="B498" s="67" t="str">
        <f>IF(OR(LEFT(NHAPLIEU!E639,3)="112",LEFT(NHAPLIEU!F639,3)="112"),NHAPLIEU!B639,"")</f>
        <v/>
      </c>
      <c r="C498" s="67"/>
      <c r="D498" s="67" t="str">
        <f>IF(OR(LEFT(NHAPLIEU!E639,3)="112",LEFT(NHAPLIEU!F639,3)="112"),NHAPLIEU!D639,"")</f>
        <v/>
      </c>
      <c r="E498" s="77" t="str">
        <f>IF($D$6=LEFT(NHAPLIEU!E639,3),LEFT(NHAPLIEU!F639,3),IF(SOCAI!$D$6=LEFT(NHAPLIEU!F639,3),LEFT(NHAPLIEU!E639,3),""))</f>
        <v/>
      </c>
      <c r="F498" s="126" t="str">
        <f>IF(LEFT(B498,3)="UNT",NHAPLIEU!I639,"")</f>
        <v/>
      </c>
      <c r="G498" s="126" t="str">
        <f>IF(LEFT(B498,3)="UNC",NHAPLIEU!I639,"")</f>
        <v/>
      </c>
      <c r="H498" s="126"/>
      <c r="I498" s="126"/>
    </row>
    <row r="499" spans="1:9" hidden="1">
      <c r="A499" s="67" t="str">
        <f>IF(OR(LEFT(NHAPLIEU!E640,3)="112",LEFT(NHAPLIEU!F640,3)="112"),NHAPLIEU!A640,"")</f>
        <v/>
      </c>
      <c r="B499" s="67" t="str">
        <f>IF(OR(LEFT(NHAPLIEU!E640,3)="112",LEFT(NHAPLIEU!F640,3)="112"),NHAPLIEU!B640,"")</f>
        <v/>
      </c>
      <c r="C499" s="67"/>
      <c r="D499" s="67" t="str">
        <f>IF(OR(LEFT(NHAPLIEU!E640,3)="112",LEFT(NHAPLIEU!F640,3)="112"),NHAPLIEU!D640,"")</f>
        <v/>
      </c>
      <c r="E499" s="77" t="str">
        <f>IF($D$6=LEFT(NHAPLIEU!E640,3),LEFT(NHAPLIEU!F640,3),IF(SOCAI!$D$6=LEFT(NHAPLIEU!F640,3),LEFT(NHAPLIEU!E640,3),""))</f>
        <v/>
      </c>
      <c r="F499" s="126" t="str">
        <f>IF(LEFT(B499,3)="UNT",NHAPLIEU!I640,"")</f>
        <v/>
      </c>
      <c r="G499" s="126" t="str">
        <f>IF(LEFT(B499,3)="UNC",NHAPLIEU!I640,"")</f>
        <v/>
      </c>
      <c r="H499" s="126"/>
      <c r="I499" s="126"/>
    </row>
    <row r="500" spans="1:9" hidden="1">
      <c r="A500" s="67" t="str">
        <f>IF(OR(LEFT(NHAPLIEU!E641,3)="112",LEFT(NHAPLIEU!F641,3)="112"),NHAPLIEU!A641,"")</f>
        <v/>
      </c>
      <c r="B500" s="67" t="str">
        <f>IF(OR(LEFT(NHAPLIEU!E641,3)="112",LEFT(NHAPLIEU!F641,3)="112"),NHAPLIEU!B641,"")</f>
        <v/>
      </c>
      <c r="C500" s="67"/>
      <c r="D500" s="67" t="str">
        <f>IF(OR(LEFT(NHAPLIEU!E641,3)="112",LEFT(NHAPLIEU!F641,3)="112"),NHAPLIEU!D641,"")</f>
        <v/>
      </c>
      <c r="E500" s="77" t="str">
        <f>IF($D$6=LEFT(NHAPLIEU!E641,3),LEFT(NHAPLIEU!F641,3),IF(SOCAI!$D$6=LEFT(NHAPLIEU!F641,3),LEFT(NHAPLIEU!E641,3),""))</f>
        <v/>
      </c>
      <c r="F500" s="126" t="str">
        <f>IF(LEFT(B500,3)="UNT",NHAPLIEU!I641,"")</f>
        <v/>
      </c>
      <c r="G500" s="126" t="str">
        <f>IF(LEFT(B500,3)="UNC",NHAPLIEU!I641,"")</f>
        <v/>
      </c>
      <c r="H500" s="126"/>
      <c r="I500" s="126"/>
    </row>
    <row r="501" spans="1:9" hidden="1">
      <c r="A501" s="67" t="str">
        <f>IF(OR(LEFT(NHAPLIEU!E642,3)="112",LEFT(NHAPLIEU!F642,3)="112"),NHAPLIEU!A642,"")</f>
        <v/>
      </c>
      <c r="B501" s="67" t="str">
        <f>IF(OR(LEFT(NHAPLIEU!E642,3)="112",LEFT(NHAPLIEU!F642,3)="112"),NHAPLIEU!B642,"")</f>
        <v/>
      </c>
      <c r="C501" s="67"/>
      <c r="D501" s="67" t="str">
        <f>IF(OR(LEFT(NHAPLIEU!E642,3)="112",LEFT(NHAPLIEU!F642,3)="112"),NHAPLIEU!D642,"")</f>
        <v/>
      </c>
      <c r="E501" s="77" t="str">
        <f>IF($D$6=LEFT(NHAPLIEU!E642,3),LEFT(NHAPLIEU!F642,3),IF(SOCAI!$D$6=LEFT(NHAPLIEU!F642,3),LEFT(NHAPLIEU!E642,3),""))</f>
        <v/>
      </c>
      <c r="F501" s="126" t="str">
        <f>IF(LEFT(B501,3)="UNT",NHAPLIEU!I642,"")</f>
        <v/>
      </c>
      <c r="G501" s="126" t="str">
        <f>IF(LEFT(B501,3)="UNC",NHAPLIEU!I642,"")</f>
        <v/>
      </c>
      <c r="H501" s="126"/>
      <c r="I501" s="126"/>
    </row>
    <row r="502" spans="1:9" hidden="1">
      <c r="A502" s="67" t="str">
        <f>IF(OR(LEFT(NHAPLIEU!E643,3)="112",LEFT(NHAPLIEU!F643,3)="112"),NHAPLIEU!A643,"")</f>
        <v/>
      </c>
      <c r="B502" s="67" t="str">
        <f>IF(OR(LEFT(NHAPLIEU!E643,3)="112",LEFT(NHAPLIEU!F643,3)="112"),NHAPLIEU!B643,"")</f>
        <v/>
      </c>
      <c r="C502" s="67"/>
      <c r="D502" s="67" t="str">
        <f>IF(OR(LEFT(NHAPLIEU!E643,3)="112",LEFT(NHAPLIEU!F643,3)="112"),NHAPLIEU!D643,"")</f>
        <v/>
      </c>
      <c r="E502" s="77" t="str">
        <f>IF($D$6=LEFT(NHAPLIEU!E643,3),LEFT(NHAPLIEU!F643,3),IF(SOCAI!$D$6=LEFT(NHAPLIEU!F643,3),LEFT(NHAPLIEU!E643,3),""))</f>
        <v/>
      </c>
      <c r="F502" s="126" t="str">
        <f>IF(LEFT(B502,3)="UNT",NHAPLIEU!I643,"")</f>
        <v/>
      </c>
      <c r="G502" s="126" t="str">
        <f>IF(LEFT(B502,3)="UNC",NHAPLIEU!I643,"")</f>
        <v/>
      </c>
      <c r="H502" s="126"/>
      <c r="I502" s="126"/>
    </row>
    <row r="503" spans="1:9" hidden="1">
      <c r="A503" s="67" t="str">
        <f>IF(OR(LEFT(NHAPLIEU!E644,3)="112",LEFT(NHAPLIEU!F644,3)="112"),NHAPLIEU!A644,"")</f>
        <v/>
      </c>
      <c r="B503" s="67" t="str">
        <f>IF(OR(LEFT(NHAPLIEU!E644,3)="112",LEFT(NHAPLIEU!F644,3)="112"),NHAPLIEU!B644,"")</f>
        <v/>
      </c>
      <c r="C503" s="67"/>
      <c r="D503" s="67" t="str">
        <f>IF(OR(LEFT(NHAPLIEU!E644,3)="112",LEFT(NHAPLIEU!F644,3)="112"),NHAPLIEU!D644,"")</f>
        <v/>
      </c>
      <c r="E503" s="77" t="str">
        <f>IF($D$6=LEFT(NHAPLIEU!E644,3),LEFT(NHAPLIEU!F644,3),IF(SOCAI!$D$6=LEFT(NHAPLIEU!F644,3),LEFT(NHAPLIEU!E644,3),""))</f>
        <v/>
      </c>
      <c r="F503" s="126" t="str">
        <f>IF(LEFT(B503,3)="UNT",NHAPLIEU!I644,"")</f>
        <v/>
      </c>
      <c r="G503" s="126" t="str">
        <f>IF(LEFT(B503,3)="UNC",NHAPLIEU!I644,"")</f>
        <v/>
      </c>
      <c r="H503" s="126"/>
      <c r="I503" s="126"/>
    </row>
    <row r="504" spans="1:9" hidden="1">
      <c r="A504" s="67" t="str">
        <f>IF(OR(LEFT(NHAPLIEU!E645,3)="112",LEFT(NHAPLIEU!F645,3)="112"),NHAPLIEU!A645,"")</f>
        <v/>
      </c>
      <c r="B504" s="67" t="str">
        <f>IF(OR(LEFT(NHAPLIEU!E645,3)="112",LEFT(NHAPLIEU!F645,3)="112"),NHAPLIEU!B645,"")</f>
        <v/>
      </c>
      <c r="C504" s="67"/>
      <c r="D504" s="67" t="str">
        <f>IF(OR(LEFT(NHAPLIEU!E645,3)="112",LEFT(NHAPLIEU!F645,3)="112"),NHAPLIEU!D645,"")</f>
        <v/>
      </c>
      <c r="E504" s="77" t="str">
        <f>IF($D$6=LEFT(NHAPLIEU!E645,3),LEFT(NHAPLIEU!F645,3),IF(SOCAI!$D$6=LEFT(NHAPLIEU!F645,3),LEFT(NHAPLIEU!E645,3),""))</f>
        <v/>
      </c>
      <c r="F504" s="126" t="str">
        <f>IF(LEFT(B504,3)="UNT",NHAPLIEU!I645,"")</f>
        <v/>
      </c>
      <c r="G504" s="126" t="str">
        <f>IF(LEFT(B504,3)="UNC",NHAPLIEU!I645,"")</f>
        <v/>
      </c>
      <c r="H504" s="126"/>
      <c r="I504" s="126"/>
    </row>
    <row r="505" spans="1:9" hidden="1">
      <c r="A505" s="67" t="str">
        <f>IF(OR(LEFT(NHAPLIEU!E646,3)="112",LEFT(NHAPLIEU!F646,3)="112"),NHAPLIEU!A646,"")</f>
        <v/>
      </c>
      <c r="B505" s="67" t="str">
        <f>IF(OR(LEFT(NHAPLIEU!E646,3)="112",LEFT(NHAPLIEU!F646,3)="112"),NHAPLIEU!B646,"")</f>
        <v/>
      </c>
      <c r="C505" s="67"/>
      <c r="D505" s="67" t="str">
        <f>IF(OR(LEFT(NHAPLIEU!E646,3)="112",LEFT(NHAPLIEU!F646,3)="112"),NHAPLIEU!D646,"")</f>
        <v/>
      </c>
      <c r="E505" s="77" t="str">
        <f>IF($D$6=LEFT(NHAPLIEU!E646,3),LEFT(NHAPLIEU!F646,3),IF(SOCAI!$D$6=LEFT(NHAPLIEU!F646,3),LEFT(NHAPLIEU!E646,3),""))</f>
        <v/>
      </c>
      <c r="F505" s="126" t="str">
        <f>IF(LEFT(B505,3)="UNT",NHAPLIEU!I646,"")</f>
        <v/>
      </c>
      <c r="G505" s="126" t="str">
        <f>IF(LEFT(B505,3)="UNC",NHAPLIEU!I646,"")</f>
        <v/>
      </c>
      <c r="H505" s="126"/>
      <c r="I505" s="126"/>
    </row>
    <row r="506" spans="1:9" hidden="1">
      <c r="A506" s="67" t="str">
        <f>IF(OR(LEFT(NHAPLIEU!E647,3)="112",LEFT(NHAPLIEU!F647,3)="112"),NHAPLIEU!A647,"")</f>
        <v/>
      </c>
      <c r="B506" s="67" t="str">
        <f>IF(OR(LEFT(NHAPLIEU!E647,3)="112",LEFT(NHAPLIEU!F647,3)="112"),NHAPLIEU!B647,"")</f>
        <v/>
      </c>
      <c r="C506" s="67"/>
      <c r="D506" s="67" t="str">
        <f>IF(OR(LEFT(NHAPLIEU!E647,3)="112",LEFT(NHAPLIEU!F647,3)="112"),NHAPLIEU!D647,"")</f>
        <v/>
      </c>
      <c r="E506" s="77" t="str">
        <f>IF($D$6=LEFT(NHAPLIEU!E647,3),LEFT(NHAPLIEU!F647,3),IF(SOCAI!$D$6=LEFT(NHAPLIEU!F647,3),LEFT(NHAPLIEU!E647,3),""))</f>
        <v/>
      </c>
      <c r="F506" s="126" t="str">
        <f>IF(LEFT(B506,3)="UNT",NHAPLIEU!I647,"")</f>
        <v/>
      </c>
      <c r="G506" s="126" t="str">
        <f>IF(LEFT(B506,3)="UNC",NHAPLIEU!I647,"")</f>
        <v/>
      </c>
      <c r="H506" s="126"/>
      <c r="I506" s="126"/>
    </row>
    <row r="507" spans="1:9" hidden="1">
      <c r="A507" s="67" t="str">
        <f>IF(OR(LEFT(NHAPLIEU!E648,3)="112",LEFT(NHAPLIEU!F648,3)="112"),NHAPLIEU!A648,"")</f>
        <v/>
      </c>
      <c r="B507" s="67" t="str">
        <f>IF(OR(LEFT(NHAPLIEU!E648,3)="112",LEFT(NHAPLIEU!F648,3)="112"),NHAPLIEU!B648,"")</f>
        <v/>
      </c>
      <c r="C507" s="67"/>
      <c r="D507" s="67" t="str">
        <f>IF(OR(LEFT(NHAPLIEU!E648,3)="112",LEFT(NHAPLIEU!F648,3)="112"),NHAPLIEU!D648,"")</f>
        <v/>
      </c>
      <c r="E507" s="77" t="str">
        <f>IF($D$6=LEFT(NHAPLIEU!E648,3),LEFT(NHAPLIEU!F648,3),IF(SOCAI!$D$6=LEFT(NHAPLIEU!F648,3),LEFT(NHAPLIEU!E648,3),""))</f>
        <v/>
      </c>
      <c r="F507" s="126" t="str">
        <f>IF(LEFT(B507,3)="UNT",NHAPLIEU!I648,"")</f>
        <v/>
      </c>
      <c r="G507" s="126" t="str">
        <f>IF(LEFT(B507,3)="UNC",NHAPLIEU!I648,"")</f>
        <v/>
      </c>
      <c r="H507" s="126"/>
      <c r="I507" s="126"/>
    </row>
    <row r="508" spans="1:9" hidden="1">
      <c r="A508" s="67" t="str">
        <f>IF(OR(LEFT(NHAPLIEU!E649,3)="112",LEFT(NHAPLIEU!F649,3)="112"),NHAPLIEU!A649,"")</f>
        <v/>
      </c>
      <c r="B508" s="67" t="str">
        <f>IF(OR(LEFT(NHAPLIEU!E649,3)="112",LEFT(NHAPLIEU!F649,3)="112"),NHAPLIEU!B649,"")</f>
        <v/>
      </c>
      <c r="C508" s="67"/>
      <c r="D508" s="67" t="str">
        <f>IF(OR(LEFT(NHAPLIEU!E649,3)="112",LEFT(NHAPLIEU!F649,3)="112"),NHAPLIEU!D649,"")</f>
        <v/>
      </c>
      <c r="E508" s="77" t="str">
        <f>IF($D$6=LEFT(NHAPLIEU!E649,3),LEFT(NHAPLIEU!F649,3),IF(SOCAI!$D$6=LEFT(NHAPLIEU!F649,3),LEFT(NHAPLIEU!E649,3),""))</f>
        <v/>
      </c>
      <c r="F508" s="126" t="str">
        <f>IF(LEFT(B508,3)="UNT",NHAPLIEU!I649,"")</f>
        <v/>
      </c>
      <c r="G508" s="126" t="str">
        <f>IF(LEFT(B508,3)="UNC",NHAPLIEU!I649,"")</f>
        <v/>
      </c>
      <c r="H508" s="126"/>
      <c r="I508" s="126"/>
    </row>
    <row r="509" spans="1:9" hidden="1">
      <c r="A509" s="67" t="str">
        <f>IF(OR(LEFT(NHAPLIEU!E650,3)="112",LEFT(NHAPLIEU!F650,3)="112"),NHAPLIEU!A650,"")</f>
        <v/>
      </c>
      <c r="B509" s="67" t="str">
        <f>IF(OR(LEFT(NHAPLIEU!E650,3)="112",LEFT(NHAPLIEU!F650,3)="112"),NHAPLIEU!B650,"")</f>
        <v/>
      </c>
      <c r="C509" s="67"/>
      <c r="D509" s="67" t="str">
        <f>IF(OR(LEFT(NHAPLIEU!E650,3)="112",LEFT(NHAPLIEU!F650,3)="112"),NHAPLIEU!D650,"")</f>
        <v/>
      </c>
      <c r="E509" s="77" t="str">
        <f>IF($D$6=LEFT(NHAPLIEU!E650,3),LEFT(NHAPLIEU!F650,3),IF(SOCAI!$D$6=LEFT(NHAPLIEU!F650,3),LEFT(NHAPLIEU!E650,3),""))</f>
        <v/>
      </c>
      <c r="F509" s="126" t="str">
        <f>IF(LEFT(B509,3)="UNT",NHAPLIEU!I650,"")</f>
        <v/>
      </c>
      <c r="G509" s="126" t="str">
        <f>IF(LEFT(B509,3)="UNC",NHAPLIEU!I650,"")</f>
        <v/>
      </c>
      <c r="H509" s="126"/>
      <c r="I509" s="126"/>
    </row>
    <row r="510" spans="1:9" hidden="1">
      <c r="A510" s="67" t="str">
        <f>IF(OR(LEFT(NHAPLIEU!E651,3)="112",LEFT(NHAPLIEU!F651,3)="112"),NHAPLIEU!A651,"")</f>
        <v/>
      </c>
      <c r="B510" s="67" t="str">
        <f>IF(OR(LEFT(NHAPLIEU!E651,3)="112",LEFT(NHAPLIEU!F651,3)="112"),NHAPLIEU!B651,"")</f>
        <v/>
      </c>
      <c r="C510" s="67"/>
      <c r="D510" s="67" t="str">
        <f>IF(OR(LEFT(NHAPLIEU!E651,3)="112",LEFT(NHAPLIEU!F651,3)="112"),NHAPLIEU!D651,"")</f>
        <v/>
      </c>
      <c r="E510" s="77" t="str">
        <f>IF($D$6=LEFT(NHAPLIEU!E651,3),LEFT(NHAPLIEU!F651,3),IF(SOCAI!$D$6=LEFT(NHAPLIEU!F651,3),LEFT(NHAPLIEU!E651,3),""))</f>
        <v/>
      </c>
      <c r="F510" s="126" t="str">
        <f>IF(LEFT(B510,3)="UNT",NHAPLIEU!I651,"")</f>
        <v/>
      </c>
      <c r="G510" s="126" t="str">
        <f>IF(LEFT(B510,3)="UNC",NHAPLIEU!I651,"")</f>
        <v/>
      </c>
      <c r="H510" s="126"/>
      <c r="I510" s="126"/>
    </row>
    <row r="511" spans="1:9" hidden="1">
      <c r="A511" s="67" t="str">
        <f>IF(OR(LEFT(NHAPLIEU!E652,3)="112",LEFT(NHAPLIEU!F652,3)="112"),NHAPLIEU!A652,"")</f>
        <v/>
      </c>
      <c r="B511" s="67" t="str">
        <f>IF(OR(LEFT(NHAPLIEU!E652,3)="112",LEFT(NHAPLIEU!F652,3)="112"),NHAPLIEU!B652,"")</f>
        <v/>
      </c>
      <c r="C511" s="67"/>
      <c r="D511" s="67" t="str">
        <f>IF(OR(LEFT(NHAPLIEU!E652,3)="112",LEFT(NHAPLIEU!F652,3)="112"),NHAPLIEU!D652,"")</f>
        <v/>
      </c>
      <c r="E511" s="77" t="str">
        <f>IF($D$6=LEFT(NHAPLIEU!E652,3),LEFT(NHAPLIEU!F652,3),IF(SOCAI!$D$6=LEFT(NHAPLIEU!F652,3),LEFT(NHAPLIEU!E652,3),""))</f>
        <v/>
      </c>
      <c r="F511" s="126" t="str">
        <f>IF(LEFT(B511,3)="UNT",NHAPLIEU!I652,"")</f>
        <v/>
      </c>
      <c r="G511" s="126" t="str">
        <f>IF(LEFT(B511,3)="UNC",NHAPLIEU!I652,"")</f>
        <v/>
      </c>
      <c r="H511" s="126"/>
      <c r="I511" s="126"/>
    </row>
    <row r="512" spans="1:9" hidden="1">
      <c r="A512" s="67" t="str">
        <f>IF(OR(LEFT(NHAPLIEU!E653,3)="112",LEFT(NHAPLIEU!F653,3)="112"),NHAPLIEU!A653,"")</f>
        <v/>
      </c>
      <c r="B512" s="67" t="str">
        <f>IF(OR(LEFT(NHAPLIEU!E653,3)="112",LEFT(NHAPLIEU!F653,3)="112"),NHAPLIEU!B653,"")</f>
        <v/>
      </c>
      <c r="C512" s="67"/>
      <c r="D512" s="67" t="str">
        <f>IF(OR(LEFT(NHAPLIEU!E653,3)="112",LEFT(NHAPLIEU!F653,3)="112"),NHAPLIEU!D653,"")</f>
        <v/>
      </c>
      <c r="E512" s="77" t="str">
        <f>IF($D$6=LEFT(NHAPLIEU!E653,3),LEFT(NHAPLIEU!F653,3),IF(SOCAI!$D$6=LEFT(NHAPLIEU!F653,3),LEFT(NHAPLIEU!E653,3),""))</f>
        <v/>
      </c>
      <c r="F512" s="126" t="str">
        <f>IF(LEFT(B512,3)="UNT",NHAPLIEU!I653,"")</f>
        <v/>
      </c>
      <c r="G512" s="126" t="str">
        <f>IF(LEFT(B512,3)="UNC",NHAPLIEU!I653,"")</f>
        <v/>
      </c>
      <c r="H512" s="126"/>
      <c r="I512" s="126"/>
    </row>
    <row r="513" spans="1:9" hidden="1">
      <c r="A513" s="67" t="str">
        <f>IF(OR(LEFT(NHAPLIEU!E654,3)="112",LEFT(NHAPLIEU!F654,3)="112"),NHAPLIEU!A654,"")</f>
        <v/>
      </c>
      <c r="B513" s="67" t="str">
        <f>IF(OR(LEFT(NHAPLIEU!E654,3)="112",LEFT(NHAPLIEU!F654,3)="112"),NHAPLIEU!B654,"")</f>
        <v/>
      </c>
      <c r="C513" s="67"/>
      <c r="D513" s="67" t="str">
        <f>IF(OR(LEFT(NHAPLIEU!E654,3)="112",LEFT(NHAPLIEU!F654,3)="112"),NHAPLIEU!D654,"")</f>
        <v/>
      </c>
      <c r="E513" s="77" t="str">
        <f>IF($D$6=LEFT(NHAPLIEU!E654,3),LEFT(NHAPLIEU!F654,3),IF(SOCAI!$D$6=LEFT(NHAPLIEU!F654,3),LEFT(NHAPLIEU!E654,3),""))</f>
        <v/>
      </c>
      <c r="F513" s="126" t="str">
        <f>IF(LEFT(B513,3)="UNT",NHAPLIEU!I654,"")</f>
        <v/>
      </c>
      <c r="G513" s="126" t="str">
        <f>IF(LEFT(B513,3)="UNC",NHAPLIEU!I654,"")</f>
        <v/>
      </c>
      <c r="H513" s="126"/>
      <c r="I513" s="126"/>
    </row>
    <row r="514" spans="1:9" hidden="1">
      <c r="A514" s="67" t="str">
        <f>IF(OR(LEFT(NHAPLIEU!E655,3)="112",LEFT(NHAPLIEU!F655,3)="112"),NHAPLIEU!A655,"")</f>
        <v/>
      </c>
      <c r="B514" s="67" t="str">
        <f>IF(OR(LEFT(NHAPLIEU!E655,3)="112",LEFT(NHAPLIEU!F655,3)="112"),NHAPLIEU!B655,"")</f>
        <v/>
      </c>
      <c r="C514" s="67"/>
      <c r="D514" s="67" t="str">
        <f>IF(OR(LEFT(NHAPLIEU!E655,3)="112",LEFT(NHAPLIEU!F655,3)="112"),NHAPLIEU!D655,"")</f>
        <v/>
      </c>
      <c r="E514" s="77" t="str">
        <f>IF($D$6=LEFT(NHAPLIEU!E655,3),LEFT(NHAPLIEU!F655,3),IF(SOCAI!$D$6=LEFT(NHAPLIEU!F655,3),LEFT(NHAPLIEU!E655,3),""))</f>
        <v/>
      </c>
      <c r="F514" s="126" t="str">
        <f>IF(LEFT(B514,3)="UNT",NHAPLIEU!I655,"")</f>
        <v/>
      </c>
      <c r="G514" s="126" t="str">
        <f>IF(LEFT(B514,3)="UNC",NHAPLIEU!I655,"")</f>
        <v/>
      </c>
      <c r="H514" s="126"/>
      <c r="I514" s="126"/>
    </row>
    <row r="515" spans="1:9" hidden="1">
      <c r="A515" s="67" t="str">
        <f>IF(OR(LEFT(NHAPLIEU!E656,3)="112",LEFT(NHAPLIEU!F656,3)="112"),NHAPLIEU!A656,"")</f>
        <v/>
      </c>
      <c r="B515" s="67" t="str">
        <f>IF(OR(LEFT(NHAPLIEU!E656,3)="112",LEFT(NHAPLIEU!F656,3)="112"),NHAPLIEU!B656,"")</f>
        <v/>
      </c>
      <c r="C515" s="67"/>
      <c r="D515" s="67" t="str">
        <f>IF(OR(LEFT(NHAPLIEU!E656,3)="112",LEFT(NHAPLIEU!F656,3)="112"),NHAPLIEU!D656,"")</f>
        <v/>
      </c>
      <c r="E515" s="77" t="str">
        <f>IF($D$6=LEFT(NHAPLIEU!E656,3),LEFT(NHAPLIEU!F656,3),IF(SOCAI!$D$6=LEFT(NHAPLIEU!F656,3),LEFT(NHAPLIEU!E656,3),""))</f>
        <v/>
      </c>
      <c r="F515" s="126" t="str">
        <f>IF(LEFT(B515,3)="UNT",NHAPLIEU!I656,"")</f>
        <v/>
      </c>
      <c r="G515" s="126" t="str">
        <f>IF(LEFT(B515,3)="UNC",NHAPLIEU!I656,"")</f>
        <v/>
      </c>
      <c r="H515" s="126"/>
      <c r="I515" s="126"/>
    </row>
    <row r="516" spans="1:9" hidden="1">
      <c r="A516" s="67" t="str">
        <f>IF(OR(LEFT(NHAPLIEU!E657,3)="112",LEFT(NHAPLIEU!F657,3)="112"),NHAPLIEU!A657,"")</f>
        <v/>
      </c>
      <c r="B516" s="67" t="str">
        <f>IF(OR(LEFT(NHAPLIEU!E657,3)="112",LEFT(NHAPLIEU!F657,3)="112"),NHAPLIEU!B657,"")</f>
        <v/>
      </c>
      <c r="C516" s="67"/>
      <c r="D516" s="67" t="str">
        <f>IF(OR(LEFT(NHAPLIEU!E657,3)="112",LEFT(NHAPLIEU!F657,3)="112"),NHAPLIEU!D657,"")</f>
        <v/>
      </c>
      <c r="E516" s="77" t="str">
        <f>IF($D$6=LEFT(NHAPLIEU!E657,3),LEFT(NHAPLIEU!F657,3),IF(SOCAI!$D$6=LEFT(NHAPLIEU!F657,3),LEFT(NHAPLIEU!E657,3),""))</f>
        <v/>
      </c>
      <c r="F516" s="126" t="str">
        <f>IF(LEFT(B516,3)="UNT",NHAPLIEU!I657,"")</f>
        <v/>
      </c>
      <c r="G516" s="126" t="str">
        <f>IF(LEFT(B516,3)="UNC",NHAPLIEU!I657,"")</f>
        <v/>
      </c>
      <c r="H516" s="126"/>
      <c r="I516" s="126"/>
    </row>
    <row r="517" spans="1:9" hidden="1">
      <c r="A517" s="67" t="str">
        <f>IF(OR(LEFT(NHAPLIEU!E658,3)="112",LEFT(NHAPLIEU!F658,3)="112"),NHAPLIEU!A658,"")</f>
        <v/>
      </c>
      <c r="B517" s="67" t="str">
        <f>IF(OR(LEFT(NHAPLIEU!E658,3)="112",LEFT(NHAPLIEU!F658,3)="112"),NHAPLIEU!B658,"")</f>
        <v/>
      </c>
      <c r="C517" s="67"/>
      <c r="D517" s="67" t="str">
        <f>IF(OR(LEFT(NHAPLIEU!E658,3)="112",LEFT(NHAPLIEU!F658,3)="112"),NHAPLIEU!D658,"")</f>
        <v/>
      </c>
      <c r="E517" s="77" t="str">
        <f>IF($D$6=LEFT(NHAPLIEU!E658,3),LEFT(NHAPLIEU!F658,3),IF(SOCAI!$D$6=LEFT(NHAPLIEU!F658,3),LEFT(NHAPLIEU!E658,3),""))</f>
        <v/>
      </c>
      <c r="F517" s="126" t="str">
        <f>IF(LEFT(B517,3)="UNT",NHAPLIEU!I658,"")</f>
        <v/>
      </c>
      <c r="G517" s="126" t="str">
        <f>IF(LEFT(B517,3)="UNC",NHAPLIEU!I658,"")</f>
        <v/>
      </c>
      <c r="H517" s="126"/>
      <c r="I517" s="126"/>
    </row>
    <row r="518" spans="1:9" hidden="1">
      <c r="A518" s="67" t="str">
        <f>IF(OR(LEFT(NHAPLIEU!E659,3)="112",LEFT(NHAPLIEU!F659,3)="112"),NHAPLIEU!A659,"")</f>
        <v/>
      </c>
      <c r="B518" s="67" t="str">
        <f>IF(OR(LEFT(NHAPLIEU!E659,3)="112",LEFT(NHAPLIEU!F659,3)="112"),NHAPLIEU!B659,"")</f>
        <v/>
      </c>
      <c r="C518" s="67"/>
      <c r="D518" s="67" t="str">
        <f>IF(OR(LEFT(NHAPLIEU!E659,3)="112",LEFT(NHAPLIEU!F659,3)="112"),NHAPLIEU!D659,"")</f>
        <v/>
      </c>
      <c r="E518" s="77" t="str">
        <f>IF($D$6=LEFT(NHAPLIEU!E659,3),LEFT(NHAPLIEU!F659,3),IF(SOCAI!$D$6=LEFT(NHAPLIEU!F659,3),LEFT(NHAPLIEU!E659,3),""))</f>
        <v/>
      </c>
      <c r="F518" s="126" t="str">
        <f>IF(LEFT(B518,3)="UNT",NHAPLIEU!I659,"")</f>
        <v/>
      </c>
      <c r="G518" s="126" t="str">
        <f>IF(LEFT(B518,3)="UNC",NHAPLIEU!I659,"")</f>
        <v/>
      </c>
      <c r="H518" s="126"/>
      <c r="I518" s="126"/>
    </row>
    <row r="519" spans="1:9" hidden="1">
      <c r="A519" s="67" t="str">
        <f>IF(OR(LEFT(NHAPLIEU!E660,3)="112",LEFT(NHAPLIEU!F660,3)="112"),NHAPLIEU!A660,"")</f>
        <v/>
      </c>
      <c r="B519" s="67" t="str">
        <f>IF(OR(LEFT(NHAPLIEU!E660,3)="112",LEFT(NHAPLIEU!F660,3)="112"),NHAPLIEU!B660,"")</f>
        <v/>
      </c>
      <c r="C519" s="67"/>
      <c r="D519" s="67" t="str">
        <f>IF(OR(LEFT(NHAPLIEU!E660,3)="112",LEFT(NHAPLIEU!F660,3)="112"),NHAPLIEU!D660,"")</f>
        <v/>
      </c>
      <c r="E519" s="77" t="str">
        <f>IF($D$6=LEFT(NHAPLIEU!E660,3),LEFT(NHAPLIEU!F660,3),IF(SOCAI!$D$6=LEFT(NHAPLIEU!F660,3),LEFT(NHAPLIEU!E660,3),""))</f>
        <v/>
      </c>
      <c r="F519" s="126" t="str">
        <f>IF(LEFT(B519,3)="UNT",NHAPLIEU!I660,"")</f>
        <v/>
      </c>
      <c r="G519" s="126" t="str">
        <f>IF(LEFT(B519,3)="UNC",NHAPLIEU!I660,"")</f>
        <v/>
      </c>
      <c r="H519" s="126"/>
      <c r="I519" s="126"/>
    </row>
    <row r="520" spans="1:9" hidden="1">
      <c r="A520" s="67" t="str">
        <f>IF(OR(LEFT(NHAPLIEU!E661,3)="112",LEFT(NHAPLIEU!F661,3)="112"),NHAPLIEU!A661,"")</f>
        <v/>
      </c>
      <c r="B520" s="67" t="str">
        <f>IF(OR(LEFT(NHAPLIEU!E661,3)="112",LEFT(NHAPLIEU!F661,3)="112"),NHAPLIEU!B661,"")</f>
        <v/>
      </c>
      <c r="C520" s="67"/>
      <c r="D520" s="67" t="str">
        <f>IF(OR(LEFT(NHAPLIEU!E661,3)="112",LEFT(NHAPLIEU!F661,3)="112"),NHAPLIEU!D661,"")</f>
        <v/>
      </c>
      <c r="E520" s="77" t="str">
        <f>IF($D$6=LEFT(NHAPLIEU!E661,3),LEFT(NHAPLIEU!F661,3),IF(SOCAI!$D$6=LEFT(NHAPLIEU!F661,3),LEFT(NHAPLIEU!E661,3),""))</f>
        <v/>
      </c>
      <c r="F520" s="126" t="str">
        <f>IF(LEFT(B520,3)="UNT",NHAPLIEU!I661,"")</f>
        <v/>
      </c>
      <c r="G520" s="126" t="str">
        <f>IF(LEFT(B520,3)="UNC",NHAPLIEU!I661,"")</f>
        <v/>
      </c>
      <c r="H520" s="126"/>
      <c r="I520" s="126"/>
    </row>
    <row r="521" spans="1:9" hidden="1">
      <c r="A521" s="67" t="str">
        <f>IF(OR(LEFT(NHAPLIEU!E662,3)="112",LEFT(NHAPLIEU!F662,3)="112"),NHAPLIEU!A662,"")</f>
        <v/>
      </c>
      <c r="B521" s="67" t="str">
        <f>IF(OR(LEFT(NHAPLIEU!E662,3)="112",LEFT(NHAPLIEU!F662,3)="112"),NHAPLIEU!B662,"")</f>
        <v/>
      </c>
      <c r="C521" s="67"/>
      <c r="D521" s="67" t="str">
        <f>IF(OR(LEFT(NHAPLIEU!E662,3)="112",LEFT(NHAPLIEU!F662,3)="112"),NHAPLIEU!D662,"")</f>
        <v/>
      </c>
      <c r="E521" s="77" t="str">
        <f>IF($D$6=LEFT(NHAPLIEU!E662,3),LEFT(NHAPLIEU!F662,3),IF(SOCAI!$D$6=LEFT(NHAPLIEU!F662,3),LEFT(NHAPLIEU!E662,3),""))</f>
        <v/>
      </c>
      <c r="F521" s="126" t="str">
        <f>IF(LEFT(B521,3)="UNT",NHAPLIEU!I662,"")</f>
        <v/>
      </c>
      <c r="G521" s="126" t="str">
        <f>IF(LEFT(B521,3)="UNC",NHAPLIEU!I662,"")</f>
        <v/>
      </c>
      <c r="H521" s="126"/>
      <c r="I521" s="126"/>
    </row>
    <row r="522" spans="1:9" hidden="1">
      <c r="A522" s="67" t="str">
        <f>IF(OR(LEFT(NHAPLIEU!E663,3)="112",LEFT(NHAPLIEU!F663,3)="112"),NHAPLIEU!A663,"")</f>
        <v/>
      </c>
      <c r="B522" s="67" t="str">
        <f>IF(OR(LEFT(NHAPLIEU!E663,3)="112",LEFT(NHAPLIEU!F663,3)="112"),NHAPLIEU!B663,"")</f>
        <v/>
      </c>
      <c r="C522" s="67"/>
      <c r="D522" s="67" t="str">
        <f>IF(OR(LEFT(NHAPLIEU!E663,3)="112",LEFT(NHAPLIEU!F663,3)="112"),NHAPLIEU!D663,"")</f>
        <v/>
      </c>
      <c r="E522" s="77" t="str">
        <f>IF($D$6=LEFT(NHAPLIEU!E663,3),LEFT(NHAPLIEU!F663,3),IF(SOCAI!$D$6=LEFT(NHAPLIEU!F663,3),LEFT(NHAPLIEU!E663,3),""))</f>
        <v/>
      </c>
      <c r="F522" s="126" t="str">
        <f>IF(LEFT(B522,3)="UNT",NHAPLIEU!I663,"")</f>
        <v/>
      </c>
      <c r="G522" s="126" t="str">
        <f>IF(LEFT(B522,3)="UNC",NHAPLIEU!I663,"")</f>
        <v/>
      </c>
      <c r="H522" s="126"/>
      <c r="I522" s="126"/>
    </row>
    <row r="523" spans="1:9" hidden="1">
      <c r="A523" s="67" t="str">
        <f>IF(OR(LEFT(NHAPLIEU!E664,3)="112",LEFT(NHAPLIEU!F664,3)="112"),NHAPLIEU!A664,"")</f>
        <v/>
      </c>
      <c r="B523" s="67" t="str">
        <f>IF(OR(LEFT(NHAPLIEU!E664,3)="112",LEFT(NHAPLIEU!F664,3)="112"),NHAPLIEU!B664,"")</f>
        <v/>
      </c>
      <c r="C523" s="67"/>
      <c r="D523" s="67" t="str">
        <f>IF(OR(LEFT(NHAPLIEU!E664,3)="112",LEFT(NHAPLIEU!F664,3)="112"),NHAPLIEU!D664,"")</f>
        <v/>
      </c>
      <c r="E523" s="77" t="str">
        <f>IF($D$6=LEFT(NHAPLIEU!E664,3),LEFT(NHAPLIEU!F664,3),IF(SOCAI!$D$6=LEFT(NHAPLIEU!F664,3),LEFT(NHAPLIEU!E664,3),""))</f>
        <v/>
      </c>
      <c r="F523" s="126" t="str">
        <f>IF(LEFT(B523,3)="UNT",NHAPLIEU!I664,"")</f>
        <v/>
      </c>
      <c r="G523" s="126" t="str">
        <f>IF(LEFT(B523,3)="UNC",NHAPLIEU!I664,"")</f>
        <v/>
      </c>
      <c r="H523" s="126"/>
      <c r="I523" s="126"/>
    </row>
    <row r="524" spans="1:9" hidden="1">
      <c r="A524" s="67" t="str">
        <f>IF(OR(LEFT(NHAPLIEU!E665,3)="112",LEFT(NHAPLIEU!F665,3)="112"),NHAPLIEU!A665,"")</f>
        <v/>
      </c>
      <c r="B524" s="67" t="str">
        <f>IF(OR(LEFT(NHAPLIEU!E665,3)="112",LEFT(NHAPLIEU!F665,3)="112"),NHAPLIEU!B665,"")</f>
        <v/>
      </c>
      <c r="C524" s="67"/>
      <c r="D524" s="67" t="str">
        <f>IF(OR(LEFT(NHAPLIEU!E665,3)="112",LEFT(NHAPLIEU!F665,3)="112"),NHAPLIEU!D665,"")</f>
        <v/>
      </c>
      <c r="E524" s="77" t="str">
        <f>IF($D$6=LEFT(NHAPLIEU!E665,3),LEFT(NHAPLIEU!F665,3),IF(SOCAI!$D$6=LEFT(NHAPLIEU!F665,3),LEFT(NHAPLIEU!E665,3),""))</f>
        <v/>
      </c>
      <c r="F524" s="126" t="str">
        <f>IF(LEFT(B524,3)="UNT",NHAPLIEU!I665,"")</f>
        <v/>
      </c>
      <c r="G524" s="126" t="str">
        <f>IF(LEFT(B524,3)="UNC",NHAPLIEU!I665,"")</f>
        <v/>
      </c>
      <c r="H524" s="126"/>
      <c r="I524" s="126"/>
    </row>
    <row r="525" spans="1:9" hidden="1">
      <c r="A525" s="67" t="str">
        <f>IF(OR(LEFT(NHAPLIEU!E666,3)="112",LEFT(NHAPLIEU!F666,3)="112"),NHAPLIEU!A666,"")</f>
        <v/>
      </c>
      <c r="B525" s="67" t="str">
        <f>IF(OR(LEFT(NHAPLIEU!E666,3)="112",LEFT(NHAPLIEU!F666,3)="112"),NHAPLIEU!B666,"")</f>
        <v/>
      </c>
      <c r="C525" s="67"/>
      <c r="D525" s="67" t="str">
        <f>IF(OR(LEFT(NHAPLIEU!E666,3)="112",LEFT(NHAPLIEU!F666,3)="112"),NHAPLIEU!D666,"")</f>
        <v/>
      </c>
      <c r="E525" s="77" t="str">
        <f>IF($D$6=LEFT(NHAPLIEU!E666,3),LEFT(NHAPLIEU!F666,3),IF(SOCAI!$D$6=LEFT(NHAPLIEU!F666,3),LEFT(NHAPLIEU!E666,3),""))</f>
        <v/>
      </c>
      <c r="F525" s="126" t="str">
        <f>IF(LEFT(B525,3)="UNT",NHAPLIEU!I666,"")</f>
        <v/>
      </c>
      <c r="G525" s="126" t="str">
        <f>IF(LEFT(B525,3)="UNC",NHAPLIEU!I666,"")</f>
        <v/>
      </c>
      <c r="H525" s="126"/>
      <c r="I525" s="126"/>
    </row>
    <row r="526" spans="1:9" hidden="1">
      <c r="A526" s="67" t="str">
        <f>IF(OR(LEFT(NHAPLIEU!E667,3)="112",LEFT(NHAPLIEU!F667,3)="112"),NHAPLIEU!A667,"")</f>
        <v/>
      </c>
      <c r="B526" s="67" t="str">
        <f>IF(OR(LEFT(NHAPLIEU!E667,3)="112",LEFT(NHAPLIEU!F667,3)="112"),NHAPLIEU!B667,"")</f>
        <v/>
      </c>
      <c r="C526" s="67"/>
      <c r="D526" s="67" t="str">
        <f>IF(OR(LEFT(NHAPLIEU!E667,3)="112",LEFT(NHAPLIEU!F667,3)="112"),NHAPLIEU!D667,"")</f>
        <v/>
      </c>
      <c r="E526" s="77" t="str">
        <f>IF($D$6=LEFT(NHAPLIEU!E667,3),LEFT(NHAPLIEU!F667,3),IF(SOCAI!$D$6=LEFT(NHAPLIEU!F667,3),LEFT(NHAPLIEU!E667,3),""))</f>
        <v/>
      </c>
      <c r="F526" s="126" t="str">
        <f>IF(LEFT(B526,3)="UNT",NHAPLIEU!I667,"")</f>
        <v/>
      </c>
      <c r="G526" s="126" t="str">
        <f>IF(LEFT(B526,3)="UNC",NHAPLIEU!I667,"")</f>
        <v/>
      </c>
      <c r="H526" s="126"/>
      <c r="I526" s="126"/>
    </row>
    <row r="527" spans="1:9" hidden="1">
      <c r="A527" s="67" t="str">
        <f>IF(OR(LEFT(NHAPLIEU!E668,3)="112",LEFT(NHAPLIEU!F668,3)="112"),NHAPLIEU!A668,"")</f>
        <v/>
      </c>
      <c r="B527" s="67" t="str">
        <f>IF(OR(LEFT(NHAPLIEU!E668,3)="112",LEFT(NHAPLIEU!F668,3)="112"),NHAPLIEU!B668,"")</f>
        <v/>
      </c>
      <c r="C527" s="67"/>
      <c r="D527" s="67" t="str">
        <f>IF(OR(LEFT(NHAPLIEU!E668,3)="112",LEFT(NHAPLIEU!F668,3)="112"),NHAPLIEU!D668,"")</f>
        <v/>
      </c>
      <c r="E527" s="77" t="str">
        <f>IF($D$6=LEFT(NHAPLIEU!E668,3),LEFT(NHAPLIEU!F668,3),IF(SOCAI!$D$6=LEFT(NHAPLIEU!F668,3),LEFT(NHAPLIEU!E668,3),""))</f>
        <v/>
      </c>
      <c r="F527" s="126" t="str">
        <f>IF(LEFT(B527,3)="UNT",NHAPLIEU!I668,"")</f>
        <v/>
      </c>
      <c r="G527" s="126" t="str">
        <f>IF(LEFT(B527,3)="UNC",NHAPLIEU!I668,"")</f>
        <v/>
      </c>
      <c r="H527" s="126"/>
      <c r="I527" s="126"/>
    </row>
    <row r="528" spans="1:9" hidden="1">
      <c r="A528" s="67" t="str">
        <f>IF(OR(LEFT(NHAPLIEU!E669,3)="112",LEFT(NHAPLIEU!F669,3)="112"),NHAPLIEU!A669,"")</f>
        <v/>
      </c>
      <c r="B528" s="67" t="str">
        <f>IF(OR(LEFT(NHAPLIEU!E669,3)="112",LEFT(NHAPLIEU!F669,3)="112"),NHAPLIEU!B669,"")</f>
        <v/>
      </c>
      <c r="C528" s="67"/>
      <c r="D528" s="67" t="str">
        <f>IF(OR(LEFT(NHAPLIEU!E669,3)="112",LEFT(NHAPLIEU!F669,3)="112"),NHAPLIEU!D669,"")</f>
        <v/>
      </c>
      <c r="E528" s="77" t="str">
        <f>IF($D$6=LEFT(NHAPLIEU!E669,3),LEFT(NHAPLIEU!F669,3),IF(SOCAI!$D$6=LEFT(NHAPLIEU!F669,3),LEFT(NHAPLIEU!E669,3),""))</f>
        <v/>
      </c>
      <c r="F528" s="126" t="str">
        <f>IF(LEFT(B528,3)="UNT",NHAPLIEU!I669,"")</f>
        <v/>
      </c>
      <c r="G528" s="126" t="str">
        <f>IF(LEFT(B528,3)="UNC",NHAPLIEU!I669,"")</f>
        <v/>
      </c>
      <c r="H528" s="126"/>
      <c r="I528" s="126"/>
    </row>
    <row r="529" spans="1:9" hidden="1">
      <c r="A529" s="67" t="str">
        <f>IF(OR(LEFT(NHAPLIEU!E670,3)="112",LEFT(NHAPLIEU!F670,3)="112"),NHAPLIEU!A670,"")</f>
        <v/>
      </c>
      <c r="B529" s="67" t="str">
        <f>IF(OR(LEFT(NHAPLIEU!E670,3)="112",LEFT(NHAPLIEU!F670,3)="112"),NHAPLIEU!B670,"")</f>
        <v/>
      </c>
      <c r="C529" s="67"/>
      <c r="D529" s="67" t="str">
        <f>IF(OR(LEFT(NHAPLIEU!E670,3)="112",LEFT(NHAPLIEU!F670,3)="112"),NHAPLIEU!D670,"")</f>
        <v/>
      </c>
      <c r="E529" s="77" t="str">
        <f>IF($D$6=LEFT(NHAPLIEU!E670,3),LEFT(NHAPLIEU!F670,3),IF(SOCAI!$D$6=LEFT(NHAPLIEU!F670,3),LEFT(NHAPLIEU!E670,3),""))</f>
        <v/>
      </c>
      <c r="F529" s="126" t="str">
        <f>IF(LEFT(B529,3)="UNT",NHAPLIEU!I670,"")</f>
        <v/>
      </c>
      <c r="G529" s="126" t="str">
        <f>IF(LEFT(B529,3)="UNC",NHAPLIEU!I670,"")</f>
        <v/>
      </c>
      <c r="H529" s="126"/>
      <c r="I529" s="126"/>
    </row>
    <row r="530" spans="1:9" hidden="1">
      <c r="A530" s="67" t="str">
        <f>IF(OR(LEFT(NHAPLIEU!E671,3)="112",LEFT(NHAPLIEU!F671,3)="112"),NHAPLIEU!A671,"")</f>
        <v/>
      </c>
      <c r="B530" s="67" t="str">
        <f>IF(OR(LEFT(NHAPLIEU!E671,3)="112",LEFT(NHAPLIEU!F671,3)="112"),NHAPLIEU!B671,"")</f>
        <v/>
      </c>
      <c r="C530" s="67"/>
      <c r="D530" s="67" t="str">
        <f>IF(OR(LEFT(NHAPLIEU!E671,3)="112",LEFT(NHAPLIEU!F671,3)="112"),NHAPLIEU!D671,"")</f>
        <v/>
      </c>
      <c r="E530" s="77" t="str">
        <f>IF($D$6=LEFT(NHAPLIEU!E671,3),LEFT(NHAPLIEU!F671,3),IF(SOCAI!$D$6=LEFT(NHAPLIEU!F671,3),LEFT(NHAPLIEU!E671,3),""))</f>
        <v/>
      </c>
      <c r="F530" s="126" t="str">
        <f>IF(LEFT(B530,3)="UNT",NHAPLIEU!I671,"")</f>
        <v/>
      </c>
      <c r="G530" s="126" t="str">
        <f>IF(LEFT(B530,3)="UNC",NHAPLIEU!I671,"")</f>
        <v/>
      </c>
      <c r="H530" s="126"/>
      <c r="I530" s="126"/>
    </row>
    <row r="531" spans="1:9" hidden="1">
      <c r="A531" s="67" t="str">
        <f>IF(OR(LEFT(NHAPLIEU!E672,3)="112",LEFT(NHAPLIEU!F672,3)="112"),NHAPLIEU!A672,"")</f>
        <v/>
      </c>
      <c r="B531" s="67" t="str">
        <f>IF(OR(LEFT(NHAPLIEU!E672,3)="112",LEFT(NHAPLIEU!F672,3)="112"),NHAPLIEU!B672,"")</f>
        <v/>
      </c>
      <c r="C531" s="67"/>
      <c r="D531" s="67" t="str">
        <f>IF(OR(LEFT(NHAPLIEU!E672,3)="112",LEFT(NHAPLIEU!F672,3)="112"),NHAPLIEU!D672,"")</f>
        <v/>
      </c>
      <c r="E531" s="77" t="str">
        <f>IF($D$6=LEFT(NHAPLIEU!E672,3),LEFT(NHAPLIEU!F672,3),IF(SOCAI!$D$6=LEFT(NHAPLIEU!F672,3),LEFT(NHAPLIEU!E672,3),""))</f>
        <v/>
      </c>
      <c r="F531" s="126" t="str">
        <f>IF(LEFT(B531,3)="UNT",NHAPLIEU!I672,"")</f>
        <v/>
      </c>
      <c r="G531" s="126" t="str">
        <f>IF(LEFT(B531,3)="UNC",NHAPLIEU!I672,"")</f>
        <v/>
      </c>
      <c r="H531" s="126"/>
      <c r="I531" s="126"/>
    </row>
    <row r="532" spans="1:9" hidden="1">
      <c r="A532" s="67" t="str">
        <f>IF(OR(LEFT(NHAPLIEU!E673,3)="112",LEFT(NHAPLIEU!F673,3)="112"),NHAPLIEU!A673,"")</f>
        <v/>
      </c>
      <c r="B532" s="67" t="str">
        <f>IF(OR(LEFT(NHAPLIEU!E673,3)="112",LEFT(NHAPLIEU!F673,3)="112"),NHAPLIEU!B673,"")</f>
        <v/>
      </c>
      <c r="C532" s="67"/>
      <c r="D532" s="67" t="str">
        <f>IF(OR(LEFT(NHAPLIEU!E673,3)="112",LEFT(NHAPLIEU!F673,3)="112"),NHAPLIEU!D673,"")</f>
        <v/>
      </c>
      <c r="E532" s="77" t="str">
        <f>IF($D$6=LEFT(NHAPLIEU!E673,3),LEFT(NHAPLIEU!F673,3),IF(SOCAI!$D$6=LEFT(NHAPLIEU!F673,3),LEFT(NHAPLIEU!E673,3),""))</f>
        <v/>
      </c>
      <c r="F532" s="126" t="str">
        <f>IF(LEFT(B532,3)="UNT",NHAPLIEU!I673,"")</f>
        <v/>
      </c>
      <c r="G532" s="126" t="str">
        <f>IF(LEFT(B532,3)="UNC",NHAPLIEU!I673,"")</f>
        <v/>
      </c>
      <c r="H532" s="126"/>
      <c r="I532" s="126"/>
    </row>
    <row r="533" spans="1:9" hidden="1">
      <c r="A533" s="67" t="str">
        <f>IF(OR(LEFT(NHAPLIEU!E674,3)="112",LEFT(NHAPLIEU!F674,3)="112"),NHAPLIEU!A674,"")</f>
        <v/>
      </c>
      <c r="B533" s="67" t="str">
        <f>IF(OR(LEFT(NHAPLIEU!E674,3)="112",LEFT(NHAPLIEU!F674,3)="112"),NHAPLIEU!B674,"")</f>
        <v/>
      </c>
      <c r="C533" s="67"/>
      <c r="D533" s="67" t="str">
        <f>IF(OR(LEFT(NHAPLIEU!E674,3)="112",LEFT(NHAPLIEU!F674,3)="112"),NHAPLIEU!D674,"")</f>
        <v/>
      </c>
      <c r="E533" s="77" t="str">
        <f>IF($D$6=LEFT(NHAPLIEU!E674,3),LEFT(NHAPLIEU!F674,3),IF(SOCAI!$D$6=LEFT(NHAPLIEU!F674,3),LEFT(NHAPLIEU!E674,3),""))</f>
        <v/>
      </c>
      <c r="F533" s="126" t="str">
        <f>IF(LEFT(B533,3)="UNT",NHAPLIEU!I674,"")</f>
        <v/>
      </c>
      <c r="G533" s="126" t="str">
        <f>IF(LEFT(B533,3)="UNC",NHAPLIEU!I674,"")</f>
        <v/>
      </c>
      <c r="H533" s="126"/>
      <c r="I533" s="126"/>
    </row>
    <row r="534" spans="1:9" hidden="1">
      <c r="A534" s="67" t="str">
        <f>IF(OR(LEFT(NHAPLIEU!E675,3)="112",LEFT(NHAPLIEU!F675,3)="112"),NHAPLIEU!A675,"")</f>
        <v/>
      </c>
      <c r="B534" s="67" t="str">
        <f>IF(OR(LEFT(NHAPLIEU!E675,3)="112",LEFT(NHAPLIEU!F675,3)="112"),NHAPLIEU!B675,"")</f>
        <v/>
      </c>
      <c r="C534" s="67"/>
      <c r="D534" s="67" t="str">
        <f>IF(OR(LEFT(NHAPLIEU!E675,3)="112",LEFT(NHAPLIEU!F675,3)="112"),NHAPLIEU!D675,"")</f>
        <v/>
      </c>
      <c r="E534" s="77" t="str">
        <f>IF($D$6=LEFT(NHAPLIEU!E675,3),LEFT(NHAPLIEU!F675,3),IF(SOCAI!$D$6=LEFT(NHAPLIEU!F675,3),LEFT(NHAPLIEU!E675,3),""))</f>
        <v/>
      </c>
      <c r="F534" s="126" t="str">
        <f>IF(LEFT(B534,3)="UNT",NHAPLIEU!I675,"")</f>
        <v/>
      </c>
      <c r="G534" s="126" t="str">
        <f>IF(LEFT(B534,3)="UNC",NHAPLIEU!I675,"")</f>
        <v/>
      </c>
      <c r="H534" s="126"/>
      <c r="I534" s="126"/>
    </row>
    <row r="535" spans="1:9" hidden="1">
      <c r="A535" s="67" t="str">
        <f>IF(OR(LEFT(NHAPLIEU!E676,3)="112",LEFT(NHAPLIEU!F676,3)="112"),NHAPLIEU!A676,"")</f>
        <v/>
      </c>
      <c r="B535" s="67" t="str">
        <f>IF(OR(LEFT(NHAPLIEU!E676,3)="112",LEFT(NHAPLIEU!F676,3)="112"),NHAPLIEU!B676,"")</f>
        <v/>
      </c>
      <c r="C535" s="67"/>
      <c r="D535" s="67" t="str">
        <f>IF(OR(LEFT(NHAPLIEU!E676,3)="112",LEFT(NHAPLIEU!F676,3)="112"),NHAPLIEU!D676,"")</f>
        <v/>
      </c>
      <c r="E535" s="77" t="str">
        <f>IF($D$6=LEFT(NHAPLIEU!E676,3),LEFT(NHAPLIEU!F676,3),IF(SOCAI!$D$6=LEFT(NHAPLIEU!F676,3),LEFT(NHAPLIEU!E676,3),""))</f>
        <v/>
      </c>
      <c r="F535" s="126" t="str">
        <f>IF(LEFT(B535,3)="UNT",NHAPLIEU!I676,"")</f>
        <v/>
      </c>
      <c r="G535" s="126" t="str">
        <f>IF(LEFT(B535,3)="UNC",NHAPLIEU!I676,"")</f>
        <v/>
      </c>
      <c r="H535" s="126"/>
      <c r="I535" s="126"/>
    </row>
    <row r="536" spans="1:9" hidden="1">
      <c r="A536" s="67" t="str">
        <f>IF(OR(LEFT(NHAPLIEU!E677,3)="112",LEFT(NHAPLIEU!F677,3)="112"),NHAPLIEU!A677,"")</f>
        <v/>
      </c>
      <c r="B536" s="67" t="str">
        <f>IF(OR(LEFT(NHAPLIEU!E677,3)="112",LEFT(NHAPLIEU!F677,3)="112"),NHAPLIEU!B677,"")</f>
        <v/>
      </c>
      <c r="C536" s="67"/>
      <c r="D536" s="67" t="str">
        <f>IF(OR(LEFT(NHAPLIEU!E677,3)="112",LEFT(NHAPLIEU!F677,3)="112"),NHAPLIEU!D677,"")</f>
        <v/>
      </c>
      <c r="E536" s="77" t="str">
        <f>IF($D$6=LEFT(NHAPLIEU!E677,3),LEFT(NHAPLIEU!F677,3),IF(SOCAI!$D$6=LEFT(NHAPLIEU!F677,3),LEFT(NHAPLIEU!E677,3),""))</f>
        <v/>
      </c>
      <c r="F536" s="126" t="str">
        <f>IF(LEFT(B536,3)="UNT",NHAPLIEU!I677,"")</f>
        <v/>
      </c>
      <c r="G536" s="126" t="str">
        <f>IF(LEFT(B536,3)="UNC",NHAPLIEU!I677,"")</f>
        <v/>
      </c>
      <c r="H536" s="126"/>
      <c r="I536" s="126"/>
    </row>
    <row r="537" spans="1:9" hidden="1">
      <c r="A537" s="67" t="str">
        <f>IF(OR(LEFT(NHAPLIEU!E678,3)="112",LEFT(NHAPLIEU!F678,3)="112"),NHAPLIEU!A678,"")</f>
        <v/>
      </c>
      <c r="B537" s="67" t="str">
        <f>IF(OR(LEFT(NHAPLIEU!E678,3)="112",LEFT(NHAPLIEU!F678,3)="112"),NHAPLIEU!B678,"")</f>
        <v/>
      </c>
      <c r="C537" s="67"/>
      <c r="D537" s="67" t="str">
        <f>IF(OR(LEFT(NHAPLIEU!E678,3)="112",LEFT(NHAPLIEU!F678,3)="112"),NHAPLIEU!D678,"")</f>
        <v/>
      </c>
      <c r="E537" s="77" t="str">
        <f>IF($D$6=LEFT(NHAPLIEU!E678,3),LEFT(NHAPLIEU!F678,3),IF(SOCAI!$D$6=LEFT(NHAPLIEU!F678,3),LEFT(NHAPLIEU!E678,3),""))</f>
        <v/>
      </c>
      <c r="F537" s="126" t="str">
        <f>IF(LEFT(B537,3)="UNT",NHAPLIEU!I678,"")</f>
        <v/>
      </c>
      <c r="G537" s="126" t="str">
        <f>IF(LEFT(B537,3)="UNC",NHAPLIEU!I678,"")</f>
        <v/>
      </c>
      <c r="H537" s="126"/>
      <c r="I537" s="126"/>
    </row>
    <row r="538" spans="1:9" hidden="1">
      <c r="A538" s="67" t="str">
        <f>IF(OR(LEFT(NHAPLIEU!E679,3)="112",LEFT(NHAPLIEU!F679,3)="112"),NHAPLIEU!A679,"")</f>
        <v/>
      </c>
      <c r="B538" s="67" t="str">
        <f>IF(OR(LEFT(NHAPLIEU!E679,3)="112",LEFT(NHAPLIEU!F679,3)="112"),NHAPLIEU!B679,"")</f>
        <v/>
      </c>
      <c r="C538" s="67"/>
      <c r="D538" s="67" t="str">
        <f>IF(OR(LEFT(NHAPLIEU!E679,3)="112",LEFT(NHAPLIEU!F679,3)="112"),NHAPLIEU!D679,"")</f>
        <v/>
      </c>
      <c r="E538" s="77" t="str">
        <f>IF($D$6=LEFT(NHAPLIEU!E679,3),LEFT(NHAPLIEU!F679,3),IF(SOCAI!$D$6=LEFT(NHAPLIEU!F679,3),LEFT(NHAPLIEU!E679,3),""))</f>
        <v/>
      </c>
      <c r="F538" s="126" t="str">
        <f>IF(LEFT(B538,3)="UNT",NHAPLIEU!I679,"")</f>
        <v/>
      </c>
      <c r="G538" s="126" t="str">
        <f>IF(LEFT(B538,3)="UNC",NHAPLIEU!I679,"")</f>
        <v/>
      </c>
      <c r="H538" s="126"/>
      <c r="I538" s="126"/>
    </row>
    <row r="539" spans="1:9" hidden="1">
      <c r="A539" s="67" t="str">
        <f>IF(OR(LEFT(NHAPLIEU!E680,3)="112",LEFT(NHAPLIEU!F680,3)="112"),NHAPLIEU!A680,"")</f>
        <v/>
      </c>
      <c r="B539" s="67" t="str">
        <f>IF(OR(LEFT(NHAPLIEU!E680,3)="112",LEFT(NHAPLIEU!F680,3)="112"),NHAPLIEU!B680,"")</f>
        <v/>
      </c>
      <c r="C539" s="67"/>
      <c r="D539" s="67" t="str">
        <f>IF(OR(LEFT(NHAPLIEU!E680,3)="112",LEFT(NHAPLIEU!F680,3)="112"),NHAPLIEU!D680,"")</f>
        <v/>
      </c>
      <c r="E539" s="77" t="str">
        <f>IF($D$6=LEFT(NHAPLIEU!E680,3),LEFT(NHAPLIEU!F680,3),IF(SOCAI!$D$6=LEFT(NHAPLIEU!F680,3),LEFT(NHAPLIEU!E680,3),""))</f>
        <v/>
      </c>
      <c r="F539" s="126" t="str">
        <f>IF(LEFT(B539,3)="UNT",NHAPLIEU!I680,"")</f>
        <v/>
      </c>
      <c r="G539" s="126" t="str">
        <f>IF(LEFT(B539,3)="UNC",NHAPLIEU!I680,"")</f>
        <v/>
      </c>
      <c r="H539" s="126"/>
      <c r="I539" s="126"/>
    </row>
    <row r="540" spans="1:9" hidden="1">
      <c r="A540" s="67" t="str">
        <f>IF(OR(LEFT(NHAPLIEU!E681,3)="112",LEFT(NHAPLIEU!F681,3)="112"),NHAPLIEU!A681,"")</f>
        <v/>
      </c>
      <c r="B540" s="67" t="str">
        <f>IF(OR(LEFT(NHAPLIEU!E681,3)="112",LEFT(NHAPLIEU!F681,3)="112"),NHAPLIEU!B681,"")</f>
        <v/>
      </c>
      <c r="C540" s="67"/>
      <c r="D540" s="67" t="str">
        <f>IF(OR(LEFT(NHAPLIEU!E681,3)="112",LEFT(NHAPLIEU!F681,3)="112"),NHAPLIEU!D681,"")</f>
        <v/>
      </c>
      <c r="E540" s="77" t="str">
        <f>IF($D$6=LEFT(NHAPLIEU!E681,3),LEFT(NHAPLIEU!F681,3),IF(SOCAI!$D$6=LEFT(NHAPLIEU!F681,3),LEFT(NHAPLIEU!E681,3),""))</f>
        <v/>
      </c>
      <c r="F540" s="126" t="str">
        <f>IF(LEFT(B540,3)="UNT",NHAPLIEU!I681,"")</f>
        <v/>
      </c>
      <c r="G540" s="126" t="str">
        <f>IF(LEFT(B540,3)="UNC",NHAPLIEU!I681,"")</f>
        <v/>
      </c>
      <c r="H540" s="126"/>
      <c r="I540" s="126"/>
    </row>
    <row r="541" spans="1:9" hidden="1">
      <c r="A541" s="67" t="str">
        <f>IF(OR(LEFT(NHAPLIEU!E682,3)="112",LEFT(NHAPLIEU!F682,3)="112"),NHAPLIEU!A682,"")</f>
        <v/>
      </c>
      <c r="B541" s="67" t="str">
        <f>IF(OR(LEFT(NHAPLIEU!E682,3)="112",LEFT(NHAPLIEU!F682,3)="112"),NHAPLIEU!B682,"")</f>
        <v/>
      </c>
      <c r="C541" s="67"/>
      <c r="D541" s="67" t="str">
        <f>IF(OR(LEFT(NHAPLIEU!E682,3)="112",LEFT(NHAPLIEU!F682,3)="112"),NHAPLIEU!D682,"")</f>
        <v/>
      </c>
      <c r="E541" s="77" t="str">
        <f>IF($D$6=LEFT(NHAPLIEU!E682,3),LEFT(NHAPLIEU!F682,3),IF(SOCAI!$D$6=LEFT(NHAPLIEU!F682,3),LEFT(NHAPLIEU!E682,3),""))</f>
        <v/>
      </c>
      <c r="F541" s="126" t="str">
        <f>IF(LEFT(B541,3)="UNT",NHAPLIEU!I682,"")</f>
        <v/>
      </c>
      <c r="G541" s="126" t="str">
        <f>IF(LEFT(B541,3)="UNC",NHAPLIEU!I682,"")</f>
        <v/>
      </c>
      <c r="H541" s="126"/>
      <c r="I541" s="126"/>
    </row>
    <row r="542" spans="1:9" hidden="1">
      <c r="A542" s="67" t="str">
        <f>IF(OR(LEFT(NHAPLIEU!E683,3)="112",LEFT(NHAPLIEU!F683,3)="112"),NHAPLIEU!A683,"")</f>
        <v/>
      </c>
      <c r="B542" s="67" t="str">
        <f>IF(OR(LEFT(NHAPLIEU!E683,3)="112",LEFT(NHAPLIEU!F683,3)="112"),NHAPLIEU!B683,"")</f>
        <v/>
      </c>
      <c r="C542" s="67"/>
      <c r="D542" s="67" t="str">
        <f>IF(OR(LEFT(NHAPLIEU!E683,3)="112",LEFT(NHAPLIEU!F683,3)="112"),NHAPLIEU!D683,"")</f>
        <v/>
      </c>
      <c r="E542" s="77" t="str">
        <f>IF($D$6=LEFT(NHAPLIEU!E683,3),LEFT(NHAPLIEU!F683,3),IF(SOCAI!$D$6=LEFT(NHAPLIEU!F683,3),LEFT(NHAPLIEU!E683,3),""))</f>
        <v/>
      </c>
      <c r="F542" s="126" t="str">
        <f>IF(LEFT(B542,3)="UNT",NHAPLIEU!I683,"")</f>
        <v/>
      </c>
      <c r="G542" s="126" t="str">
        <f>IF(LEFT(B542,3)="UNC",NHAPLIEU!I683,"")</f>
        <v/>
      </c>
      <c r="H542" s="126"/>
      <c r="I542" s="126"/>
    </row>
    <row r="543" spans="1:9" hidden="1">
      <c r="A543" s="67" t="str">
        <f>IF(OR(LEFT(NHAPLIEU!E684,3)="112",LEFT(NHAPLIEU!F684,3)="112"),NHAPLIEU!A684,"")</f>
        <v/>
      </c>
      <c r="B543" s="67" t="str">
        <f>IF(OR(LEFT(NHAPLIEU!E684,3)="112",LEFT(NHAPLIEU!F684,3)="112"),NHAPLIEU!B684,"")</f>
        <v/>
      </c>
      <c r="C543" s="67"/>
      <c r="D543" s="67" t="str">
        <f>IF(OR(LEFT(NHAPLIEU!E684,3)="112",LEFT(NHAPLIEU!F684,3)="112"),NHAPLIEU!D684,"")</f>
        <v/>
      </c>
      <c r="E543" s="77" t="str">
        <f>IF($D$6=LEFT(NHAPLIEU!E684,3),LEFT(NHAPLIEU!F684,3),IF(SOCAI!$D$6=LEFT(NHAPLIEU!F684,3),LEFT(NHAPLIEU!E684,3),""))</f>
        <v/>
      </c>
      <c r="F543" s="126" t="str">
        <f>IF(LEFT(B543,3)="UNT",NHAPLIEU!I684,"")</f>
        <v/>
      </c>
      <c r="G543" s="126" t="str">
        <f>IF(LEFT(B543,3)="UNC",NHAPLIEU!I684,"")</f>
        <v/>
      </c>
      <c r="H543" s="126"/>
      <c r="I543" s="126"/>
    </row>
    <row r="544" spans="1:9" hidden="1">
      <c r="A544" s="67" t="str">
        <f>IF(OR(LEFT(NHAPLIEU!E685,3)="112",LEFT(NHAPLIEU!F685,3)="112"),NHAPLIEU!A685,"")</f>
        <v/>
      </c>
      <c r="B544" s="67" t="str">
        <f>IF(OR(LEFT(NHAPLIEU!E685,3)="112",LEFT(NHAPLIEU!F685,3)="112"),NHAPLIEU!B685,"")</f>
        <v/>
      </c>
      <c r="C544" s="67"/>
      <c r="D544" s="67" t="str">
        <f>IF(OR(LEFT(NHAPLIEU!E685,3)="112",LEFT(NHAPLIEU!F685,3)="112"),NHAPLIEU!D685,"")</f>
        <v/>
      </c>
      <c r="E544" s="77" t="str">
        <f>IF($D$6=LEFT(NHAPLIEU!E685,3),LEFT(NHAPLIEU!F685,3),IF(SOCAI!$D$6=LEFT(NHAPLIEU!F685,3),LEFT(NHAPLIEU!E685,3),""))</f>
        <v/>
      </c>
      <c r="F544" s="126" t="str">
        <f>IF(LEFT(B544,3)="UNT",NHAPLIEU!I685,"")</f>
        <v/>
      </c>
      <c r="G544" s="126" t="str">
        <f>IF(LEFT(B544,3)="UNC",NHAPLIEU!I685,"")</f>
        <v/>
      </c>
      <c r="H544" s="126"/>
      <c r="I544" s="126"/>
    </row>
    <row r="545" spans="1:9" hidden="1">
      <c r="A545" s="67" t="str">
        <f>IF(OR(LEFT(NHAPLIEU!E686,3)="112",LEFT(NHAPLIEU!F686,3)="112"),NHAPLIEU!A686,"")</f>
        <v/>
      </c>
      <c r="B545" s="67" t="str">
        <f>IF(OR(LEFT(NHAPLIEU!E686,3)="112",LEFT(NHAPLIEU!F686,3)="112"),NHAPLIEU!B686,"")</f>
        <v/>
      </c>
      <c r="C545" s="67"/>
      <c r="D545" s="67" t="str">
        <f>IF(OR(LEFT(NHAPLIEU!E686,3)="112",LEFT(NHAPLIEU!F686,3)="112"),NHAPLIEU!D686,"")</f>
        <v/>
      </c>
      <c r="E545" s="77" t="str">
        <f>IF($D$6=LEFT(NHAPLIEU!E686,3),LEFT(NHAPLIEU!F686,3),IF(SOCAI!$D$6=LEFT(NHAPLIEU!F686,3),LEFT(NHAPLIEU!E686,3),""))</f>
        <v/>
      </c>
      <c r="F545" s="126" t="str">
        <f>IF(LEFT(B545,3)="UNT",NHAPLIEU!I686,"")</f>
        <v/>
      </c>
      <c r="G545" s="126" t="str">
        <f>IF(LEFT(B545,3)="UNC",NHAPLIEU!I686,"")</f>
        <v/>
      </c>
      <c r="H545" s="126"/>
      <c r="I545" s="126"/>
    </row>
    <row r="546" spans="1:9" hidden="1">
      <c r="A546" s="67" t="str">
        <f>IF(OR(LEFT(NHAPLIEU!E687,3)="112",LEFT(NHAPLIEU!F687,3)="112"),NHAPLIEU!A687,"")</f>
        <v/>
      </c>
      <c r="B546" s="67" t="str">
        <f>IF(OR(LEFT(NHAPLIEU!E687,3)="112",LEFT(NHAPLIEU!F687,3)="112"),NHAPLIEU!B687,"")</f>
        <v/>
      </c>
      <c r="C546" s="67"/>
      <c r="D546" s="67" t="str">
        <f>IF(OR(LEFT(NHAPLIEU!E687,3)="112",LEFT(NHAPLIEU!F687,3)="112"),NHAPLIEU!D687,"")</f>
        <v/>
      </c>
      <c r="E546" s="77" t="str">
        <f>IF($D$6=LEFT(NHAPLIEU!E687,3),LEFT(NHAPLIEU!F687,3),IF(SOCAI!$D$6=LEFT(NHAPLIEU!F687,3),LEFT(NHAPLIEU!E687,3),""))</f>
        <v/>
      </c>
      <c r="F546" s="126" t="str">
        <f>IF(LEFT(B546,3)="UNT",NHAPLIEU!I687,"")</f>
        <v/>
      </c>
      <c r="G546" s="126" t="str">
        <f>IF(LEFT(B546,3)="UNC",NHAPLIEU!I687,"")</f>
        <v/>
      </c>
      <c r="H546" s="126"/>
      <c r="I546" s="126"/>
    </row>
    <row r="547" spans="1:9" hidden="1">
      <c r="A547" s="67" t="str">
        <f>IF(OR(LEFT(NHAPLIEU!E688,3)="112",LEFT(NHAPLIEU!F688,3)="112"),NHAPLIEU!A688,"")</f>
        <v/>
      </c>
      <c r="B547" s="67" t="str">
        <f>IF(OR(LEFT(NHAPLIEU!E688,3)="112",LEFT(NHAPLIEU!F688,3)="112"),NHAPLIEU!B688,"")</f>
        <v/>
      </c>
      <c r="C547" s="67"/>
      <c r="D547" s="67" t="str">
        <f>IF(OR(LEFT(NHAPLIEU!E688,3)="112",LEFT(NHAPLIEU!F688,3)="112"),NHAPLIEU!D688,"")</f>
        <v/>
      </c>
      <c r="E547" s="77" t="str">
        <f>IF($D$6=LEFT(NHAPLIEU!E688,3),LEFT(NHAPLIEU!F688,3),IF(SOCAI!$D$6=LEFT(NHAPLIEU!F688,3),LEFT(NHAPLIEU!E688,3),""))</f>
        <v/>
      </c>
      <c r="F547" s="126" t="str">
        <f>IF(LEFT(B547,3)="UNT",NHAPLIEU!I688,"")</f>
        <v/>
      </c>
      <c r="G547" s="126" t="str">
        <f>IF(LEFT(B547,3)="UNC",NHAPLIEU!I688,"")</f>
        <v/>
      </c>
      <c r="H547" s="126"/>
      <c r="I547" s="126"/>
    </row>
    <row r="548" spans="1:9" hidden="1">
      <c r="A548" s="67" t="str">
        <f>IF(OR(LEFT(NHAPLIEU!E689,3)="112",LEFT(NHAPLIEU!F689,3)="112"),NHAPLIEU!A689,"")</f>
        <v/>
      </c>
      <c r="B548" s="67" t="str">
        <f>IF(OR(LEFT(NHAPLIEU!E689,3)="112",LEFT(NHAPLIEU!F689,3)="112"),NHAPLIEU!B689,"")</f>
        <v/>
      </c>
      <c r="C548" s="67"/>
      <c r="D548" s="67" t="str">
        <f>IF(OR(LEFT(NHAPLIEU!E689,3)="112",LEFT(NHAPLIEU!F689,3)="112"),NHAPLIEU!D689,"")</f>
        <v/>
      </c>
      <c r="E548" s="77" t="str">
        <f>IF($D$6=LEFT(NHAPLIEU!E689,3),LEFT(NHAPLIEU!F689,3),IF(SOCAI!$D$6=LEFT(NHAPLIEU!F689,3),LEFT(NHAPLIEU!E689,3),""))</f>
        <v/>
      </c>
      <c r="F548" s="126" t="str">
        <f>IF(LEFT(B548,3)="UNT",NHAPLIEU!I689,"")</f>
        <v/>
      </c>
      <c r="G548" s="126" t="str">
        <f>IF(LEFT(B548,3)="UNC",NHAPLIEU!I689,"")</f>
        <v/>
      </c>
      <c r="H548" s="126"/>
      <c r="I548" s="126"/>
    </row>
    <row r="549" spans="1:9" hidden="1">
      <c r="A549" s="67" t="str">
        <f>IF(OR(LEFT(NHAPLIEU!E690,3)="112",LEFT(NHAPLIEU!F690,3)="112"),NHAPLIEU!A690,"")</f>
        <v/>
      </c>
      <c r="B549" s="67" t="str">
        <f>IF(OR(LEFT(NHAPLIEU!E690,3)="112",LEFT(NHAPLIEU!F690,3)="112"),NHAPLIEU!B690,"")</f>
        <v/>
      </c>
      <c r="C549" s="67"/>
      <c r="D549" s="67" t="str">
        <f>IF(OR(LEFT(NHAPLIEU!E690,3)="112",LEFT(NHAPLIEU!F690,3)="112"),NHAPLIEU!D690,"")</f>
        <v/>
      </c>
      <c r="E549" s="77" t="str">
        <f>IF($D$6=LEFT(NHAPLIEU!E690,3),LEFT(NHAPLIEU!F690,3),IF(SOCAI!$D$6=LEFT(NHAPLIEU!F690,3),LEFT(NHAPLIEU!E690,3),""))</f>
        <v/>
      </c>
      <c r="F549" s="126" t="str">
        <f>IF(LEFT(B549,3)="UNT",NHAPLIEU!I690,"")</f>
        <v/>
      </c>
      <c r="G549" s="126" t="str">
        <f>IF(LEFT(B549,3)="UNC",NHAPLIEU!I690,"")</f>
        <v/>
      </c>
      <c r="H549" s="126"/>
      <c r="I549" s="126"/>
    </row>
    <row r="550" spans="1:9" hidden="1">
      <c r="A550" s="67" t="str">
        <f>IF(OR(LEFT(NHAPLIEU!E691,3)="112",LEFT(NHAPLIEU!F691,3)="112"),NHAPLIEU!A691,"")</f>
        <v/>
      </c>
      <c r="B550" s="67" t="str">
        <f>IF(OR(LEFT(NHAPLIEU!E691,3)="112",LEFT(NHAPLIEU!F691,3)="112"),NHAPLIEU!B691,"")</f>
        <v/>
      </c>
      <c r="C550" s="67"/>
      <c r="D550" s="67" t="str">
        <f>IF(OR(LEFT(NHAPLIEU!E691,3)="112",LEFT(NHAPLIEU!F691,3)="112"),NHAPLIEU!D691,"")</f>
        <v/>
      </c>
      <c r="E550" s="77" t="str">
        <f>IF($D$6=LEFT(NHAPLIEU!E691,3),LEFT(NHAPLIEU!F691,3),IF(SOCAI!$D$6=LEFT(NHAPLIEU!F691,3),LEFT(NHAPLIEU!E691,3),""))</f>
        <v/>
      </c>
      <c r="F550" s="126" t="str">
        <f>IF(LEFT(B550,3)="UNT",NHAPLIEU!I691,"")</f>
        <v/>
      </c>
      <c r="G550" s="126" t="str">
        <f>IF(LEFT(B550,3)="UNC",NHAPLIEU!I691,"")</f>
        <v/>
      </c>
      <c r="H550" s="126"/>
      <c r="I550" s="126"/>
    </row>
    <row r="551" spans="1:9" hidden="1">
      <c r="A551" s="67" t="str">
        <f>IF(OR(LEFT(NHAPLIEU!E692,3)="112",LEFT(NHAPLIEU!F692,3)="112"),NHAPLIEU!A692,"")</f>
        <v/>
      </c>
      <c r="B551" s="67" t="str">
        <f>IF(OR(LEFT(NHAPLIEU!E692,3)="112",LEFT(NHAPLIEU!F692,3)="112"),NHAPLIEU!B692,"")</f>
        <v/>
      </c>
      <c r="C551" s="67"/>
      <c r="D551" s="67" t="str">
        <f>IF(OR(LEFT(NHAPLIEU!E692,3)="112",LEFT(NHAPLIEU!F692,3)="112"),NHAPLIEU!D692,"")</f>
        <v/>
      </c>
      <c r="E551" s="77" t="str">
        <f>IF($D$6=LEFT(NHAPLIEU!E692,3),LEFT(NHAPLIEU!F692,3),IF(SOCAI!$D$6=LEFT(NHAPLIEU!F692,3),LEFT(NHAPLIEU!E692,3),""))</f>
        <v/>
      </c>
      <c r="F551" s="126" t="str">
        <f>IF(LEFT(B551,3)="UNT",NHAPLIEU!I692,"")</f>
        <v/>
      </c>
      <c r="G551" s="126" t="str">
        <f>IF(LEFT(B551,3)="UNC",NHAPLIEU!I692,"")</f>
        <v/>
      </c>
      <c r="H551" s="126"/>
      <c r="I551" s="126"/>
    </row>
    <row r="552" spans="1:9" hidden="1">
      <c r="A552" s="67" t="str">
        <f>IF(OR(LEFT(NHAPLIEU!E693,3)="112",LEFT(NHAPLIEU!F693,3)="112"),NHAPLIEU!A693,"")</f>
        <v/>
      </c>
      <c r="B552" s="67" t="str">
        <f>IF(OR(LEFT(NHAPLIEU!E693,3)="112",LEFT(NHAPLIEU!F693,3)="112"),NHAPLIEU!B693,"")</f>
        <v/>
      </c>
      <c r="C552" s="67"/>
      <c r="D552" s="67" t="str">
        <f>IF(OR(LEFT(NHAPLIEU!E693,3)="112",LEFT(NHAPLIEU!F693,3)="112"),NHAPLIEU!D693,"")</f>
        <v/>
      </c>
      <c r="E552" s="77"/>
      <c r="F552" s="126" t="str">
        <f>IF(LEFT(B548,3)="UNT",NHAPLIEU!I693,"")</f>
        <v/>
      </c>
      <c r="G552" s="126" t="str">
        <f>IF(LEFT(B548,3)="UNC",NHAPLIEU!I693,"")</f>
        <v/>
      </c>
      <c r="H552" s="126"/>
      <c r="I552" s="126"/>
    </row>
    <row r="553" spans="1:9">
      <c r="A553" s="314"/>
      <c r="B553" s="314"/>
      <c r="C553" s="314"/>
      <c r="D553" s="315" t="s">
        <v>354</v>
      </c>
      <c r="E553" s="314"/>
      <c r="F553" s="317">
        <f>SUBTOTAL(9,F14:F552)</f>
        <v>0</v>
      </c>
      <c r="G553" s="317">
        <f>SUBTOTAL(9,G14:G552)</f>
        <v>0</v>
      </c>
      <c r="H553" s="317">
        <f>F553-G553</f>
        <v>0</v>
      </c>
      <c r="I553" s="318"/>
    </row>
  </sheetData>
  <autoFilter ref="A11:I552">
    <filterColumn colId="3">
      <customFilters>
        <customFilter operator="notEqual" val=" "/>
      </customFilters>
    </filterColumn>
  </autoFilter>
  <mergeCells count="9">
    <mergeCell ref="A4:I4"/>
    <mergeCell ref="A5:I5"/>
    <mergeCell ref="A8:I8"/>
    <mergeCell ref="A9:A10"/>
    <mergeCell ref="B9:C9"/>
    <mergeCell ref="D9:D10"/>
    <mergeCell ref="E9:E10"/>
    <mergeCell ref="F9:G9"/>
    <mergeCell ref="H9:I9"/>
  </mergeCells>
  <dataValidations count="1">
    <dataValidation type="list" allowBlank="1" showInputMessage="1" showErrorMessage="1" sqref="D6">
      <formula1>mtk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18" sqref="I18"/>
    </sheetView>
  </sheetViews>
  <sheetFormatPr defaultRowHeight="14.4"/>
  <cols>
    <col min="1" max="1" width="3.6640625" customWidth="1"/>
    <col min="2" max="2" width="6.5546875" customWidth="1"/>
    <col min="3" max="3" width="25.33203125" customWidth="1"/>
    <col min="6" max="6" width="9.88671875" bestFit="1" customWidth="1"/>
    <col min="7" max="7" width="14.33203125" customWidth="1"/>
    <col min="12" max="12" width="13.33203125" bestFit="1" customWidth="1"/>
  </cols>
  <sheetData>
    <row r="1" spans="1:12">
      <c r="A1" t="str">
        <f>tencty</f>
        <v>CÔNG TY TNHH MTV TM-DV TIN HỌC PHAN HUYỆN</v>
      </c>
    </row>
    <row r="2" spans="1:12">
      <c r="A2" t="str">
        <f>diachi</f>
        <v>Số 188/49 Tân Kỳ Tân Quý, P.Sơn Kỳ, Q.Tân Phú, TP.HCM</v>
      </c>
    </row>
    <row r="3" spans="1:12">
      <c r="G3" s="294" t="s">
        <v>847</v>
      </c>
    </row>
    <row r="4" spans="1:12" ht="17.399999999999999">
      <c r="A4" s="276"/>
      <c r="B4" s="447" t="s">
        <v>829</v>
      </c>
      <c r="C4" s="447"/>
      <c r="D4" s="447"/>
      <c r="E4" s="447"/>
      <c r="F4" s="447"/>
      <c r="G4" s="447"/>
    </row>
    <row r="5" spans="1:12" ht="17.399999999999999">
      <c r="A5" s="276"/>
      <c r="B5" s="448" t="s">
        <v>846</v>
      </c>
      <c r="C5" s="448"/>
      <c r="D5" s="448"/>
      <c r="E5" s="448"/>
      <c r="F5" s="448"/>
      <c r="G5" s="448"/>
    </row>
    <row r="6" spans="1:12">
      <c r="A6" s="277"/>
      <c r="B6" s="277" t="s">
        <v>845</v>
      </c>
      <c r="C6" s="277"/>
      <c r="D6" s="278"/>
      <c r="E6" s="278"/>
      <c r="F6" s="278"/>
      <c r="G6" s="278"/>
    </row>
    <row r="7" spans="1:12">
      <c r="A7" s="277"/>
      <c r="B7" s="277" t="s">
        <v>818</v>
      </c>
      <c r="C7" s="277"/>
      <c r="D7" s="278"/>
      <c r="E7" s="278"/>
      <c r="F7" s="278"/>
      <c r="G7" s="278"/>
      <c r="L7" s="352"/>
    </row>
    <row r="8" spans="1:12">
      <c r="A8" s="277"/>
      <c r="B8" s="277" t="s">
        <v>830</v>
      </c>
      <c r="C8" s="277"/>
      <c r="D8" s="278"/>
      <c r="E8" s="278"/>
      <c r="F8" s="278"/>
      <c r="G8" s="278"/>
      <c r="L8" s="352"/>
    </row>
    <row r="9" spans="1:12">
      <c r="A9" s="279"/>
      <c r="B9" s="280" t="s">
        <v>337</v>
      </c>
      <c r="C9" s="280" t="s">
        <v>637</v>
      </c>
      <c r="D9" s="281" t="s">
        <v>81</v>
      </c>
      <c r="E9" s="281" t="s">
        <v>648</v>
      </c>
      <c r="F9" s="281" t="s">
        <v>638</v>
      </c>
      <c r="G9" s="281" t="s">
        <v>616</v>
      </c>
      <c r="J9" s="351"/>
      <c r="L9" s="352"/>
    </row>
    <row r="10" spans="1:12">
      <c r="A10" s="279"/>
      <c r="B10" s="356">
        <v>1</v>
      </c>
      <c r="C10" s="353"/>
      <c r="D10" s="355"/>
      <c r="E10" s="354"/>
      <c r="F10" s="354"/>
      <c r="G10" s="286">
        <f t="shared" ref="G10:G15" si="0">F10*E10</f>
        <v>0</v>
      </c>
      <c r="J10" s="351"/>
      <c r="L10" s="352"/>
    </row>
    <row r="11" spans="1:12">
      <c r="A11" s="279"/>
      <c r="B11" s="356">
        <v>2</v>
      </c>
      <c r="C11" s="353"/>
      <c r="D11" s="355"/>
      <c r="E11" s="354"/>
      <c r="F11" s="354"/>
      <c r="G11" s="286">
        <f t="shared" si="0"/>
        <v>0</v>
      </c>
      <c r="J11" s="351"/>
      <c r="L11" s="352"/>
    </row>
    <row r="12" spans="1:12">
      <c r="A12" s="279"/>
      <c r="B12" s="356">
        <v>3</v>
      </c>
      <c r="C12" s="353"/>
      <c r="D12" s="355"/>
      <c r="E12" s="354"/>
      <c r="F12" s="354"/>
      <c r="G12" s="286">
        <f t="shared" si="0"/>
        <v>0</v>
      </c>
      <c r="J12" s="351"/>
      <c r="L12" s="352"/>
    </row>
    <row r="13" spans="1:12">
      <c r="A13" s="279"/>
      <c r="B13" s="356">
        <v>4</v>
      </c>
      <c r="C13" s="353"/>
      <c r="D13" s="355"/>
      <c r="E13" s="354"/>
      <c r="F13" s="354"/>
      <c r="G13" s="286">
        <f t="shared" si="0"/>
        <v>0</v>
      </c>
      <c r="J13" s="351"/>
      <c r="L13" s="352"/>
    </row>
    <row r="14" spans="1:12">
      <c r="A14" s="279"/>
      <c r="B14" s="356">
        <v>5</v>
      </c>
      <c r="C14" s="353"/>
      <c r="D14" s="355"/>
      <c r="E14" s="354"/>
      <c r="F14" s="354"/>
      <c r="G14" s="286">
        <f t="shared" si="0"/>
        <v>0</v>
      </c>
      <c r="J14" s="351"/>
      <c r="L14" s="352"/>
    </row>
    <row r="15" spans="1:12">
      <c r="A15" s="279"/>
      <c r="B15" s="356">
        <v>6</v>
      </c>
      <c r="C15" s="353"/>
      <c r="D15" s="355"/>
      <c r="E15" s="284"/>
      <c r="F15" s="286"/>
      <c r="G15" s="286">
        <f t="shared" si="0"/>
        <v>0</v>
      </c>
      <c r="L15" s="352"/>
    </row>
    <row r="16" spans="1:12">
      <c r="A16" s="277"/>
      <c r="B16" s="449" t="s">
        <v>640</v>
      </c>
      <c r="C16" s="449"/>
      <c r="D16" s="449"/>
      <c r="E16" s="449"/>
      <c r="F16" s="449"/>
      <c r="G16" s="292">
        <f>SUM(G10:G15)</f>
        <v>0</v>
      </c>
      <c r="L16" s="352"/>
    </row>
    <row r="17" spans="1:12" ht="17.25" customHeight="1">
      <c r="A17" s="277"/>
      <c r="B17" s="450" t="s">
        <v>831</v>
      </c>
      <c r="C17" s="450"/>
      <c r="D17" s="450"/>
      <c r="E17" s="450"/>
      <c r="F17" s="450"/>
      <c r="G17" s="450"/>
      <c r="L17" s="352"/>
    </row>
    <row r="18" spans="1:12">
      <c r="A18" s="277"/>
      <c r="B18" s="451" t="s">
        <v>642</v>
      </c>
      <c r="C18" s="451"/>
      <c r="D18" s="451"/>
      <c r="E18" s="451"/>
      <c r="F18" s="451"/>
      <c r="G18" s="451"/>
      <c r="L18" s="352"/>
    </row>
    <row r="19" spans="1:12">
      <c r="A19" s="277"/>
      <c r="B19" s="278"/>
      <c r="C19" s="279" t="s">
        <v>643</v>
      </c>
      <c r="D19" s="278"/>
      <c r="E19" s="278"/>
      <c r="F19" s="279" t="s">
        <v>644</v>
      </c>
      <c r="G19" s="278"/>
    </row>
  </sheetData>
  <mergeCells count="5">
    <mergeCell ref="B4:G4"/>
    <mergeCell ref="B5:G5"/>
    <mergeCell ref="B16:F16"/>
    <mergeCell ref="B17:G17"/>
    <mergeCell ref="B18:G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4" sqref="B4:G4"/>
    </sheetView>
  </sheetViews>
  <sheetFormatPr defaultRowHeight="14.4"/>
  <cols>
    <col min="1" max="1" width="3.44140625" customWidth="1"/>
    <col min="2" max="2" width="6.5546875" customWidth="1"/>
    <col min="3" max="3" width="40.6640625" customWidth="1"/>
    <col min="6" max="6" width="10.6640625" customWidth="1"/>
    <col min="7" max="7" width="16.5546875" customWidth="1"/>
    <col min="12" max="12" width="13.33203125" bestFit="1" customWidth="1"/>
  </cols>
  <sheetData>
    <row r="1" spans="1:12">
      <c r="B1" t="str">
        <f>tencty</f>
        <v>CÔNG TY TNHH MTV TM-DV TIN HỌC PHAN HUYỆN</v>
      </c>
    </row>
    <row r="2" spans="1:12">
      <c r="B2" t="str">
        <f>diachi</f>
        <v>Số 188/49 Tân Kỳ Tân Quý, P.Sơn Kỳ, Q.Tân Phú, TP.HCM</v>
      </c>
    </row>
    <row r="3" spans="1:12">
      <c r="G3" s="294" t="s">
        <v>903</v>
      </c>
    </row>
    <row r="4" spans="1:12" ht="17.399999999999999">
      <c r="A4" s="276"/>
      <c r="B4" s="447" t="s">
        <v>816</v>
      </c>
      <c r="C4" s="447"/>
      <c r="D4" s="447"/>
      <c r="E4" s="447"/>
      <c r="F4" s="447"/>
      <c r="G4" s="447"/>
    </row>
    <row r="5" spans="1:12" ht="17.399999999999999">
      <c r="A5" s="276"/>
      <c r="B5" s="448" t="s">
        <v>902</v>
      </c>
      <c r="C5" s="448"/>
      <c r="D5" s="448"/>
      <c r="E5" s="448"/>
      <c r="F5" s="448"/>
      <c r="G5" s="448"/>
    </row>
    <row r="6" spans="1:12" ht="23.25" customHeight="1">
      <c r="A6" s="277"/>
      <c r="B6" s="277" t="s">
        <v>905</v>
      </c>
      <c r="C6" s="277"/>
      <c r="D6" s="278"/>
      <c r="E6" s="278"/>
      <c r="F6" s="278"/>
      <c r="G6" s="278"/>
    </row>
    <row r="7" spans="1:12" ht="23.25" customHeight="1">
      <c r="A7" s="277"/>
      <c r="B7" s="277" t="s">
        <v>904</v>
      </c>
      <c r="C7" s="277"/>
      <c r="D7" s="278"/>
      <c r="E7" s="278"/>
      <c r="F7" s="278"/>
      <c r="G7" s="278"/>
      <c r="L7" s="352"/>
    </row>
    <row r="8" spans="1:12" ht="23.25" customHeight="1">
      <c r="A8" s="279"/>
      <c r="B8" s="370" t="s">
        <v>337</v>
      </c>
      <c r="C8" s="370" t="s">
        <v>637</v>
      </c>
      <c r="D8" s="371" t="s">
        <v>81</v>
      </c>
      <c r="E8" s="371" t="s">
        <v>648</v>
      </c>
      <c r="F8" s="371" t="s">
        <v>638</v>
      </c>
      <c r="G8" s="371" t="s">
        <v>616</v>
      </c>
      <c r="J8" s="351"/>
      <c r="L8" s="352"/>
    </row>
    <row r="9" spans="1:12" ht="23.25" customHeight="1">
      <c r="A9" s="279"/>
      <c r="B9" s="372"/>
      <c r="C9" s="372"/>
      <c r="D9" s="373"/>
      <c r="E9" s="374"/>
      <c r="F9" s="374"/>
      <c r="G9" s="375"/>
      <c r="J9" s="351"/>
      <c r="L9" s="352"/>
    </row>
    <row r="10" spans="1:12" ht="23.25" customHeight="1">
      <c r="A10" s="279"/>
      <c r="B10" s="372"/>
      <c r="C10" s="372"/>
      <c r="D10" s="373"/>
      <c r="E10" s="374"/>
      <c r="F10" s="374"/>
      <c r="G10" s="375"/>
      <c r="J10" s="351"/>
      <c r="L10" s="352"/>
    </row>
    <row r="11" spans="1:12" ht="23.25" customHeight="1">
      <c r="A11" s="279"/>
      <c r="B11" s="372"/>
      <c r="C11" s="372"/>
      <c r="D11" s="373"/>
      <c r="E11" s="374"/>
      <c r="F11" s="374"/>
      <c r="G11" s="375"/>
      <c r="J11" s="351"/>
      <c r="L11" s="352"/>
    </row>
    <row r="12" spans="1:12" ht="23.25" customHeight="1">
      <c r="A12" s="279"/>
      <c r="B12" s="372"/>
      <c r="C12" s="372"/>
      <c r="D12" s="373"/>
      <c r="E12" s="374"/>
      <c r="F12" s="374"/>
      <c r="G12" s="375"/>
      <c r="J12" s="351"/>
      <c r="L12" s="352"/>
    </row>
    <row r="13" spans="1:12" ht="23.25" customHeight="1">
      <c r="A13" s="279"/>
      <c r="B13" s="372"/>
      <c r="C13" s="372"/>
      <c r="D13" s="373"/>
      <c r="E13" s="374"/>
      <c r="F13" s="374"/>
      <c r="G13" s="375"/>
      <c r="J13" s="351"/>
      <c r="L13" s="352"/>
    </row>
    <row r="14" spans="1:12" ht="23.25" customHeight="1">
      <c r="A14" s="277"/>
      <c r="B14" s="452" t="s">
        <v>640</v>
      </c>
      <c r="C14" s="452"/>
      <c r="D14" s="452"/>
      <c r="E14" s="452"/>
      <c r="F14" s="452"/>
      <c r="G14" s="376"/>
      <c r="L14" s="352"/>
    </row>
    <row r="15" spans="1:12" ht="23.25" customHeight="1">
      <c r="A15" s="277"/>
      <c r="B15" s="450" t="s">
        <v>906</v>
      </c>
      <c r="C15" s="450"/>
      <c r="D15" s="450"/>
      <c r="E15" s="450"/>
      <c r="F15" s="450"/>
      <c r="G15" s="450"/>
      <c r="L15" s="352"/>
    </row>
    <row r="16" spans="1:12" ht="23.25" customHeight="1">
      <c r="A16" s="277"/>
      <c r="B16" s="451" t="s">
        <v>907</v>
      </c>
      <c r="C16" s="451"/>
      <c r="D16" s="451"/>
      <c r="E16" s="451"/>
      <c r="F16" s="451"/>
      <c r="G16" s="451"/>
      <c r="L16" s="352"/>
    </row>
    <row r="17" spans="1:7" ht="23.25" customHeight="1">
      <c r="A17" s="277"/>
      <c r="B17" s="278"/>
      <c r="C17" s="279" t="s">
        <v>643</v>
      </c>
      <c r="D17" s="278"/>
      <c r="E17" s="278"/>
      <c r="F17" s="279" t="s">
        <v>644</v>
      </c>
      <c r="G17" s="278"/>
    </row>
  </sheetData>
  <mergeCells count="5">
    <mergeCell ref="B4:G4"/>
    <mergeCell ref="B5:G5"/>
    <mergeCell ref="B14:F14"/>
    <mergeCell ref="B15:G15"/>
    <mergeCell ref="B16:G16"/>
  </mergeCells>
  <pageMargins left="0" right="0" top="0" bottom="0" header="0" footer="0"/>
  <pageSetup paperSize="136" orientation="portrait" horizontalDpi="4294967293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60093"/>
  </sheetPr>
  <dimension ref="B1:F41"/>
  <sheetViews>
    <sheetView topLeftCell="A19" workbookViewId="0">
      <selection activeCell="D31" sqref="D31"/>
    </sheetView>
  </sheetViews>
  <sheetFormatPr defaultColWidth="9.109375" defaultRowHeight="14.4"/>
  <cols>
    <col min="1" max="1" width="1.6640625" style="188" customWidth="1"/>
    <col min="2" max="2" width="24.109375" style="188" customWidth="1"/>
    <col min="3" max="3" width="13.88671875" style="188" customWidth="1"/>
    <col min="4" max="4" width="15.44140625" style="188" customWidth="1"/>
    <col min="5" max="5" width="16.5546875" style="188" customWidth="1"/>
    <col min="6" max="6" width="23.6640625" style="188" customWidth="1"/>
    <col min="7" max="16384" width="9.109375" style="188"/>
  </cols>
  <sheetData>
    <row r="1" spans="2:6">
      <c r="B1" s="185" t="s">
        <v>551</v>
      </c>
      <c r="C1" s="186"/>
      <c r="D1" s="186"/>
      <c r="E1" s="186"/>
      <c r="F1" s="187"/>
    </row>
    <row r="2" spans="2:6">
      <c r="B2" s="185" t="s">
        <v>552</v>
      </c>
      <c r="C2" s="186"/>
      <c r="D2" s="186"/>
      <c r="E2" s="186"/>
      <c r="F2" s="189" t="s">
        <v>553</v>
      </c>
    </row>
    <row r="3" spans="2:6">
      <c r="B3" s="185" t="s">
        <v>554</v>
      </c>
      <c r="C3" s="186"/>
      <c r="D3" s="186" t="s">
        <v>555</v>
      </c>
      <c r="E3" s="186"/>
      <c r="F3" s="190" t="s">
        <v>556</v>
      </c>
    </row>
    <row r="4" spans="2:6">
      <c r="B4" s="191"/>
      <c r="C4" s="191"/>
      <c r="D4" s="192"/>
      <c r="E4" s="187"/>
      <c r="F4" s="190" t="s">
        <v>557</v>
      </c>
    </row>
    <row r="5" spans="2:6" ht="17.399999999999999">
      <c r="B5" s="454" t="s">
        <v>558</v>
      </c>
      <c r="C5" s="454"/>
      <c r="D5" s="454"/>
      <c r="E5" s="454"/>
      <c r="F5" s="187"/>
    </row>
    <row r="6" spans="2:6">
      <c r="B6" s="455" t="s">
        <v>679</v>
      </c>
      <c r="C6" s="455"/>
      <c r="D6" s="455"/>
      <c r="E6" s="455"/>
      <c r="F6" s="186" t="s">
        <v>673</v>
      </c>
    </row>
    <row r="7" spans="2:6">
      <c r="B7" s="191"/>
      <c r="C7" s="191"/>
      <c r="D7" s="191"/>
      <c r="E7" s="187"/>
      <c r="F7" s="193" t="s">
        <v>685</v>
      </c>
    </row>
    <row r="8" spans="2:6">
      <c r="B8" s="191"/>
      <c r="C8" s="191"/>
      <c r="D8" s="191"/>
      <c r="E8" s="187"/>
      <c r="F8" s="193" t="s">
        <v>674</v>
      </c>
    </row>
    <row r="9" spans="2:6">
      <c r="B9" s="191"/>
      <c r="C9" s="191"/>
      <c r="D9" s="191"/>
      <c r="E9" s="187"/>
      <c r="F9" s="193" t="s">
        <v>675</v>
      </c>
    </row>
    <row r="10" spans="2:6" ht="20.25" customHeight="1">
      <c r="B10" s="194" t="s">
        <v>680</v>
      </c>
      <c r="C10" s="195"/>
      <c r="D10" s="194"/>
      <c r="E10" s="194"/>
      <c r="F10" s="187"/>
    </row>
    <row r="11" spans="2:6" ht="20.25" customHeight="1">
      <c r="B11" s="195" t="s">
        <v>681</v>
      </c>
      <c r="C11" s="195"/>
      <c r="D11" s="195"/>
      <c r="E11" s="195"/>
      <c r="F11" s="194"/>
    </row>
    <row r="12" spans="2:6" ht="20.25" customHeight="1">
      <c r="B12" s="195" t="s">
        <v>682</v>
      </c>
      <c r="C12" s="195"/>
      <c r="D12" s="195"/>
      <c r="E12" s="195"/>
      <c r="F12" s="195"/>
    </row>
    <row r="13" spans="2:6" ht="20.25" customHeight="1">
      <c r="B13" s="195" t="s">
        <v>683</v>
      </c>
      <c r="C13" s="195"/>
      <c r="D13" s="195"/>
      <c r="E13" s="195"/>
      <c r="F13" s="195"/>
    </row>
    <row r="14" spans="2:6" ht="20.25" customHeight="1">
      <c r="B14" s="195" t="s">
        <v>684</v>
      </c>
      <c r="C14" s="195"/>
      <c r="D14" s="195"/>
      <c r="E14" s="195"/>
      <c r="F14" s="195"/>
    </row>
    <row r="15" spans="2:6" ht="20.25" customHeight="1">
      <c r="B15" s="196" t="s">
        <v>676</v>
      </c>
      <c r="C15" s="195"/>
      <c r="D15" s="195"/>
      <c r="E15" s="195"/>
      <c r="F15" s="195"/>
    </row>
    <row r="16" spans="2:6">
      <c r="B16" s="197"/>
      <c r="C16" s="197"/>
      <c r="D16" s="197"/>
      <c r="E16" s="197"/>
      <c r="F16" s="195"/>
    </row>
    <row r="17" spans="2:6">
      <c r="B17" s="198" t="s">
        <v>62</v>
      </c>
      <c r="C17" s="456" t="s">
        <v>566</v>
      </c>
      <c r="D17" s="456"/>
      <c r="E17" s="198" t="s">
        <v>567</v>
      </c>
    </row>
    <row r="18" spans="2:6">
      <c r="B18" s="199" t="s">
        <v>114</v>
      </c>
      <c r="C18" s="457" t="s">
        <v>114</v>
      </c>
      <c r="D18" s="457"/>
      <c r="E18" s="199" t="s">
        <v>114</v>
      </c>
    </row>
    <row r="24" spans="2:6">
      <c r="B24" s="200" t="s">
        <v>551</v>
      </c>
      <c r="C24" s="201"/>
      <c r="D24" s="201"/>
      <c r="E24" s="201"/>
      <c r="F24" s="202"/>
    </row>
    <row r="25" spans="2:6">
      <c r="B25" s="200" t="s">
        <v>552</v>
      </c>
      <c r="C25" s="201"/>
      <c r="D25" s="201"/>
      <c r="E25" s="201"/>
      <c r="F25" s="203" t="s">
        <v>553</v>
      </c>
    </row>
    <row r="26" spans="2:6">
      <c r="B26" s="200" t="s">
        <v>554</v>
      </c>
      <c r="C26" s="201"/>
      <c r="D26" s="201" t="s">
        <v>555</v>
      </c>
      <c r="E26" s="201"/>
      <c r="F26" s="204" t="s">
        <v>556</v>
      </c>
    </row>
    <row r="27" spans="2:6">
      <c r="B27" s="205"/>
      <c r="C27" s="205"/>
      <c r="D27" s="206"/>
      <c r="E27" s="202"/>
      <c r="F27" s="204" t="s">
        <v>557</v>
      </c>
    </row>
    <row r="28" spans="2:6" ht="17.399999999999999">
      <c r="B28" s="202"/>
      <c r="C28" s="202"/>
      <c r="D28" s="207" t="s">
        <v>558</v>
      </c>
      <c r="E28" s="208"/>
      <c r="F28" s="202"/>
    </row>
    <row r="29" spans="2:6">
      <c r="B29" s="202"/>
      <c r="C29" s="202"/>
      <c r="D29" s="209" t="s">
        <v>568</v>
      </c>
      <c r="E29" s="210"/>
      <c r="F29" s="201" t="s">
        <v>560</v>
      </c>
    </row>
    <row r="30" spans="2:6">
      <c r="B30" s="205"/>
      <c r="C30" s="205"/>
      <c r="D30" s="205"/>
      <c r="E30" s="202"/>
      <c r="F30" s="211" t="s">
        <v>561</v>
      </c>
    </row>
    <row r="31" spans="2:6">
      <c r="B31" s="205"/>
      <c r="C31" s="205"/>
      <c r="D31" s="205"/>
      <c r="E31" s="202"/>
      <c r="F31" s="211" t="s">
        <v>562</v>
      </c>
    </row>
    <row r="32" spans="2:6">
      <c r="B32" s="205"/>
      <c r="C32" s="205"/>
      <c r="D32" s="205"/>
      <c r="E32" s="202"/>
      <c r="F32" s="211" t="s">
        <v>563</v>
      </c>
    </row>
    <row r="33" spans="2:6" ht="20.25" customHeight="1">
      <c r="B33" s="212" t="s">
        <v>569</v>
      </c>
      <c r="C33" s="213" t="s">
        <v>570</v>
      </c>
      <c r="D33" s="212"/>
      <c r="E33" s="212"/>
      <c r="F33" s="202"/>
    </row>
    <row r="34" spans="2:6" ht="20.25" customHeight="1">
      <c r="B34" s="213" t="s">
        <v>571</v>
      </c>
      <c r="C34" s="213" t="s">
        <v>570</v>
      </c>
      <c r="D34" s="213"/>
      <c r="E34" s="213"/>
      <c r="F34" s="212"/>
    </row>
    <row r="35" spans="2:6" ht="20.25" customHeight="1">
      <c r="B35" s="213" t="s">
        <v>572</v>
      </c>
      <c r="C35" s="213" t="s">
        <v>570</v>
      </c>
      <c r="D35" s="213"/>
      <c r="E35" s="213"/>
      <c r="F35" s="213"/>
    </row>
    <row r="36" spans="2:6" ht="20.25" customHeight="1">
      <c r="B36" s="213" t="s">
        <v>573</v>
      </c>
      <c r="C36" s="213" t="s">
        <v>570</v>
      </c>
      <c r="D36" s="213"/>
      <c r="E36" s="213"/>
      <c r="F36" s="213"/>
    </row>
    <row r="37" spans="2:6" ht="20.25" customHeight="1">
      <c r="B37" s="213" t="s">
        <v>574</v>
      </c>
      <c r="C37" s="213" t="s">
        <v>570</v>
      </c>
      <c r="D37" s="213"/>
      <c r="E37" s="213"/>
      <c r="F37" s="213"/>
    </row>
    <row r="38" spans="2:6" ht="20.25" customHeight="1">
      <c r="B38" s="214" t="s">
        <v>575</v>
      </c>
      <c r="C38" s="213" t="s">
        <v>570</v>
      </c>
      <c r="D38" s="213"/>
      <c r="E38" s="213"/>
      <c r="F38" s="213"/>
    </row>
    <row r="39" spans="2:6">
      <c r="B39" s="215"/>
      <c r="C39" s="215"/>
      <c r="D39" s="215"/>
      <c r="E39" s="215"/>
      <c r="F39" s="213"/>
    </row>
    <row r="40" spans="2:6">
      <c r="B40" s="216"/>
      <c r="C40" s="216" t="s">
        <v>62</v>
      </c>
      <c r="D40" s="458" t="s">
        <v>566</v>
      </c>
      <c r="E40" s="458"/>
      <c r="F40" s="216" t="s">
        <v>567</v>
      </c>
    </row>
    <row r="41" spans="2:6">
      <c r="B41" s="217"/>
      <c r="C41" s="217" t="s">
        <v>114</v>
      </c>
      <c r="D41" s="453" t="s">
        <v>114</v>
      </c>
      <c r="E41" s="453"/>
      <c r="F41" s="217" t="s">
        <v>114</v>
      </c>
    </row>
  </sheetData>
  <mergeCells count="6">
    <mergeCell ref="D41:E41"/>
    <mergeCell ref="B5:E5"/>
    <mergeCell ref="B6:E6"/>
    <mergeCell ref="C17:D17"/>
    <mergeCell ref="C18:D18"/>
    <mergeCell ref="D40:E40"/>
  </mergeCells>
  <printOptions horizontalCentered="1"/>
  <pageMargins left="0.25" right="0.2" top="0.25" bottom="0.25" header="0" footer="0"/>
  <pageSetup paperSize="136" orientation="portrait" horizontalDpi="4294967293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B1:F41"/>
  <sheetViews>
    <sheetView workbookViewId="0">
      <selection activeCell="F8" sqref="F8"/>
    </sheetView>
  </sheetViews>
  <sheetFormatPr defaultColWidth="9.109375" defaultRowHeight="13.2"/>
  <cols>
    <col min="1" max="1" width="3.33203125" style="218" customWidth="1"/>
    <col min="2" max="2" width="17.5546875" style="218" customWidth="1"/>
    <col min="3" max="3" width="14.33203125" style="218" customWidth="1"/>
    <col min="4" max="4" width="18.33203125" style="218" customWidth="1"/>
    <col min="5" max="5" width="17.109375" style="218" customWidth="1"/>
    <col min="6" max="6" width="21" style="218" customWidth="1"/>
    <col min="7" max="16384" width="9.109375" style="218"/>
  </cols>
  <sheetData>
    <row r="1" spans="2:6" ht="13.8">
      <c r="B1" s="185" t="s">
        <v>551</v>
      </c>
      <c r="C1" s="186"/>
      <c r="D1" s="186"/>
      <c r="E1" s="186"/>
    </row>
    <row r="2" spans="2:6" ht="13.8">
      <c r="B2" s="185" t="s">
        <v>552</v>
      </c>
      <c r="C2" s="186"/>
      <c r="D2" s="186"/>
      <c r="E2" s="186"/>
      <c r="F2" s="189" t="s">
        <v>576</v>
      </c>
    </row>
    <row r="3" spans="2:6" ht="13.8">
      <c r="B3" s="185" t="s">
        <v>554</v>
      </c>
      <c r="C3" s="186"/>
      <c r="D3" s="186"/>
      <c r="E3" s="186"/>
      <c r="F3" s="190" t="s">
        <v>556</v>
      </c>
    </row>
    <row r="4" spans="2:6">
      <c r="B4" s="191"/>
      <c r="C4" s="191"/>
      <c r="D4" s="192"/>
      <c r="E4" s="187"/>
      <c r="F4" s="190" t="s">
        <v>557</v>
      </c>
    </row>
    <row r="5" spans="2:6" ht="18" customHeight="1">
      <c r="B5" s="454" t="s">
        <v>577</v>
      </c>
      <c r="C5" s="454"/>
      <c r="D5" s="454"/>
      <c r="E5" s="454"/>
    </row>
    <row r="6" spans="2:6" ht="12.75" customHeight="1">
      <c r="B6" s="455" t="s">
        <v>559</v>
      </c>
      <c r="C6" s="455"/>
      <c r="D6" s="455"/>
      <c r="E6" s="455"/>
      <c r="F6" s="186" t="s">
        <v>560</v>
      </c>
    </row>
    <row r="7" spans="2:6">
      <c r="B7" s="191"/>
      <c r="C7" s="191"/>
      <c r="D7" s="191"/>
      <c r="E7" s="187"/>
      <c r="F7" s="193" t="s">
        <v>561</v>
      </c>
    </row>
    <row r="8" spans="2:6">
      <c r="B8" s="191"/>
      <c r="C8" s="191"/>
      <c r="D8" s="191"/>
      <c r="E8" s="187"/>
      <c r="F8" s="193" t="s">
        <v>562</v>
      </c>
    </row>
    <row r="9" spans="2:6">
      <c r="B9" s="191"/>
      <c r="C9" s="191"/>
      <c r="D9" s="191"/>
      <c r="E9" s="187"/>
      <c r="F9" s="193" t="s">
        <v>563</v>
      </c>
    </row>
    <row r="10" spans="2:6" ht="20.25" customHeight="1">
      <c r="B10" s="219" t="s">
        <v>578</v>
      </c>
      <c r="D10" s="195"/>
      <c r="E10" s="219"/>
      <c r="F10" s="219"/>
    </row>
    <row r="11" spans="2:6" ht="20.25" customHeight="1">
      <c r="B11" s="220" t="s">
        <v>579</v>
      </c>
      <c r="C11" s="195"/>
      <c r="D11" s="220"/>
      <c r="E11" s="220"/>
      <c r="F11" s="220"/>
    </row>
    <row r="12" spans="2:6" ht="20.25" customHeight="1">
      <c r="B12" s="195" t="s">
        <v>580</v>
      </c>
      <c r="C12" s="195"/>
      <c r="D12" s="195"/>
      <c r="E12" s="195"/>
      <c r="F12" s="195"/>
    </row>
    <row r="13" spans="2:6" ht="20.25" customHeight="1">
      <c r="B13" s="195" t="s">
        <v>564</v>
      </c>
      <c r="C13" s="195"/>
      <c r="D13" s="195"/>
      <c r="E13" s="195"/>
      <c r="F13" s="195"/>
    </row>
    <row r="14" spans="2:6" ht="20.25" customHeight="1">
      <c r="B14" s="195" t="s">
        <v>565</v>
      </c>
      <c r="C14" s="195"/>
      <c r="D14" s="195"/>
      <c r="E14" s="195"/>
      <c r="F14" s="195"/>
    </row>
    <row r="15" spans="2:6" ht="20.25" customHeight="1">
      <c r="B15" s="195" t="s">
        <v>581</v>
      </c>
      <c r="C15" s="195"/>
      <c r="D15" s="195"/>
      <c r="E15" s="195"/>
      <c r="F15" s="195"/>
    </row>
    <row r="16" spans="2:6">
      <c r="B16" s="197"/>
      <c r="C16" s="197"/>
      <c r="D16" s="197"/>
      <c r="E16" s="197"/>
      <c r="F16" s="221"/>
    </row>
    <row r="17" spans="2:6">
      <c r="B17" s="198"/>
      <c r="C17" s="198" t="s">
        <v>62</v>
      </c>
      <c r="D17" s="456" t="s">
        <v>566</v>
      </c>
      <c r="E17" s="456"/>
      <c r="F17" s="198" t="s">
        <v>582</v>
      </c>
    </row>
    <row r="18" spans="2:6">
      <c r="B18" s="199"/>
      <c r="C18" s="199" t="s">
        <v>114</v>
      </c>
      <c r="D18" s="457" t="s">
        <v>114</v>
      </c>
      <c r="E18" s="457"/>
      <c r="F18" s="199" t="s">
        <v>114</v>
      </c>
    </row>
    <row r="19" spans="2:6" ht="14.4">
      <c r="B19" s="222"/>
      <c r="C19" s="222"/>
      <c r="D19" s="222"/>
      <c r="E19" s="222"/>
      <c r="F19" s="222"/>
    </row>
    <row r="20" spans="2:6" ht="14.4">
      <c r="B20" s="222"/>
      <c r="C20" s="222"/>
      <c r="D20" s="222"/>
      <c r="E20" s="222"/>
      <c r="F20" s="222"/>
    </row>
    <row r="21" spans="2:6" ht="14.4">
      <c r="B21" s="222"/>
      <c r="C21" s="222"/>
      <c r="D21" s="222"/>
      <c r="E21" s="222"/>
      <c r="F21" s="222"/>
    </row>
    <row r="22" spans="2:6" ht="14.4">
      <c r="B22" s="222"/>
      <c r="C22" s="222"/>
      <c r="D22" s="222"/>
      <c r="E22" s="222"/>
      <c r="F22" s="222"/>
    </row>
    <row r="23" spans="2:6" ht="14.4">
      <c r="B23" s="222"/>
      <c r="C23" s="222"/>
      <c r="D23" s="222"/>
      <c r="E23" s="222"/>
      <c r="F23" s="222"/>
    </row>
    <row r="24" spans="2:6" ht="15.75" customHeight="1"/>
    <row r="25" spans="2:6" ht="13.8">
      <c r="B25" s="200" t="s">
        <v>551</v>
      </c>
      <c r="C25" s="201"/>
      <c r="D25" s="201"/>
      <c r="E25" s="201"/>
      <c r="F25" s="203" t="s">
        <v>576</v>
      </c>
    </row>
    <row r="26" spans="2:6" ht="13.8">
      <c r="B26" s="200" t="s">
        <v>552</v>
      </c>
      <c r="C26" s="201"/>
      <c r="D26" s="201"/>
      <c r="E26" s="201"/>
      <c r="F26" s="204" t="s">
        <v>556</v>
      </c>
    </row>
    <row r="27" spans="2:6" ht="13.8">
      <c r="B27" s="200" t="s">
        <v>554</v>
      </c>
      <c r="C27" s="201"/>
      <c r="D27" s="201"/>
      <c r="E27" s="201"/>
      <c r="F27" s="204" t="s">
        <v>557</v>
      </c>
    </row>
    <row r="28" spans="2:6">
      <c r="B28" s="205"/>
      <c r="C28" s="205"/>
      <c r="D28" s="206"/>
      <c r="E28" s="202"/>
      <c r="F28" s="202"/>
    </row>
    <row r="29" spans="2:6" ht="17.399999999999999">
      <c r="B29" s="202"/>
      <c r="C29" s="202"/>
      <c r="D29" s="207" t="s">
        <v>577</v>
      </c>
      <c r="E29" s="208"/>
      <c r="F29" s="201" t="s">
        <v>560</v>
      </c>
    </row>
    <row r="30" spans="2:6" ht="13.8">
      <c r="B30" s="202"/>
      <c r="C30" s="202"/>
      <c r="D30" s="209" t="s">
        <v>583</v>
      </c>
      <c r="E30" s="210"/>
      <c r="F30" s="211" t="s">
        <v>561</v>
      </c>
    </row>
    <row r="31" spans="2:6">
      <c r="B31" s="205"/>
      <c r="C31" s="205"/>
      <c r="D31" s="205"/>
      <c r="E31" s="202"/>
      <c r="F31" s="211" t="s">
        <v>562</v>
      </c>
    </row>
    <row r="32" spans="2:6">
      <c r="B32" s="205"/>
      <c r="C32" s="205"/>
      <c r="D32" s="205"/>
      <c r="E32" s="202"/>
      <c r="F32" s="211" t="s">
        <v>563</v>
      </c>
    </row>
    <row r="33" spans="2:6" ht="21" customHeight="1">
      <c r="B33" s="223" t="s">
        <v>584</v>
      </c>
      <c r="C33" s="202"/>
      <c r="D33" s="213" t="s">
        <v>585</v>
      </c>
      <c r="E33" s="223"/>
      <c r="F33" s="223"/>
    </row>
    <row r="34" spans="2:6" ht="21" customHeight="1">
      <c r="B34" s="224" t="s">
        <v>586</v>
      </c>
      <c r="C34" s="213" t="s">
        <v>570</v>
      </c>
      <c r="D34" s="224"/>
      <c r="E34" s="224"/>
      <c r="F34" s="224"/>
    </row>
    <row r="35" spans="2:6" ht="21" customHeight="1">
      <c r="B35" s="213" t="s">
        <v>587</v>
      </c>
      <c r="C35" s="213" t="s">
        <v>570</v>
      </c>
      <c r="D35" s="213"/>
      <c r="E35" s="213"/>
      <c r="F35" s="213"/>
    </row>
    <row r="36" spans="2:6" ht="21" customHeight="1">
      <c r="B36" s="213" t="s">
        <v>573</v>
      </c>
      <c r="C36" s="213" t="s">
        <v>570</v>
      </c>
      <c r="D36" s="213"/>
      <c r="E36" s="213"/>
      <c r="F36" s="213"/>
    </row>
    <row r="37" spans="2:6" ht="21" customHeight="1">
      <c r="B37" s="213" t="s">
        <v>588</v>
      </c>
      <c r="C37" s="213" t="s">
        <v>570</v>
      </c>
      <c r="D37" s="213"/>
      <c r="E37" s="213"/>
      <c r="F37" s="213"/>
    </row>
    <row r="38" spans="2:6" ht="21" customHeight="1">
      <c r="B38" s="213" t="s">
        <v>589</v>
      </c>
      <c r="C38" s="213"/>
      <c r="D38" s="213"/>
      <c r="E38" s="213"/>
      <c r="F38" s="213"/>
    </row>
    <row r="39" spans="2:6">
      <c r="B39" s="215"/>
      <c r="C39" s="215"/>
      <c r="D39" s="215"/>
      <c r="E39" s="215"/>
      <c r="F39" s="225"/>
    </row>
    <row r="40" spans="2:6">
      <c r="B40" s="216"/>
      <c r="C40" s="216" t="s">
        <v>62</v>
      </c>
      <c r="D40" s="458" t="s">
        <v>566</v>
      </c>
      <c r="E40" s="458"/>
      <c r="F40" s="216" t="s">
        <v>582</v>
      </c>
    </row>
    <row r="41" spans="2:6">
      <c r="B41" s="217"/>
      <c r="C41" s="217" t="s">
        <v>114</v>
      </c>
      <c r="D41" s="453" t="s">
        <v>114</v>
      </c>
      <c r="E41" s="453"/>
      <c r="F41" s="217" t="s">
        <v>114</v>
      </c>
    </row>
  </sheetData>
  <mergeCells count="6">
    <mergeCell ref="D41:E41"/>
    <mergeCell ref="B5:E5"/>
    <mergeCell ref="B6:E6"/>
    <mergeCell ref="D17:E17"/>
    <mergeCell ref="D18:E18"/>
    <mergeCell ref="D40:E40"/>
  </mergeCells>
  <printOptions horizontalCentered="1"/>
  <pageMargins left="0.2" right="0.2" top="0.25" bottom="0.25" header="0" footer="0"/>
  <pageSetup paperSize="136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</sheetPr>
  <dimension ref="A1:H19"/>
  <sheetViews>
    <sheetView workbookViewId="0">
      <selection activeCell="C38" sqref="C38"/>
    </sheetView>
  </sheetViews>
  <sheetFormatPr defaultColWidth="9.109375" defaultRowHeight="13.8"/>
  <cols>
    <col min="1" max="1" width="6.5546875" style="48" customWidth="1"/>
    <col min="2" max="2" width="33.33203125" style="48" customWidth="1"/>
    <col min="3" max="8" width="11.6640625" style="48" customWidth="1"/>
    <col min="9" max="16384" width="9.109375" style="48"/>
  </cols>
  <sheetData>
    <row r="1" spans="1:8">
      <c r="A1" s="48" t="str">
        <f>tencty</f>
        <v>CÔNG TY TNHH MTV TM-DV TIN HỌC PHAN HUYỆN</v>
      </c>
    </row>
    <row r="2" spans="1:8">
      <c r="A2" s="48" t="str">
        <f>diachi</f>
        <v>Số 188/49 Tân Kỳ Tân Quý, P.Sơn Kỳ, Q.Tân Phú, TP.HCM</v>
      </c>
    </row>
    <row r="4" spans="1:8" ht="19.2">
      <c r="A4" s="459" t="s">
        <v>379</v>
      </c>
      <c r="B4" s="459"/>
      <c r="C4" s="459"/>
      <c r="D4" s="459"/>
      <c r="E4" s="459"/>
      <c r="F4" s="459"/>
      <c r="G4" s="459"/>
      <c r="H4" s="459"/>
    </row>
    <row r="5" spans="1:8">
      <c r="A5" s="460" t="s">
        <v>377</v>
      </c>
      <c r="B5" s="460"/>
      <c r="C5" s="460"/>
      <c r="D5" s="460"/>
      <c r="E5" s="460"/>
      <c r="F5" s="460"/>
      <c r="G5" s="460"/>
      <c r="H5" s="460"/>
    </row>
    <row r="7" spans="1:8">
      <c r="A7" s="463" t="s">
        <v>380</v>
      </c>
      <c r="B7" s="463" t="s">
        <v>381</v>
      </c>
      <c r="C7" s="461" t="s">
        <v>382</v>
      </c>
      <c r="D7" s="462"/>
      <c r="E7" s="461" t="s">
        <v>385</v>
      </c>
      <c r="F7" s="462"/>
      <c r="G7" s="461" t="s">
        <v>386</v>
      </c>
      <c r="H7" s="462"/>
    </row>
    <row r="8" spans="1:8">
      <c r="A8" s="464"/>
      <c r="B8" s="464"/>
      <c r="C8" s="64" t="s">
        <v>383</v>
      </c>
      <c r="D8" s="64" t="s">
        <v>384</v>
      </c>
      <c r="E8" s="64" t="s">
        <v>383</v>
      </c>
      <c r="F8" s="64" t="s">
        <v>384</v>
      </c>
      <c r="G8" s="64" t="s">
        <v>383</v>
      </c>
      <c r="H8" s="64" t="s">
        <v>384</v>
      </c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9"/>
      <c r="B10" s="79"/>
      <c r="C10" s="79"/>
      <c r="D10" s="79"/>
      <c r="E10" s="79"/>
      <c r="F10" s="79"/>
      <c r="G10" s="79"/>
      <c r="H10" s="79"/>
    </row>
    <row r="11" spans="1:8">
      <c r="A11" s="79"/>
      <c r="B11" s="79"/>
      <c r="C11" s="79"/>
      <c r="D11" s="79"/>
      <c r="E11" s="79"/>
      <c r="F11" s="79"/>
      <c r="G11" s="79"/>
      <c r="H11" s="79"/>
    </row>
    <row r="12" spans="1:8">
      <c r="A12" s="79"/>
      <c r="B12" s="79"/>
      <c r="C12" s="79"/>
      <c r="D12" s="79"/>
      <c r="E12" s="79"/>
      <c r="F12" s="79"/>
      <c r="G12" s="79"/>
      <c r="H12" s="79"/>
    </row>
    <row r="13" spans="1:8">
      <c r="A13" s="79"/>
      <c r="B13" s="79"/>
      <c r="C13" s="79"/>
      <c r="D13" s="79"/>
      <c r="E13" s="79"/>
      <c r="F13" s="79"/>
      <c r="G13" s="79"/>
      <c r="H13" s="79"/>
    </row>
    <row r="14" spans="1:8">
      <c r="A14" s="79"/>
      <c r="B14" s="79"/>
      <c r="C14" s="79"/>
      <c r="D14" s="79"/>
      <c r="E14" s="79"/>
      <c r="F14" s="79"/>
      <c r="G14" s="79"/>
      <c r="H14" s="79"/>
    </row>
    <row r="15" spans="1:8">
      <c r="A15" s="79"/>
      <c r="B15" s="79"/>
      <c r="C15" s="79"/>
      <c r="D15" s="79"/>
      <c r="E15" s="79"/>
      <c r="F15" s="79"/>
      <c r="G15" s="79"/>
      <c r="H15" s="79"/>
    </row>
    <row r="16" spans="1:8">
      <c r="A16" s="79"/>
      <c r="B16" s="79"/>
      <c r="C16" s="79"/>
      <c r="D16" s="79"/>
      <c r="E16" s="79"/>
      <c r="F16" s="79"/>
      <c r="G16" s="79"/>
      <c r="H16" s="79"/>
    </row>
    <row r="17" spans="1:8">
      <c r="A17" s="79"/>
      <c r="B17" s="79"/>
      <c r="C17" s="79"/>
      <c r="D17" s="79"/>
      <c r="E17" s="79"/>
      <c r="F17" s="79"/>
      <c r="G17" s="79"/>
      <c r="H17" s="79"/>
    </row>
    <row r="18" spans="1:8">
      <c r="A18" s="80"/>
      <c r="B18" s="80"/>
      <c r="C18" s="80"/>
      <c r="D18" s="80"/>
      <c r="E18" s="80"/>
      <c r="F18" s="80"/>
      <c r="G18" s="80"/>
      <c r="H18" s="80"/>
    </row>
    <row r="19" spans="1:8">
      <c r="A19" s="63"/>
      <c r="B19" s="64" t="s">
        <v>354</v>
      </c>
      <c r="C19" s="63"/>
      <c r="D19" s="63"/>
      <c r="E19" s="63"/>
      <c r="F19" s="63"/>
      <c r="G19" s="63"/>
      <c r="H19" s="63"/>
    </row>
  </sheetData>
  <mergeCells count="7">
    <mergeCell ref="A4:H4"/>
    <mergeCell ref="A5:H5"/>
    <mergeCell ref="C7:D7"/>
    <mergeCell ref="E7:F7"/>
    <mergeCell ref="G7:H7"/>
    <mergeCell ref="B7:B8"/>
    <mergeCell ref="A7:A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00"/>
  </sheetPr>
  <dimension ref="A1:I58"/>
  <sheetViews>
    <sheetView topLeftCell="A42" workbookViewId="0">
      <selection activeCell="G50" sqref="G50"/>
    </sheetView>
  </sheetViews>
  <sheetFormatPr defaultRowHeight="14.4"/>
  <cols>
    <col min="1" max="1" width="3.44140625" customWidth="1"/>
    <col min="2" max="2" width="7.109375" customWidth="1"/>
    <col min="3" max="3" width="16.6640625" customWidth="1"/>
    <col min="4" max="4" width="10.33203125" customWidth="1"/>
    <col min="6" max="6" width="12.109375" customWidth="1"/>
    <col min="7" max="7" width="17.33203125" customWidth="1"/>
    <col min="8" max="8" width="12.5546875" customWidth="1"/>
    <col min="9" max="9" width="10.109375" bestFit="1" customWidth="1"/>
  </cols>
  <sheetData>
    <row r="1" spans="1:7">
      <c r="A1" t="str">
        <f>tencty</f>
        <v>CÔNG TY TNHH MTV TM-DV TIN HỌC PHAN HUYỆN</v>
      </c>
    </row>
    <row r="2" spans="1:7">
      <c r="A2" t="str">
        <f>diachi</f>
        <v>Số 188/49 Tân Kỳ Tân Quý, P.Sơn Kỳ, Q.Tân Phú, TP.HCM</v>
      </c>
    </row>
    <row r="3" spans="1:7">
      <c r="G3" s="294"/>
    </row>
    <row r="4" spans="1:7" ht="17.399999999999999">
      <c r="A4" s="276"/>
      <c r="B4" s="447" t="s">
        <v>645</v>
      </c>
      <c r="C4" s="447"/>
      <c r="D4" s="447"/>
      <c r="E4" s="447"/>
      <c r="F4" s="447"/>
      <c r="G4" s="447"/>
    </row>
    <row r="5" spans="1:7" ht="17.399999999999999">
      <c r="A5" s="276"/>
      <c r="B5" s="448" t="s">
        <v>834</v>
      </c>
      <c r="C5" s="448"/>
      <c r="D5" s="448"/>
      <c r="E5" s="448"/>
      <c r="F5" s="448"/>
      <c r="G5" s="448"/>
    </row>
    <row r="6" spans="1:7">
      <c r="A6" s="277"/>
      <c r="B6" s="277" t="s">
        <v>835</v>
      </c>
      <c r="C6" s="277"/>
      <c r="D6" s="278"/>
      <c r="E6" s="278"/>
      <c r="F6" s="278"/>
      <c r="G6" s="278"/>
    </row>
    <row r="7" spans="1:7">
      <c r="A7" s="277"/>
      <c r="B7" s="277" t="s">
        <v>646</v>
      </c>
      <c r="C7" s="277"/>
      <c r="D7" s="278"/>
      <c r="E7" s="278"/>
      <c r="F7" s="278"/>
      <c r="G7" s="278"/>
    </row>
    <row r="8" spans="1:7">
      <c r="A8" s="277"/>
      <c r="B8" s="277" t="s">
        <v>647</v>
      </c>
      <c r="C8" s="277"/>
      <c r="D8" s="278"/>
      <c r="E8" s="278"/>
      <c r="F8" s="278"/>
      <c r="G8" s="278"/>
    </row>
    <row r="9" spans="1:7">
      <c r="A9" s="279"/>
      <c r="B9" s="295" t="s">
        <v>337</v>
      </c>
      <c r="C9" s="295" t="s">
        <v>637</v>
      </c>
      <c r="D9" s="296" t="s">
        <v>81</v>
      </c>
      <c r="E9" s="296" t="s">
        <v>648</v>
      </c>
      <c r="F9" s="296" t="s">
        <v>638</v>
      </c>
      <c r="G9" s="296" t="s">
        <v>616</v>
      </c>
    </row>
    <row r="10" spans="1:7">
      <c r="A10" s="279"/>
      <c r="B10" s="282">
        <v>1</v>
      </c>
      <c r="C10" s="283" t="s">
        <v>836</v>
      </c>
      <c r="D10" s="284" t="s">
        <v>639</v>
      </c>
      <c r="E10" s="284">
        <v>10</v>
      </c>
      <c r="F10" s="285">
        <v>2800000</v>
      </c>
      <c r="G10" s="286">
        <f>F10*E10</f>
        <v>28000000</v>
      </c>
    </row>
    <row r="11" spans="1:7">
      <c r="A11" s="279"/>
      <c r="B11" s="287">
        <v>2</v>
      </c>
      <c r="C11" s="288" t="s">
        <v>837</v>
      </c>
      <c r="D11" s="289" t="s">
        <v>639</v>
      </c>
      <c r="E11" s="290">
        <v>25</v>
      </c>
      <c r="F11" s="286">
        <v>3300000</v>
      </c>
      <c r="G11" s="286">
        <f>F11*E11</f>
        <v>82500000</v>
      </c>
    </row>
    <row r="12" spans="1:7">
      <c r="A12" s="279"/>
      <c r="B12" s="291"/>
      <c r="C12" s="288"/>
      <c r="D12" s="289"/>
      <c r="E12" s="290"/>
      <c r="F12" s="286"/>
      <c r="G12" s="357">
        <f>SUM(G10:G11)</f>
        <v>110500000</v>
      </c>
    </row>
    <row r="13" spans="1:7">
      <c r="A13" s="279"/>
      <c r="B13" s="291">
        <v>3</v>
      </c>
      <c r="C13" s="288" t="s">
        <v>838</v>
      </c>
      <c r="D13" s="289" t="s">
        <v>639</v>
      </c>
      <c r="E13" s="290">
        <v>1</v>
      </c>
      <c r="F13" s="286">
        <v>1000000</v>
      </c>
      <c r="G13" s="286">
        <f>F13*E13</f>
        <v>1000000</v>
      </c>
    </row>
    <row r="14" spans="1:7">
      <c r="A14" s="279"/>
      <c r="B14" s="291">
        <v>4</v>
      </c>
      <c r="C14" s="288" t="s">
        <v>839</v>
      </c>
      <c r="D14" s="289" t="s">
        <v>639</v>
      </c>
      <c r="E14" s="290">
        <v>5</v>
      </c>
      <c r="F14" s="286">
        <v>300000</v>
      </c>
      <c r="G14" s="286">
        <f>F14*E14</f>
        <v>1500000</v>
      </c>
    </row>
    <row r="15" spans="1:7">
      <c r="A15" s="277"/>
      <c r="B15" s="449" t="s">
        <v>640</v>
      </c>
      <c r="C15" s="449"/>
      <c r="D15" s="449"/>
      <c r="E15" s="449"/>
      <c r="F15" s="449"/>
      <c r="G15" s="292">
        <f>SUM(G13:G14)</f>
        <v>2500000</v>
      </c>
    </row>
    <row r="16" spans="1:7">
      <c r="A16" s="277"/>
      <c r="B16" s="466" t="s">
        <v>881</v>
      </c>
      <c r="C16" s="467"/>
      <c r="D16" s="467"/>
      <c r="E16" s="467"/>
      <c r="F16" s="468"/>
      <c r="G16" s="293">
        <f>G12-G15</f>
        <v>108000000</v>
      </c>
    </row>
    <row r="17" spans="1:7">
      <c r="A17" s="277"/>
      <c r="B17" s="450"/>
      <c r="C17" s="450"/>
      <c r="D17" s="450"/>
      <c r="E17" s="450"/>
      <c r="F17" s="450"/>
      <c r="G17" s="450"/>
    </row>
    <row r="18" spans="1:7">
      <c r="A18" s="277"/>
      <c r="B18" s="451" t="s">
        <v>641</v>
      </c>
      <c r="C18" s="451"/>
      <c r="D18" s="451"/>
      <c r="E18" s="451"/>
      <c r="F18" s="451"/>
      <c r="G18" s="451"/>
    </row>
    <row r="19" spans="1:7">
      <c r="B19" t="s">
        <v>883</v>
      </c>
      <c r="F19" s="174">
        <v>20000000</v>
      </c>
    </row>
    <row r="20" spans="1:7">
      <c r="B20" t="s">
        <v>882</v>
      </c>
      <c r="F20" s="174">
        <v>20000000</v>
      </c>
    </row>
    <row r="21" spans="1:7">
      <c r="B21" t="s">
        <v>884</v>
      </c>
      <c r="F21" s="174">
        <v>30000000</v>
      </c>
    </row>
    <row r="22" spans="1:7">
      <c r="C22" s="337" t="s">
        <v>789</v>
      </c>
      <c r="F22" s="323">
        <f>SUM(F19:F21)</f>
        <v>70000000</v>
      </c>
    </row>
    <row r="24" spans="1:7">
      <c r="B24" s="465" t="s">
        <v>885</v>
      </c>
      <c r="C24" s="465"/>
    </row>
    <row r="27" spans="1:7" ht="16.8">
      <c r="B27" s="447" t="s">
        <v>645</v>
      </c>
      <c r="C27" s="447"/>
      <c r="D27" s="447"/>
      <c r="E27" s="447"/>
      <c r="F27" s="447"/>
      <c r="G27" s="447"/>
    </row>
    <row r="28" spans="1:7">
      <c r="B28" s="448" t="s">
        <v>841</v>
      </c>
      <c r="C28" s="448"/>
      <c r="D28" s="448"/>
      <c r="E28" s="448"/>
      <c r="F28" s="448"/>
      <c r="G28" s="448"/>
    </row>
    <row r="29" spans="1:7">
      <c r="B29" s="277" t="s">
        <v>835</v>
      </c>
      <c r="C29" s="277"/>
      <c r="D29" s="278"/>
      <c r="E29" s="278"/>
      <c r="F29" s="278"/>
      <c r="G29" s="278"/>
    </row>
    <row r="30" spans="1:7">
      <c r="B30" s="277" t="s">
        <v>646</v>
      </c>
      <c r="C30" s="277"/>
      <c r="D30" s="278"/>
      <c r="E30" s="278"/>
      <c r="F30" s="278"/>
      <c r="G30" s="278"/>
    </row>
    <row r="31" spans="1:7">
      <c r="B31" s="277" t="s">
        <v>647</v>
      </c>
      <c r="C31" s="277"/>
      <c r="D31" s="278"/>
      <c r="E31" s="278"/>
      <c r="F31" s="278"/>
      <c r="G31" s="278"/>
    </row>
    <row r="32" spans="1:7">
      <c r="B32" s="295" t="s">
        <v>337</v>
      </c>
      <c r="C32" s="295" t="s">
        <v>637</v>
      </c>
      <c r="D32" s="296" t="s">
        <v>81</v>
      </c>
      <c r="E32" s="296" t="s">
        <v>648</v>
      </c>
      <c r="F32" s="296" t="s">
        <v>638</v>
      </c>
      <c r="G32" s="296" t="s">
        <v>616</v>
      </c>
    </row>
    <row r="33" spans="2:9">
      <c r="B33" s="282">
        <v>1</v>
      </c>
      <c r="C33" s="283" t="s">
        <v>842</v>
      </c>
      <c r="D33" s="284" t="s">
        <v>639</v>
      </c>
      <c r="E33" s="284">
        <v>48</v>
      </c>
      <c r="F33" s="285">
        <v>2400000</v>
      </c>
      <c r="G33" s="286">
        <f>F33*E33</f>
        <v>115200000</v>
      </c>
    </row>
    <row r="34" spans="2:9">
      <c r="B34" s="291"/>
      <c r="C34" s="288"/>
      <c r="D34" s="289"/>
      <c r="E34" s="290"/>
      <c r="F34" s="286"/>
      <c r="G34" s="357">
        <f>SUM(G33:G33)</f>
        <v>115200000</v>
      </c>
    </row>
    <row r="35" spans="2:9">
      <c r="B35" s="291">
        <v>3</v>
      </c>
      <c r="C35" s="288" t="s">
        <v>843</v>
      </c>
      <c r="D35" s="289" t="s">
        <v>639</v>
      </c>
      <c r="E35" s="290">
        <v>3</v>
      </c>
      <c r="F35" s="286">
        <v>250000</v>
      </c>
      <c r="G35" s="286">
        <f>F35*E35</f>
        <v>750000</v>
      </c>
    </row>
    <row r="36" spans="2:9">
      <c r="B36" s="449" t="s">
        <v>640</v>
      </c>
      <c r="C36" s="449"/>
      <c r="D36" s="449"/>
      <c r="E36" s="449"/>
      <c r="F36" s="449"/>
      <c r="G36" s="292">
        <f>SUM(G35:G35)</f>
        <v>750000</v>
      </c>
    </row>
    <row r="37" spans="2:9">
      <c r="B37" s="466" t="s">
        <v>881</v>
      </c>
      <c r="C37" s="467"/>
      <c r="D37" s="467"/>
      <c r="E37" s="467"/>
      <c r="F37" s="468"/>
      <c r="G37" s="293">
        <f>G34-G36</f>
        <v>114450000</v>
      </c>
    </row>
    <row r="39" spans="2:9">
      <c r="B39" s="451" t="s">
        <v>641</v>
      </c>
      <c r="C39" s="451"/>
      <c r="D39" s="451"/>
      <c r="E39" s="451"/>
      <c r="F39" s="451"/>
      <c r="G39" s="451"/>
    </row>
    <row r="40" spans="2:9">
      <c r="B40" t="s">
        <v>886</v>
      </c>
      <c r="F40" s="174">
        <v>30000000</v>
      </c>
      <c r="I40" s="174"/>
    </row>
    <row r="41" spans="2:9">
      <c r="B41" t="s">
        <v>887</v>
      </c>
      <c r="F41" s="174">
        <v>30000000</v>
      </c>
    </row>
    <row r="42" spans="2:9">
      <c r="F42" s="174"/>
    </row>
    <row r="43" spans="2:9">
      <c r="C43" s="337" t="s">
        <v>789</v>
      </c>
      <c r="F43" s="323">
        <f>SUM(F40:F42)</f>
        <v>60000000</v>
      </c>
    </row>
    <row r="45" spans="2:9">
      <c r="B45" s="465" t="s">
        <v>888</v>
      </c>
      <c r="C45" s="465"/>
    </row>
    <row r="49" spans="3:8">
      <c r="G49" t="s">
        <v>901</v>
      </c>
    </row>
    <row r="50" spans="3:8">
      <c r="C50" s="337" t="s">
        <v>889</v>
      </c>
      <c r="F50" s="337" t="s">
        <v>892</v>
      </c>
    </row>
    <row r="51" spans="3:8">
      <c r="C51" t="s">
        <v>890</v>
      </c>
      <c r="D51" s="174">
        <v>38000000</v>
      </c>
      <c r="F51" t="s">
        <v>893</v>
      </c>
      <c r="G51" s="174"/>
      <c r="H51" s="174">
        <v>70710000</v>
      </c>
    </row>
    <row r="52" spans="3:8">
      <c r="C52" t="s">
        <v>891</v>
      </c>
      <c r="D52" s="174">
        <v>54450000</v>
      </c>
      <c r="F52" t="s">
        <v>896</v>
      </c>
      <c r="G52" s="174"/>
      <c r="H52" s="174">
        <v>500000</v>
      </c>
    </row>
    <row r="53" spans="3:8">
      <c r="C53" t="s">
        <v>894</v>
      </c>
      <c r="D53" s="174">
        <v>1400000</v>
      </c>
      <c r="F53" t="s">
        <v>897</v>
      </c>
      <c r="G53" s="174"/>
      <c r="H53" s="174">
        <v>500000</v>
      </c>
    </row>
    <row r="54" spans="3:8">
      <c r="C54" t="s">
        <v>895</v>
      </c>
      <c r="D54" s="174">
        <f>15*320000</f>
        <v>4800000</v>
      </c>
      <c r="F54" t="s">
        <v>898</v>
      </c>
      <c r="G54" s="174"/>
      <c r="H54" s="174">
        <v>1000000</v>
      </c>
    </row>
    <row r="55" spans="3:8">
      <c r="D55" s="323">
        <f>SUM(D51:D54)</f>
        <v>98650000</v>
      </c>
      <c r="F55" t="s">
        <v>899</v>
      </c>
      <c r="G55" s="174"/>
      <c r="H55" s="174">
        <f>25*20000</f>
        <v>500000</v>
      </c>
    </row>
    <row r="56" spans="3:8">
      <c r="D56" s="174"/>
      <c r="G56" s="174"/>
      <c r="H56" s="323">
        <f>SUM(H51:H55)</f>
        <v>73210000</v>
      </c>
    </row>
    <row r="57" spans="3:8">
      <c r="C57" s="337" t="s">
        <v>900</v>
      </c>
      <c r="D57" s="174"/>
      <c r="H57" s="174"/>
    </row>
    <row r="58" spans="3:8">
      <c r="C58" s="323">
        <f>D55-H56</f>
        <v>25440000</v>
      </c>
      <c r="D58" s="174"/>
    </row>
  </sheetData>
  <mergeCells count="13">
    <mergeCell ref="B24:C24"/>
    <mergeCell ref="B4:G4"/>
    <mergeCell ref="B5:G5"/>
    <mergeCell ref="B15:F15"/>
    <mergeCell ref="B16:F16"/>
    <mergeCell ref="B17:G17"/>
    <mergeCell ref="B18:G18"/>
    <mergeCell ref="B45:C45"/>
    <mergeCell ref="B27:G27"/>
    <mergeCell ref="B28:G28"/>
    <mergeCell ref="B36:F36"/>
    <mergeCell ref="B37:F37"/>
    <mergeCell ref="B39:G39"/>
  </mergeCells>
  <pageMargins left="0.2" right="0.7" top="0.25" bottom="0.25" header="0" footer="0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G36"/>
  <sheetViews>
    <sheetView topLeftCell="A14" workbookViewId="0">
      <selection activeCell="K29" sqref="K29"/>
    </sheetView>
  </sheetViews>
  <sheetFormatPr defaultRowHeight="14.4"/>
  <cols>
    <col min="1" max="1" width="3.109375" customWidth="1"/>
    <col min="2" max="2" width="6.33203125" customWidth="1"/>
    <col min="3" max="3" width="42.109375" customWidth="1"/>
    <col min="4" max="4" width="8.109375" customWidth="1"/>
    <col min="5" max="5" width="7.5546875" customWidth="1"/>
    <col min="6" max="6" width="15" customWidth="1"/>
    <col min="7" max="7" width="17.44140625" customWidth="1"/>
  </cols>
  <sheetData>
    <row r="1" spans="1:7">
      <c r="A1" t="str">
        <f>tencty</f>
        <v>CÔNG TY TNHH MTV TM-DV TIN HỌC PHAN HUYỆN</v>
      </c>
    </row>
    <row r="2" spans="1:7">
      <c r="A2" t="str">
        <f>diachi</f>
        <v>Số 188/49 Tân Kỳ Tân Quý, P.Sơn Kỳ, Q.Tân Phú, TP.HCM</v>
      </c>
    </row>
    <row r="3" spans="1:7">
      <c r="G3" s="294" t="s">
        <v>833</v>
      </c>
    </row>
    <row r="4" spans="1:7" s="276" customFormat="1" ht="20.25" customHeight="1">
      <c r="B4" s="447" t="s">
        <v>645</v>
      </c>
      <c r="C4" s="447"/>
      <c r="D4" s="447"/>
      <c r="E4" s="447"/>
      <c r="F4" s="447"/>
      <c r="G4" s="447"/>
    </row>
    <row r="5" spans="1:7" s="276" customFormat="1" ht="15.75" customHeight="1">
      <c r="B5" s="448" t="s">
        <v>834</v>
      </c>
      <c r="C5" s="448"/>
      <c r="D5" s="448"/>
      <c r="E5" s="448"/>
      <c r="F5" s="448"/>
      <c r="G5" s="448"/>
    </row>
    <row r="6" spans="1:7" s="277" customFormat="1" ht="21" customHeight="1">
      <c r="B6" s="277" t="s">
        <v>835</v>
      </c>
      <c r="D6" s="278"/>
      <c r="E6" s="278"/>
      <c r="F6" s="278"/>
      <c r="G6" s="278"/>
    </row>
    <row r="7" spans="1:7" s="277" customFormat="1" ht="21" customHeight="1">
      <c r="B7" s="277" t="s">
        <v>646</v>
      </c>
      <c r="D7" s="278"/>
      <c r="E7" s="278"/>
      <c r="F7" s="278"/>
      <c r="G7" s="278"/>
    </row>
    <row r="8" spans="1:7" s="277" customFormat="1" ht="21" customHeight="1">
      <c r="B8" s="277" t="s">
        <v>647</v>
      </c>
      <c r="D8" s="278"/>
      <c r="E8" s="278"/>
      <c r="F8" s="278"/>
      <c r="G8" s="278"/>
    </row>
    <row r="9" spans="1:7" s="279" customFormat="1" ht="21" customHeight="1">
      <c r="B9" s="295" t="s">
        <v>337</v>
      </c>
      <c r="C9" s="295" t="s">
        <v>637</v>
      </c>
      <c r="D9" s="296" t="s">
        <v>81</v>
      </c>
      <c r="E9" s="296" t="s">
        <v>648</v>
      </c>
      <c r="F9" s="296" t="s">
        <v>638</v>
      </c>
      <c r="G9" s="296" t="s">
        <v>616</v>
      </c>
    </row>
    <row r="10" spans="1:7" s="279" customFormat="1" ht="21" customHeight="1">
      <c r="B10" s="282">
        <v>1</v>
      </c>
      <c r="C10" s="283" t="s">
        <v>836</v>
      </c>
      <c r="D10" s="284" t="s">
        <v>639</v>
      </c>
      <c r="E10" s="284">
        <v>10</v>
      </c>
      <c r="F10" s="285">
        <v>2800000</v>
      </c>
      <c r="G10" s="286">
        <f>F10*E10</f>
        <v>28000000</v>
      </c>
    </row>
    <row r="11" spans="1:7" s="279" customFormat="1" ht="21" customHeight="1">
      <c r="B11" s="287">
        <v>2</v>
      </c>
      <c r="C11" s="288" t="s">
        <v>837</v>
      </c>
      <c r="D11" s="289" t="s">
        <v>639</v>
      </c>
      <c r="E11" s="290">
        <v>25</v>
      </c>
      <c r="F11" s="286">
        <v>3300000</v>
      </c>
      <c r="G11" s="286">
        <f>F11*E11</f>
        <v>82500000</v>
      </c>
    </row>
    <row r="12" spans="1:7" s="279" customFormat="1" ht="21" customHeight="1">
      <c r="B12" s="291"/>
      <c r="C12" s="288"/>
      <c r="D12" s="289"/>
      <c r="E12" s="290"/>
      <c r="F12" s="286"/>
      <c r="G12" s="357">
        <f>SUM(G10:G11)</f>
        <v>110500000</v>
      </c>
    </row>
    <row r="13" spans="1:7" s="279" customFormat="1" ht="21" customHeight="1">
      <c r="B13" s="291">
        <v>3</v>
      </c>
      <c r="C13" s="288" t="s">
        <v>838</v>
      </c>
      <c r="D13" s="289" t="s">
        <v>639</v>
      </c>
      <c r="E13" s="290">
        <v>1</v>
      </c>
      <c r="F13" s="286">
        <v>1000000</v>
      </c>
      <c r="G13" s="286">
        <f>F13*E13</f>
        <v>1000000</v>
      </c>
    </row>
    <row r="14" spans="1:7" s="279" customFormat="1" ht="21" customHeight="1">
      <c r="B14" s="291">
        <v>4</v>
      </c>
      <c r="C14" s="288" t="s">
        <v>839</v>
      </c>
      <c r="D14" s="289" t="s">
        <v>639</v>
      </c>
      <c r="E14" s="290">
        <v>5</v>
      </c>
      <c r="F14" s="286">
        <v>300000</v>
      </c>
      <c r="G14" s="286">
        <f>F14*E14</f>
        <v>1500000</v>
      </c>
    </row>
    <row r="15" spans="1:7" s="277" customFormat="1" ht="21" customHeight="1">
      <c r="B15" s="449" t="s">
        <v>640</v>
      </c>
      <c r="C15" s="449"/>
      <c r="D15" s="449"/>
      <c r="E15" s="449"/>
      <c r="F15" s="449"/>
      <c r="G15" s="292">
        <f>SUM(G13:G14)</f>
        <v>2500000</v>
      </c>
    </row>
    <row r="16" spans="1:7" s="277" customFormat="1" ht="21" customHeight="1">
      <c r="B16" s="466" t="s">
        <v>641</v>
      </c>
      <c r="C16" s="467"/>
      <c r="D16" s="467"/>
      <c r="E16" s="467"/>
      <c r="F16" s="468"/>
      <c r="G16" s="293">
        <f>G12-G15</f>
        <v>108000000</v>
      </c>
    </row>
    <row r="17" spans="1:7" s="277" customFormat="1" ht="21" customHeight="1">
      <c r="B17" s="450" t="s">
        <v>840</v>
      </c>
      <c r="C17" s="450"/>
      <c r="D17" s="450"/>
      <c r="E17" s="450"/>
      <c r="F17" s="450"/>
      <c r="G17" s="450"/>
    </row>
    <row r="18" spans="1:7" s="277" customFormat="1" ht="21" customHeight="1">
      <c r="B18" s="451" t="s">
        <v>642</v>
      </c>
      <c r="C18" s="451"/>
      <c r="D18" s="451"/>
      <c r="E18" s="451"/>
      <c r="F18" s="451"/>
      <c r="G18" s="451"/>
    </row>
    <row r="19" spans="1:7" s="277" customFormat="1" ht="22.5" customHeight="1">
      <c r="B19" s="278"/>
      <c r="C19" s="279" t="s">
        <v>643</v>
      </c>
      <c r="D19" s="278"/>
      <c r="E19" s="278"/>
      <c r="F19" s="279" t="s">
        <v>644</v>
      </c>
      <c r="G19" s="278"/>
    </row>
    <row r="20" spans="1:7">
      <c r="A20" t="str">
        <f>tencty</f>
        <v>CÔNG TY TNHH MTV TM-DV TIN HỌC PHAN HUYỆN</v>
      </c>
    </row>
    <row r="21" spans="1:7">
      <c r="A21" t="str">
        <f>diachi</f>
        <v>Số 188/49 Tân Kỳ Tân Quý, P.Sơn Kỳ, Q.Tân Phú, TP.HCM</v>
      </c>
    </row>
    <row r="22" spans="1:7">
      <c r="G22" s="294" t="s">
        <v>833</v>
      </c>
    </row>
    <row r="23" spans="1:7" ht="17.399999999999999">
      <c r="A23" s="276"/>
      <c r="B23" s="447" t="s">
        <v>645</v>
      </c>
      <c r="C23" s="447"/>
      <c r="D23" s="447"/>
      <c r="E23" s="447"/>
      <c r="F23" s="447"/>
      <c r="G23" s="447"/>
    </row>
    <row r="24" spans="1:7" ht="17.399999999999999">
      <c r="A24" s="276"/>
      <c r="B24" s="448" t="s">
        <v>841</v>
      </c>
      <c r="C24" s="448"/>
      <c r="D24" s="448"/>
      <c r="E24" s="448"/>
      <c r="F24" s="448"/>
      <c r="G24" s="448"/>
    </row>
    <row r="25" spans="1:7">
      <c r="A25" s="277"/>
      <c r="B25" s="277" t="s">
        <v>835</v>
      </c>
      <c r="C25" s="277"/>
      <c r="D25" s="278"/>
      <c r="E25" s="278"/>
      <c r="F25" s="278"/>
      <c r="G25" s="278"/>
    </row>
    <row r="26" spans="1:7">
      <c r="A26" s="277"/>
      <c r="B26" s="277" t="s">
        <v>646</v>
      </c>
      <c r="C26" s="277"/>
      <c r="D26" s="278"/>
      <c r="E26" s="278"/>
      <c r="F26" s="278"/>
      <c r="G26" s="278"/>
    </row>
    <row r="27" spans="1:7">
      <c r="A27" s="277"/>
      <c r="B27" s="277" t="s">
        <v>647</v>
      </c>
      <c r="C27" s="277"/>
      <c r="D27" s="278"/>
      <c r="E27" s="278"/>
      <c r="F27" s="278"/>
      <c r="G27" s="278"/>
    </row>
    <row r="28" spans="1:7">
      <c r="A28" s="279"/>
      <c r="B28" s="295" t="s">
        <v>337</v>
      </c>
      <c r="C28" s="295" t="s">
        <v>637</v>
      </c>
      <c r="D28" s="296" t="s">
        <v>81</v>
      </c>
      <c r="E28" s="296" t="s">
        <v>648</v>
      </c>
      <c r="F28" s="296" t="s">
        <v>638</v>
      </c>
      <c r="G28" s="296" t="s">
        <v>616</v>
      </c>
    </row>
    <row r="29" spans="1:7">
      <c r="A29" s="279"/>
      <c r="B29" s="282">
        <v>1</v>
      </c>
      <c r="C29" s="283" t="s">
        <v>842</v>
      </c>
      <c r="D29" s="284" t="s">
        <v>639</v>
      </c>
      <c r="E29" s="284">
        <v>48</v>
      </c>
      <c r="F29" s="285">
        <v>2400000</v>
      </c>
      <c r="G29" s="286">
        <f>F29*E29</f>
        <v>115200000</v>
      </c>
    </row>
    <row r="30" spans="1:7">
      <c r="A30" s="279"/>
      <c r="B30" s="291"/>
      <c r="C30" s="288"/>
      <c r="D30" s="289"/>
      <c r="E30" s="290"/>
      <c r="F30" s="286"/>
      <c r="G30" s="357">
        <f>SUM(G29:G29)</f>
        <v>115200000</v>
      </c>
    </row>
    <row r="31" spans="1:7">
      <c r="A31" s="279"/>
      <c r="B31" s="291">
        <v>3</v>
      </c>
      <c r="C31" s="288" t="s">
        <v>843</v>
      </c>
      <c r="D31" s="289" t="s">
        <v>639</v>
      </c>
      <c r="E31" s="290">
        <v>3</v>
      </c>
      <c r="F31" s="286">
        <v>250000</v>
      </c>
      <c r="G31" s="286">
        <f>F31*E31</f>
        <v>750000</v>
      </c>
    </row>
    <row r="32" spans="1:7">
      <c r="A32" s="277"/>
      <c r="B32" s="449" t="s">
        <v>640</v>
      </c>
      <c r="C32" s="449"/>
      <c r="D32" s="449"/>
      <c r="E32" s="449"/>
      <c r="F32" s="449"/>
      <c r="G32" s="292">
        <f>SUM(G31:G31)</f>
        <v>750000</v>
      </c>
    </row>
    <row r="33" spans="1:7">
      <c r="A33" s="277"/>
      <c r="B33" s="466" t="s">
        <v>641</v>
      </c>
      <c r="C33" s="467"/>
      <c r="D33" s="467"/>
      <c r="E33" s="467"/>
      <c r="F33" s="468"/>
      <c r="G33" s="293">
        <f>G30-G32</f>
        <v>114450000</v>
      </c>
    </row>
    <row r="34" spans="1:7">
      <c r="A34" s="277"/>
      <c r="B34" s="450" t="s">
        <v>840</v>
      </c>
      <c r="C34" s="450"/>
      <c r="D34" s="450"/>
      <c r="E34" s="450"/>
      <c r="F34" s="450"/>
      <c r="G34" s="450"/>
    </row>
    <row r="35" spans="1:7">
      <c r="A35" s="277"/>
      <c r="B35" s="451" t="s">
        <v>642</v>
      </c>
      <c r="C35" s="451"/>
      <c r="D35" s="451"/>
      <c r="E35" s="451"/>
      <c r="F35" s="451"/>
      <c r="G35" s="451"/>
    </row>
    <row r="36" spans="1:7">
      <c r="A36" s="277"/>
      <c r="B36" s="278"/>
      <c r="C36" s="279" t="s">
        <v>643</v>
      </c>
      <c r="D36" s="278"/>
      <c r="E36" s="278"/>
      <c r="F36" s="279" t="s">
        <v>644</v>
      </c>
      <c r="G36" s="278"/>
    </row>
  </sheetData>
  <mergeCells count="12">
    <mergeCell ref="B35:G35"/>
    <mergeCell ref="B23:G23"/>
    <mergeCell ref="B24:G24"/>
    <mergeCell ref="B32:F32"/>
    <mergeCell ref="B33:F33"/>
    <mergeCell ref="B34:G34"/>
    <mergeCell ref="B18:G18"/>
    <mergeCell ref="B5:G5"/>
    <mergeCell ref="B4:G4"/>
    <mergeCell ref="B15:F15"/>
    <mergeCell ref="B16:F16"/>
    <mergeCell ref="B17:G17"/>
  </mergeCells>
  <printOptions horizontalCentered="1"/>
  <pageMargins left="0.2" right="0.2" top="0" bottom="0" header="0" footer="0"/>
  <pageSetup paperSize="136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80"/>
  </sheetPr>
  <dimension ref="A1:G16"/>
  <sheetViews>
    <sheetView workbookViewId="0">
      <selection activeCell="B13" sqref="B13:F13"/>
    </sheetView>
  </sheetViews>
  <sheetFormatPr defaultRowHeight="14.4"/>
  <cols>
    <col min="1" max="1" width="3.109375" customWidth="1"/>
    <col min="2" max="2" width="6.33203125" customWidth="1"/>
    <col min="3" max="3" width="39.88671875" customWidth="1"/>
    <col min="4" max="4" width="8.109375" customWidth="1"/>
    <col min="5" max="5" width="6.33203125" customWidth="1"/>
    <col min="6" max="6" width="10.6640625" customWidth="1"/>
    <col min="7" max="7" width="14.5546875" customWidth="1"/>
  </cols>
  <sheetData>
    <row r="1" spans="1:7">
      <c r="A1" t="str">
        <f>tencty</f>
        <v>CÔNG TY TNHH MTV TM-DV TIN HỌC PHAN HUYỆN</v>
      </c>
    </row>
    <row r="2" spans="1:7">
      <c r="A2" t="str">
        <f>diachi</f>
        <v>Số 188/49 Tân Kỳ Tân Quý, P.Sơn Kỳ, Q.Tân Phú, TP.HCM</v>
      </c>
    </row>
    <row r="3" spans="1:7">
      <c r="G3" s="294" t="s">
        <v>828</v>
      </c>
    </row>
    <row r="4" spans="1:7" s="276" customFormat="1" ht="20.25" customHeight="1">
      <c r="B4" s="447" t="s">
        <v>817</v>
      </c>
      <c r="C4" s="447"/>
      <c r="D4" s="447"/>
      <c r="E4" s="447"/>
      <c r="F4" s="447"/>
      <c r="G4" s="447"/>
    </row>
    <row r="5" spans="1:7" s="276" customFormat="1" ht="15.75" customHeight="1">
      <c r="B5" s="448" t="s">
        <v>826</v>
      </c>
      <c r="C5" s="448"/>
      <c r="D5" s="448"/>
      <c r="E5" s="448"/>
      <c r="F5" s="448"/>
      <c r="G5" s="448"/>
    </row>
    <row r="6" spans="1:7" s="277" customFormat="1" ht="21" customHeight="1">
      <c r="B6" s="277" t="s">
        <v>819</v>
      </c>
      <c r="D6" s="278"/>
      <c r="E6" s="278"/>
      <c r="F6" s="278"/>
      <c r="G6" s="278"/>
    </row>
    <row r="7" spans="1:7" s="277" customFormat="1" ht="21" customHeight="1">
      <c r="B7" s="277" t="s">
        <v>646</v>
      </c>
      <c r="D7" s="278"/>
      <c r="E7" s="278"/>
      <c r="F7" s="278"/>
      <c r="G7" s="278"/>
    </row>
    <row r="8" spans="1:7" s="277" customFormat="1" ht="21" customHeight="1">
      <c r="B8" s="277" t="s">
        <v>820</v>
      </c>
      <c r="D8" s="278"/>
      <c r="E8" s="278"/>
      <c r="F8" s="278"/>
      <c r="G8" s="278"/>
    </row>
    <row r="9" spans="1:7" s="279" customFormat="1" ht="21" customHeight="1">
      <c r="B9" s="280" t="s">
        <v>337</v>
      </c>
      <c r="C9" s="280" t="s">
        <v>637</v>
      </c>
      <c r="D9" s="281" t="s">
        <v>81</v>
      </c>
      <c r="E9" s="281" t="s">
        <v>648</v>
      </c>
      <c r="F9" s="281" t="s">
        <v>638</v>
      </c>
      <c r="G9" s="281" t="s">
        <v>616</v>
      </c>
    </row>
    <row r="10" spans="1:7" s="279" customFormat="1" ht="21" customHeight="1">
      <c r="B10" s="282">
        <v>1</v>
      </c>
      <c r="C10" s="283" t="s">
        <v>821</v>
      </c>
      <c r="D10" s="284" t="s">
        <v>822</v>
      </c>
      <c r="E10" s="284">
        <v>2</v>
      </c>
      <c r="F10" s="286">
        <v>100000</v>
      </c>
      <c r="G10" s="286">
        <f>F10*E10</f>
        <v>200000</v>
      </c>
    </row>
    <row r="11" spans="1:7" s="279" customFormat="1" ht="21" customHeight="1">
      <c r="B11" s="282">
        <v>2</v>
      </c>
      <c r="C11" s="283" t="s">
        <v>823</v>
      </c>
      <c r="D11" s="284" t="s">
        <v>824</v>
      </c>
      <c r="E11" s="284">
        <v>1</v>
      </c>
      <c r="F11" s="286">
        <v>400000</v>
      </c>
      <c r="G11" s="286">
        <f>F11*E11</f>
        <v>400000</v>
      </c>
    </row>
    <row r="12" spans="1:7" s="279" customFormat="1" ht="25.5" customHeight="1">
      <c r="B12" s="287">
        <v>3</v>
      </c>
      <c r="C12" s="288" t="s">
        <v>825</v>
      </c>
      <c r="D12" s="289" t="s">
        <v>735</v>
      </c>
      <c r="E12" s="290">
        <v>1</v>
      </c>
      <c r="F12" s="286">
        <v>250000</v>
      </c>
      <c r="G12" s="286">
        <f>F12*E12</f>
        <v>250000</v>
      </c>
    </row>
    <row r="13" spans="1:7" s="277" customFormat="1" ht="21" customHeight="1">
      <c r="B13" s="449" t="s">
        <v>354</v>
      </c>
      <c r="C13" s="449"/>
      <c r="D13" s="449"/>
      <c r="E13" s="449"/>
      <c r="F13" s="449"/>
      <c r="G13" s="292">
        <f>SUM(G10:G12)</f>
        <v>850000</v>
      </c>
    </row>
    <row r="14" spans="1:7" s="277" customFormat="1" ht="21" customHeight="1">
      <c r="B14" s="450" t="s">
        <v>827</v>
      </c>
      <c r="C14" s="450"/>
      <c r="D14" s="450"/>
      <c r="E14" s="450"/>
      <c r="F14" s="450"/>
      <c r="G14" s="450"/>
    </row>
    <row r="15" spans="1:7" s="277" customFormat="1" ht="21" customHeight="1">
      <c r="B15" s="451" t="s">
        <v>642</v>
      </c>
      <c r="C15" s="451"/>
      <c r="D15" s="451"/>
      <c r="E15" s="451"/>
      <c r="F15" s="451"/>
      <c r="G15" s="451"/>
    </row>
    <row r="16" spans="1:7" s="277" customFormat="1" ht="22.5" customHeight="1">
      <c r="B16" s="278"/>
      <c r="C16" s="279" t="s">
        <v>643</v>
      </c>
      <c r="D16" s="278"/>
      <c r="E16" s="278"/>
      <c r="F16" s="279" t="s">
        <v>644</v>
      </c>
      <c r="G16" s="278"/>
    </row>
  </sheetData>
  <mergeCells count="5">
    <mergeCell ref="B15:G15"/>
    <mergeCell ref="B5:G5"/>
    <mergeCell ref="B4:G4"/>
    <mergeCell ref="B14:G14"/>
    <mergeCell ref="B13:F13"/>
  </mergeCells>
  <printOptions horizontalCentered="1"/>
  <pageMargins left="0.2" right="0" top="0" bottom="0" header="0" footer="0"/>
  <pageSetup paperSize="136" orientation="portrait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2:G290"/>
  <sheetViews>
    <sheetView topLeftCell="A4" workbookViewId="0">
      <pane xSplit="2" ySplit="7" topLeftCell="C25" activePane="bottomRight" state="frozen"/>
      <selection activeCell="A4" sqref="A4"/>
      <selection pane="topRight" activeCell="C4" sqref="C4"/>
      <selection pane="bottomLeft" activeCell="A11" sqref="A11"/>
      <selection pane="bottomRight" activeCell="C90" sqref="C90"/>
    </sheetView>
  </sheetViews>
  <sheetFormatPr defaultRowHeight="14.4"/>
  <cols>
    <col min="1" max="1" width="4.88671875" customWidth="1"/>
    <col min="2" max="2" width="16.5546875" style="84" customWidth="1"/>
    <col min="3" max="3" width="55.5546875" style="112" customWidth="1"/>
    <col min="5" max="5" width="14.44140625" customWidth="1"/>
    <col min="6" max="6" width="11.33203125" customWidth="1"/>
    <col min="7" max="7" width="12.33203125" customWidth="1"/>
  </cols>
  <sheetData>
    <row r="2" spans="2:7">
      <c r="B2" s="85" t="str">
        <f>TTDN!C7</f>
        <v>CÔNG TY TNHH MTV TM-DV TIN HỌC PHAN HUYỆN</v>
      </c>
    </row>
    <row r="3" spans="2:7">
      <c r="B3" s="85" t="str">
        <f>TTDN!C8</f>
        <v>Số 188/49 Tân Kỳ Tân Quý, P.Sơn Kỳ, Q.Tân Phú, TP.HCM</v>
      </c>
    </row>
    <row r="5" spans="2:7">
      <c r="D5" s="24" t="s">
        <v>76</v>
      </c>
    </row>
    <row r="6" spans="2:7">
      <c r="D6" s="1" t="s">
        <v>77</v>
      </c>
    </row>
    <row r="7" spans="2:7">
      <c r="D7" s="1" t="s">
        <v>78</v>
      </c>
    </row>
    <row r="8" spans="2:7" ht="15" thickBot="1"/>
    <row r="9" spans="2:7" ht="15" thickBot="1">
      <c r="B9" s="400" t="s">
        <v>79</v>
      </c>
      <c r="C9" s="401" t="s">
        <v>80</v>
      </c>
      <c r="D9" s="402" t="s">
        <v>81</v>
      </c>
      <c r="E9" s="402" t="s">
        <v>82</v>
      </c>
      <c r="F9" s="402" t="s">
        <v>83</v>
      </c>
      <c r="G9" s="402"/>
    </row>
    <row r="10" spans="2:7" ht="15" thickBot="1">
      <c r="B10" s="400"/>
      <c r="C10" s="401"/>
      <c r="D10" s="402"/>
      <c r="E10" s="402"/>
      <c r="F10" s="27" t="s">
        <v>84</v>
      </c>
      <c r="G10" s="27" t="s">
        <v>85</v>
      </c>
    </row>
    <row r="11" spans="2:7" ht="15" thickBot="1">
      <c r="B11" s="86" t="s">
        <v>406</v>
      </c>
      <c r="C11" s="113" t="s">
        <v>120</v>
      </c>
      <c r="D11" s="25"/>
      <c r="E11" s="25"/>
      <c r="F11" s="25"/>
      <c r="G11" s="25"/>
    </row>
    <row r="12" spans="2:7" ht="15" thickBot="1">
      <c r="B12" s="87" t="s">
        <v>410</v>
      </c>
      <c r="C12" s="114" t="s">
        <v>121</v>
      </c>
      <c r="D12" s="25"/>
      <c r="E12" s="25"/>
      <c r="F12" s="25"/>
      <c r="G12" s="25"/>
    </row>
    <row r="13" spans="2:7" ht="15" thickBot="1">
      <c r="B13" s="87" t="s">
        <v>411</v>
      </c>
      <c r="C13" s="114" t="s">
        <v>122</v>
      </c>
      <c r="D13" s="25"/>
      <c r="E13" s="25"/>
      <c r="F13" s="25"/>
      <c r="G13" s="25"/>
    </row>
    <row r="14" spans="2:7" ht="15" thickBot="1">
      <c r="B14" s="87" t="s">
        <v>412</v>
      </c>
      <c r="C14" s="114" t="s">
        <v>123</v>
      </c>
      <c r="D14" s="25"/>
      <c r="E14" s="25"/>
      <c r="F14" s="25"/>
      <c r="G14" s="25"/>
    </row>
    <row r="15" spans="2:7" ht="15" thickBot="1">
      <c r="B15" s="86" t="s">
        <v>408</v>
      </c>
      <c r="C15" s="113" t="s">
        <v>124</v>
      </c>
      <c r="D15" s="25"/>
      <c r="E15" s="25"/>
      <c r="F15" s="148"/>
      <c r="G15" s="148"/>
    </row>
    <row r="16" spans="2:7" ht="15" thickBot="1">
      <c r="B16" s="87" t="s">
        <v>413</v>
      </c>
      <c r="C16" s="114" t="s">
        <v>121</v>
      </c>
      <c r="D16" s="25"/>
      <c r="E16" s="25"/>
      <c r="F16" s="148"/>
      <c r="G16" s="148"/>
    </row>
    <row r="17" spans="2:7" ht="15" thickBot="1">
      <c r="B17" s="87" t="s">
        <v>502</v>
      </c>
      <c r="C17" s="114" t="s">
        <v>125</v>
      </c>
      <c r="D17" s="25"/>
      <c r="E17" s="25"/>
      <c r="F17" s="148"/>
      <c r="G17" s="148"/>
    </row>
    <row r="18" spans="2:7" ht="15" thickBot="1">
      <c r="B18" s="87" t="s">
        <v>503</v>
      </c>
      <c r="C18" s="114" t="s">
        <v>504</v>
      </c>
      <c r="D18" s="25"/>
      <c r="E18" s="25"/>
      <c r="F18" s="148"/>
      <c r="G18" s="148"/>
    </row>
    <row r="19" spans="2:7" ht="15" thickBot="1">
      <c r="B19" s="87" t="s">
        <v>505</v>
      </c>
      <c r="C19" s="114" t="s">
        <v>506</v>
      </c>
      <c r="D19" s="25"/>
      <c r="E19" s="25"/>
      <c r="F19" s="148"/>
      <c r="G19" s="148"/>
    </row>
    <row r="20" spans="2:7" ht="15" thickBot="1">
      <c r="B20" s="86" t="s">
        <v>409</v>
      </c>
      <c r="C20" s="113" t="s">
        <v>126</v>
      </c>
      <c r="D20" s="25"/>
      <c r="E20" s="25"/>
      <c r="F20" s="25"/>
      <c r="G20" s="25"/>
    </row>
    <row r="21" spans="2:7" ht="15" thickBot="1">
      <c r="B21" s="86" t="s">
        <v>414</v>
      </c>
      <c r="C21" s="113" t="s">
        <v>127</v>
      </c>
      <c r="D21" s="25"/>
      <c r="E21" s="25"/>
      <c r="F21" s="25"/>
      <c r="G21" s="25"/>
    </row>
    <row r="22" spans="2:7" ht="15" thickBot="1">
      <c r="B22" s="86" t="s">
        <v>487</v>
      </c>
      <c r="C22" s="114" t="s">
        <v>490</v>
      </c>
      <c r="D22" s="25"/>
      <c r="E22" s="25"/>
      <c r="F22" s="25"/>
      <c r="G22" s="25"/>
    </row>
    <row r="23" spans="2:7" ht="15" thickBot="1">
      <c r="B23" s="86" t="s">
        <v>488</v>
      </c>
      <c r="C23" s="114" t="s">
        <v>489</v>
      </c>
      <c r="D23" s="25"/>
      <c r="E23" s="25"/>
      <c r="F23" s="25"/>
      <c r="G23" s="25"/>
    </row>
    <row r="24" spans="2:7" ht="15" thickBot="1">
      <c r="B24" s="86" t="s">
        <v>491</v>
      </c>
      <c r="C24" s="114" t="s">
        <v>492</v>
      </c>
      <c r="D24" s="25"/>
      <c r="E24" s="25"/>
      <c r="F24" s="25"/>
      <c r="G24" s="25"/>
    </row>
    <row r="25" spans="2:7" ht="15" thickBot="1">
      <c r="B25" s="86" t="s">
        <v>496</v>
      </c>
      <c r="C25" s="114" t="s">
        <v>497</v>
      </c>
      <c r="D25" s="25"/>
      <c r="E25" s="25"/>
      <c r="F25" s="25"/>
      <c r="G25" s="25"/>
    </row>
    <row r="26" spans="2:7" ht="15" thickBot="1">
      <c r="B26" s="86" t="s">
        <v>498</v>
      </c>
      <c r="C26" s="114" t="s">
        <v>499</v>
      </c>
      <c r="D26" s="25"/>
      <c r="E26" s="25"/>
      <c r="F26" s="25"/>
      <c r="G26" s="25"/>
    </row>
    <row r="27" spans="2:7" ht="15" thickBot="1">
      <c r="B27" s="86" t="s">
        <v>500</v>
      </c>
      <c r="C27" s="114" t="s">
        <v>501</v>
      </c>
      <c r="D27" s="25"/>
      <c r="E27" s="25"/>
      <c r="F27" s="25"/>
      <c r="G27" s="25"/>
    </row>
    <row r="28" spans="2:7" ht="15" thickBot="1">
      <c r="B28" s="86" t="s">
        <v>507</v>
      </c>
      <c r="C28" s="114" t="s">
        <v>508</v>
      </c>
      <c r="D28" s="25"/>
      <c r="E28" s="25"/>
      <c r="F28" s="25"/>
      <c r="G28" s="25"/>
    </row>
    <row r="29" spans="2:7" ht="15" thickBot="1">
      <c r="B29" s="86" t="s">
        <v>522</v>
      </c>
      <c r="C29" s="114" t="s">
        <v>525</v>
      </c>
      <c r="D29" s="25"/>
      <c r="E29" s="25"/>
      <c r="F29" s="25"/>
      <c r="G29" s="25"/>
    </row>
    <row r="30" spans="2:7" ht="15" thickBot="1">
      <c r="B30" s="86" t="s">
        <v>531</v>
      </c>
      <c r="C30" s="114" t="s">
        <v>532</v>
      </c>
      <c r="D30" s="25"/>
      <c r="E30" s="25"/>
      <c r="F30" s="25"/>
      <c r="G30" s="25"/>
    </row>
    <row r="31" spans="2:7" ht="15" thickBot="1">
      <c r="B31" s="86" t="s">
        <v>534</v>
      </c>
      <c r="C31" s="114" t="s">
        <v>544</v>
      </c>
      <c r="D31" s="25"/>
      <c r="E31" s="25"/>
      <c r="F31" s="25"/>
      <c r="G31" s="25"/>
    </row>
    <row r="32" spans="2:7" ht="15" thickBot="1">
      <c r="B32" s="86" t="s">
        <v>660</v>
      </c>
      <c r="C32" s="114" t="s">
        <v>661</v>
      </c>
      <c r="D32" s="25"/>
      <c r="E32" s="25"/>
      <c r="F32" s="25"/>
      <c r="G32" s="25"/>
    </row>
    <row r="33" spans="2:7" ht="15" thickBot="1">
      <c r="B33" s="86" t="s">
        <v>670</v>
      </c>
      <c r="C33" s="114" t="s">
        <v>671</v>
      </c>
      <c r="D33" s="25"/>
      <c r="E33" s="25"/>
      <c r="F33" s="25"/>
      <c r="G33" s="25"/>
    </row>
    <row r="34" spans="2:7" ht="15" thickBot="1">
      <c r="B34" s="86" t="s">
        <v>686</v>
      </c>
      <c r="C34" s="114" t="s">
        <v>607</v>
      </c>
      <c r="D34" s="25"/>
      <c r="E34" s="25"/>
      <c r="F34" s="25"/>
      <c r="G34" s="25"/>
    </row>
    <row r="35" spans="2:7" ht="15" thickBot="1">
      <c r="B35" s="86" t="s">
        <v>690</v>
      </c>
      <c r="C35" s="114" t="s">
        <v>691</v>
      </c>
      <c r="D35" s="25"/>
      <c r="E35" s="25"/>
      <c r="F35" s="25"/>
      <c r="G35" s="25"/>
    </row>
    <row r="36" spans="2:7" ht="15" thickBot="1">
      <c r="B36" s="86" t="s">
        <v>692</v>
      </c>
      <c r="C36" s="114" t="s">
        <v>693</v>
      </c>
      <c r="D36" s="25"/>
      <c r="E36" s="25"/>
      <c r="F36" s="25"/>
      <c r="G36" s="25"/>
    </row>
    <row r="37" spans="2:7" ht="15" thickBot="1">
      <c r="B37" s="86" t="s">
        <v>696</v>
      </c>
      <c r="C37" s="114" t="s">
        <v>697</v>
      </c>
      <c r="D37" s="25"/>
      <c r="E37" s="25"/>
      <c r="F37" s="25"/>
      <c r="G37" s="25"/>
    </row>
    <row r="38" spans="2:7" ht="15" thickBot="1">
      <c r="B38" s="86" t="s">
        <v>701</v>
      </c>
      <c r="C38" s="114" t="s">
        <v>703</v>
      </c>
      <c r="D38" s="25"/>
      <c r="E38" s="25"/>
      <c r="F38" s="25"/>
      <c r="G38" s="25"/>
    </row>
    <row r="39" spans="2:7" ht="15" thickBot="1">
      <c r="B39" s="86" t="s">
        <v>715</v>
      </c>
      <c r="C39" s="114" t="s">
        <v>716</v>
      </c>
      <c r="D39" s="25"/>
      <c r="E39" s="25"/>
      <c r="F39" s="25"/>
      <c r="G39" s="25"/>
    </row>
    <row r="40" spans="2:7" ht="15" thickBot="1">
      <c r="B40" s="86" t="s">
        <v>718</v>
      </c>
      <c r="C40" s="114" t="s">
        <v>719</v>
      </c>
      <c r="D40" s="25"/>
      <c r="E40" s="25"/>
      <c r="F40" s="25"/>
      <c r="G40" s="25"/>
    </row>
    <row r="41" spans="2:7" ht="15" thickBot="1">
      <c r="B41" s="86" t="s">
        <v>723</v>
      </c>
      <c r="C41" s="114" t="s">
        <v>724</v>
      </c>
      <c r="D41" s="25"/>
      <c r="E41" s="25"/>
      <c r="F41" s="25"/>
      <c r="G41" s="25"/>
    </row>
    <row r="42" spans="2:7" ht="15" thickBot="1">
      <c r="B42" s="86" t="s">
        <v>725</v>
      </c>
      <c r="C42" s="114" t="s">
        <v>726</v>
      </c>
      <c r="D42" s="25"/>
      <c r="E42" s="25"/>
      <c r="F42" s="25"/>
      <c r="G42" s="25"/>
    </row>
    <row r="43" spans="2:7" ht="15" thickBot="1">
      <c r="B43" s="86" t="s">
        <v>746</v>
      </c>
      <c r="C43" s="114" t="s">
        <v>747</v>
      </c>
      <c r="D43" s="25"/>
      <c r="E43" s="25"/>
      <c r="F43" s="25"/>
      <c r="G43" s="25"/>
    </row>
    <row r="44" spans="2:7" ht="15" thickBot="1">
      <c r="B44" s="86" t="s">
        <v>749</v>
      </c>
      <c r="C44" s="114" t="s">
        <v>750</v>
      </c>
      <c r="D44" s="25"/>
      <c r="E44" s="25"/>
      <c r="F44" s="25"/>
      <c r="G44" s="25"/>
    </row>
    <row r="45" spans="2:7" ht="15" thickBot="1">
      <c r="B45" s="86" t="s">
        <v>797</v>
      </c>
      <c r="C45" s="114" t="s">
        <v>798</v>
      </c>
      <c r="D45" s="25"/>
      <c r="E45" s="25"/>
      <c r="F45" s="25"/>
      <c r="G45" s="25"/>
    </row>
    <row r="46" spans="2:7" ht="15" thickBot="1">
      <c r="B46" s="86" t="s">
        <v>807</v>
      </c>
      <c r="C46" s="114" t="s">
        <v>809</v>
      </c>
      <c r="D46" s="25"/>
      <c r="E46" s="25"/>
      <c r="F46" s="25"/>
      <c r="G46" s="25"/>
    </row>
    <row r="47" spans="2:7" ht="15" thickBot="1">
      <c r="B47" s="86" t="s">
        <v>808</v>
      </c>
      <c r="C47" s="114" t="s">
        <v>810</v>
      </c>
      <c r="D47" s="25"/>
      <c r="E47" s="25"/>
      <c r="F47" s="25"/>
      <c r="G47" s="25"/>
    </row>
    <row r="48" spans="2:7" ht="15" thickBot="1">
      <c r="B48" s="86"/>
      <c r="C48" s="114"/>
      <c r="D48" s="25"/>
      <c r="E48" s="25"/>
      <c r="F48" s="25"/>
      <c r="G48" s="25"/>
    </row>
    <row r="49" spans="2:7" ht="15" thickBot="1">
      <c r="B49" s="86"/>
      <c r="C49" s="114"/>
      <c r="D49" s="25"/>
      <c r="E49" s="25"/>
      <c r="F49" s="25"/>
      <c r="G49" s="25"/>
    </row>
    <row r="50" spans="2:7" ht="15" thickBot="1">
      <c r="B50" s="86"/>
      <c r="C50" s="114"/>
      <c r="D50" s="25"/>
      <c r="E50" s="25"/>
      <c r="F50" s="25"/>
      <c r="G50" s="25"/>
    </row>
    <row r="51" spans="2:7" ht="15" thickBot="1">
      <c r="B51" s="86"/>
      <c r="C51" s="114"/>
      <c r="D51" s="25"/>
      <c r="E51" s="25"/>
      <c r="F51" s="25"/>
      <c r="G51" s="25"/>
    </row>
    <row r="52" spans="2:7" ht="15" thickBot="1">
      <c r="B52" s="88" t="s">
        <v>415</v>
      </c>
      <c r="C52" s="113" t="s">
        <v>128</v>
      </c>
      <c r="D52" s="25"/>
      <c r="E52" s="25"/>
      <c r="F52" s="25"/>
      <c r="G52" s="25"/>
    </row>
    <row r="53" spans="2:7" ht="15" thickBot="1">
      <c r="B53" s="99" t="s">
        <v>416</v>
      </c>
      <c r="C53" s="115" t="s">
        <v>129</v>
      </c>
      <c r="D53" s="25"/>
      <c r="E53" s="25"/>
      <c r="F53" s="25"/>
      <c r="G53" s="25"/>
    </row>
    <row r="54" spans="2:7" ht="15" thickBot="1">
      <c r="B54" s="99" t="s">
        <v>417</v>
      </c>
      <c r="C54" s="115" t="s">
        <v>130</v>
      </c>
      <c r="D54" s="25"/>
      <c r="E54" s="25"/>
      <c r="F54" s="25"/>
      <c r="G54" s="25"/>
    </row>
    <row r="55" spans="2:7" ht="15" thickBot="1">
      <c r="B55" s="86" t="s">
        <v>418</v>
      </c>
      <c r="C55" s="116" t="s">
        <v>131</v>
      </c>
      <c r="D55" s="25"/>
      <c r="E55" s="25"/>
      <c r="F55" s="25"/>
      <c r="G55" s="25"/>
    </row>
    <row r="56" spans="2:7" ht="15" thickBot="1">
      <c r="B56" s="87" t="s">
        <v>419</v>
      </c>
      <c r="C56" s="117" t="s">
        <v>132</v>
      </c>
      <c r="D56" s="25"/>
      <c r="E56" s="25"/>
      <c r="F56" s="25"/>
      <c r="G56" s="25"/>
    </row>
    <row r="57" spans="2:7" ht="15" thickBot="1">
      <c r="B57" s="87" t="s">
        <v>420</v>
      </c>
      <c r="C57" s="114" t="s">
        <v>133</v>
      </c>
      <c r="D57" s="25"/>
      <c r="E57" s="25"/>
      <c r="F57" s="25"/>
      <c r="G57" s="25"/>
    </row>
    <row r="58" spans="2:7" ht="15" thickBot="1">
      <c r="B58" s="87" t="s">
        <v>421</v>
      </c>
      <c r="C58" s="114" t="s">
        <v>134</v>
      </c>
      <c r="D58" s="25"/>
      <c r="E58" s="25"/>
      <c r="F58" s="25"/>
      <c r="G58" s="25"/>
    </row>
    <row r="59" spans="2:7" ht="15" thickBot="1">
      <c r="B59" s="87" t="s">
        <v>422</v>
      </c>
      <c r="C59" s="114" t="s">
        <v>135</v>
      </c>
      <c r="D59" s="25"/>
      <c r="E59" s="25"/>
      <c r="F59" s="25"/>
      <c r="G59" s="25"/>
    </row>
    <row r="60" spans="2:7" ht="15" thickBot="1">
      <c r="B60" s="86" t="s">
        <v>423</v>
      </c>
      <c r="C60" s="113" t="s">
        <v>136</v>
      </c>
      <c r="D60" s="25"/>
      <c r="E60" s="25"/>
      <c r="F60" s="25"/>
      <c r="G60" s="25"/>
    </row>
    <row r="61" spans="2:7" ht="15" thickBot="1">
      <c r="B61" s="87">
        <v>1381</v>
      </c>
      <c r="C61" s="114" t="s">
        <v>137</v>
      </c>
      <c r="D61" s="25"/>
      <c r="E61" s="25"/>
      <c r="F61" s="25"/>
      <c r="G61" s="25"/>
    </row>
    <row r="62" spans="2:7" ht="15" thickBot="1">
      <c r="B62" s="87">
        <v>1385</v>
      </c>
      <c r="C62" s="114" t="s">
        <v>138</v>
      </c>
      <c r="D62" s="25"/>
      <c r="E62" s="25"/>
      <c r="F62" s="25"/>
      <c r="G62" s="25"/>
    </row>
    <row r="63" spans="2:7" ht="15" thickBot="1">
      <c r="B63" s="87">
        <v>1388</v>
      </c>
      <c r="C63" s="114" t="s">
        <v>136</v>
      </c>
      <c r="D63" s="25"/>
      <c r="E63" s="25"/>
      <c r="F63" s="25"/>
      <c r="G63" s="25"/>
    </row>
    <row r="64" spans="2:7" ht="15" thickBot="1">
      <c r="B64" s="86" t="s">
        <v>424</v>
      </c>
      <c r="C64" s="113" t="s">
        <v>139</v>
      </c>
      <c r="D64" s="25"/>
      <c r="E64" s="25"/>
      <c r="F64" s="25"/>
      <c r="G64" s="25"/>
    </row>
    <row r="65" spans="2:7" ht="15" thickBot="1">
      <c r="B65" s="86" t="s">
        <v>425</v>
      </c>
      <c r="C65" s="113" t="s">
        <v>140</v>
      </c>
      <c r="D65" s="25"/>
      <c r="E65" s="25"/>
      <c r="F65" s="25"/>
      <c r="G65" s="25"/>
    </row>
    <row r="66" spans="2:7" ht="15" thickBot="1">
      <c r="B66" s="86" t="s">
        <v>426</v>
      </c>
      <c r="C66" s="113" t="s">
        <v>141</v>
      </c>
      <c r="D66" s="25"/>
      <c r="E66" s="25"/>
      <c r="F66" s="25"/>
      <c r="G66" s="25"/>
    </row>
    <row r="67" spans="2:7" ht="15" thickBot="1">
      <c r="B67" s="86" t="s">
        <v>427</v>
      </c>
      <c r="C67" s="113" t="s">
        <v>142</v>
      </c>
      <c r="D67" s="25"/>
      <c r="E67" s="25"/>
      <c r="F67" s="25"/>
      <c r="G67" s="25"/>
    </row>
    <row r="68" spans="2:7" ht="15" thickBot="1">
      <c r="B68" s="87" t="s">
        <v>481</v>
      </c>
      <c r="C68" s="114" t="s">
        <v>482</v>
      </c>
      <c r="D68" s="25" t="s">
        <v>483</v>
      </c>
      <c r="E68" s="25">
        <v>10</v>
      </c>
      <c r="F68" s="25"/>
      <c r="G68" s="25"/>
    </row>
    <row r="69" spans="2:7" ht="15" thickBot="1">
      <c r="B69" s="87" t="s">
        <v>430</v>
      </c>
      <c r="C69" s="114" t="s">
        <v>143</v>
      </c>
      <c r="D69" s="25"/>
      <c r="E69" s="25"/>
      <c r="F69" s="25"/>
      <c r="G69" s="25"/>
    </row>
    <row r="70" spans="2:7" ht="15" thickBot="1">
      <c r="B70" s="87" t="s">
        <v>431</v>
      </c>
      <c r="C70" s="114" t="s">
        <v>144</v>
      </c>
      <c r="D70" s="25"/>
      <c r="E70" s="25"/>
      <c r="F70" s="25"/>
      <c r="G70" s="25"/>
    </row>
    <row r="71" spans="2:7" ht="15" thickBot="1">
      <c r="B71" s="87" t="s">
        <v>432</v>
      </c>
      <c r="C71" s="114" t="s">
        <v>145</v>
      </c>
      <c r="D71" s="25"/>
      <c r="E71" s="25"/>
      <c r="F71" s="25"/>
      <c r="G71" s="25"/>
    </row>
    <row r="72" spans="2:7" ht="15" thickBot="1">
      <c r="B72" s="86" t="s">
        <v>428</v>
      </c>
      <c r="C72" s="113" t="s">
        <v>146</v>
      </c>
      <c r="D72" s="25"/>
      <c r="E72" s="25"/>
      <c r="F72" s="25"/>
      <c r="G72" s="25"/>
    </row>
    <row r="73" spans="2:7" ht="15" thickBot="1">
      <c r="B73" s="86" t="s">
        <v>429</v>
      </c>
      <c r="C73" s="113" t="s">
        <v>147</v>
      </c>
      <c r="D73" s="25"/>
      <c r="E73" s="25"/>
      <c r="F73" s="25"/>
      <c r="G73" s="25"/>
    </row>
    <row r="74" spans="2:7" ht="15" thickBot="1">
      <c r="B74" s="87" t="s">
        <v>433</v>
      </c>
      <c r="C74" s="114" t="s">
        <v>149</v>
      </c>
      <c r="D74" s="25"/>
      <c r="E74" s="25"/>
      <c r="F74" s="25"/>
      <c r="G74" s="25"/>
    </row>
    <row r="75" spans="2:7" ht="15" thickBot="1">
      <c r="B75" s="87" t="s">
        <v>434</v>
      </c>
      <c r="C75" s="114" t="s">
        <v>148</v>
      </c>
      <c r="D75" s="25"/>
      <c r="E75" s="25"/>
      <c r="F75" s="25"/>
      <c r="G75" s="25"/>
    </row>
    <row r="76" spans="2:7" ht="15" thickBot="1">
      <c r="B76" s="86" t="s">
        <v>405</v>
      </c>
      <c r="C76" s="113" t="s">
        <v>150</v>
      </c>
      <c r="D76" s="25"/>
      <c r="E76" s="25"/>
      <c r="F76" s="25"/>
      <c r="G76" s="25"/>
    </row>
    <row r="77" spans="2:7" ht="15" thickBot="1">
      <c r="B77" s="87" t="s">
        <v>387</v>
      </c>
      <c r="C77" s="114" t="s">
        <v>388</v>
      </c>
      <c r="D77" s="25" t="s">
        <v>389</v>
      </c>
      <c r="E77" s="25">
        <v>1</v>
      </c>
      <c r="F77" s="25"/>
      <c r="G77" s="25"/>
    </row>
    <row r="78" spans="2:7" ht="15" thickBot="1">
      <c r="B78" s="87" t="s">
        <v>390</v>
      </c>
      <c r="C78" s="114" t="s">
        <v>391</v>
      </c>
      <c r="D78" s="25" t="s">
        <v>389</v>
      </c>
      <c r="E78" s="25">
        <v>1</v>
      </c>
      <c r="F78" s="25"/>
      <c r="G78" s="25"/>
    </row>
    <row r="79" spans="2:7" ht="15" thickBot="1">
      <c r="B79" s="87" t="s">
        <v>393</v>
      </c>
      <c r="C79" s="114" t="s">
        <v>392</v>
      </c>
      <c r="D79" s="25" t="s">
        <v>394</v>
      </c>
      <c r="E79" s="25">
        <v>1</v>
      </c>
      <c r="F79" s="25"/>
      <c r="G79" s="25"/>
    </row>
    <row r="80" spans="2:7" ht="15" thickBot="1">
      <c r="B80" s="87" t="s">
        <v>395</v>
      </c>
      <c r="C80" s="114" t="s">
        <v>396</v>
      </c>
      <c r="D80" s="25" t="s">
        <v>389</v>
      </c>
      <c r="E80" s="25">
        <v>1</v>
      </c>
      <c r="F80" s="25"/>
      <c r="G80" s="25"/>
    </row>
    <row r="81" spans="2:7" ht="15" thickBot="1">
      <c r="B81" s="87" t="s">
        <v>397</v>
      </c>
      <c r="C81" s="114" t="s">
        <v>398</v>
      </c>
      <c r="D81" s="25" t="s">
        <v>389</v>
      </c>
      <c r="E81" s="25">
        <v>1</v>
      </c>
      <c r="F81" s="25"/>
      <c r="G81" s="25"/>
    </row>
    <row r="82" spans="2:7" ht="15" thickBot="1">
      <c r="B82" s="87" t="s">
        <v>399</v>
      </c>
      <c r="C82" s="114" t="s">
        <v>400</v>
      </c>
      <c r="D82" s="25" t="s">
        <v>389</v>
      </c>
      <c r="E82" s="25">
        <v>1</v>
      </c>
      <c r="F82" s="25"/>
      <c r="G82" s="25"/>
    </row>
    <row r="83" spans="2:7" ht="15" thickBot="1">
      <c r="B83" s="87" t="s">
        <v>401</v>
      </c>
      <c r="C83" s="114" t="s">
        <v>402</v>
      </c>
      <c r="D83" s="25" t="s">
        <v>389</v>
      </c>
      <c r="E83" s="25">
        <v>1</v>
      </c>
      <c r="F83" s="25"/>
      <c r="G83" s="25"/>
    </row>
    <row r="84" spans="2:7" ht="15" thickBot="1">
      <c r="B84" s="87" t="s">
        <v>478</v>
      </c>
      <c r="C84" s="114" t="s">
        <v>479</v>
      </c>
      <c r="D84" s="25" t="s">
        <v>480</v>
      </c>
      <c r="E84" s="25">
        <v>20</v>
      </c>
      <c r="F84" s="25"/>
      <c r="G84" s="25"/>
    </row>
    <row r="85" spans="2:7" ht="15" thickBot="1">
      <c r="B85" s="87" t="s">
        <v>702</v>
      </c>
      <c r="C85" s="114" t="s">
        <v>704</v>
      </c>
      <c r="D85" s="25" t="s">
        <v>705</v>
      </c>
      <c r="E85" s="25"/>
      <c r="F85" s="25"/>
      <c r="G85" s="25"/>
    </row>
    <row r="86" spans="2:7" ht="15" thickBot="1">
      <c r="B86" s="87" t="s">
        <v>706</v>
      </c>
      <c r="C86" s="114" t="s">
        <v>707</v>
      </c>
      <c r="D86" s="25" t="s">
        <v>389</v>
      </c>
      <c r="E86" s="25"/>
      <c r="F86" s="25"/>
      <c r="G86" s="25"/>
    </row>
    <row r="87" spans="2:7" ht="15" thickBot="1">
      <c r="B87" s="87" t="s">
        <v>708</v>
      </c>
      <c r="C87" s="114" t="s">
        <v>709</v>
      </c>
      <c r="D87" s="25" t="s">
        <v>389</v>
      </c>
      <c r="E87" s="25"/>
      <c r="F87" s="25"/>
      <c r="G87" s="25"/>
    </row>
    <row r="88" spans="2:7" ht="15" thickBot="1">
      <c r="B88" s="87" t="s">
        <v>710</v>
      </c>
      <c r="C88" s="114" t="s">
        <v>711</v>
      </c>
      <c r="D88" s="25" t="s">
        <v>389</v>
      </c>
      <c r="E88" s="25"/>
      <c r="F88" s="25"/>
      <c r="G88" s="25"/>
    </row>
    <row r="89" spans="2:7" ht="15" thickBot="1">
      <c r="B89" s="87" t="s">
        <v>712</v>
      </c>
      <c r="C89" s="114" t="s">
        <v>713</v>
      </c>
      <c r="D89" s="25" t="s">
        <v>389</v>
      </c>
      <c r="E89" s="25"/>
      <c r="F89" s="25"/>
      <c r="G89" s="25"/>
    </row>
    <row r="90" spans="2:7" ht="15" thickBot="1">
      <c r="B90" s="87"/>
      <c r="C90" s="114"/>
      <c r="D90" s="25"/>
      <c r="E90" s="25"/>
      <c r="F90" s="25"/>
      <c r="G90" s="25"/>
    </row>
    <row r="91" spans="2:7" ht="15" thickBot="1">
      <c r="B91" s="87"/>
      <c r="C91" s="114"/>
      <c r="D91" s="25"/>
      <c r="E91" s="25"/>
      <c r="F91" s="25"/>
      <c r="G91" s="25"/>
    </row>
    <row r="92" spans="2:7" ht="15" thickBot="1">
      <c r="B92" s="86" t="s">
        <v>435</v>
      </c>
      <c r="C92" s="113" t="s">
        <v>151</v>
      </c>
      <c r="D92" s="25"/>
      <c r="E92" s="25"/>
      <c r="F92" s="25"/>
      <c r="G92" s="25"/>
    </row>
    <row r="93" spans="2:7" ht="15" thickBot="1">
      <c r="B93" s="86" t="s">
        <v>436</v>
      </c>
      <c r="C93" s="113" t="s">
        <v>152</v>
      </c>
      <c r="D93" s="25"/>
      <c r="E93" s="25"/>
      <c r="F93" s="25"/>
      <c r="G93" s="25"/>
    </row>
    <row r="94" spans="2:7" ht="15" thickBot="1">
      <c r="B94" s="86" t="s">
        <v>437</v>
      </c>
      <c r="C94" s="118" t="s">
        <v>153</v>
      </c>
      <c r="D94" s="25"/>
      <c r="E94" s="25"/>
      <c r="F94" s="25"/>
      <c r="G94" s="25"/>
    </row>
    <row r="95" spans="2:7" ht="15" thickBot="1">
      <c r="B95" s="87" t="s">
        <v>438</v>
      </c>
      <c r="C95" s="114" t="s">
        <v>154</v>
      </c>
      <c r="D95" s="25"/>
      <c r="E95" s="25"/>
      <c r="F95" s="25"/>
      <c r="G95" s="25"/>
    </row>
    <row r="96" spans="2:7" ht="15" thickBot="1">
      <c r="B96" s="87" t="s">
        <v>439</v>
      </c>
      <c r="C96" s="114" t="s">
        <v>155</v>
      </c>
      <c r="D96" s="25"/>
      <c r="E96" s="25"/>
      <c r="F96" s="25"/>
      <c r="G96" s="25"/>
    </row>
    <row r="97" spans="2:7" ht="15" thickBot="1">
      <c r="B97" s="86" t="s">
        <v>440</v>
      </c>
      <c r="C97" s="118" t="s">
        <v>156</v>
      </c>
      <c r="D97" s="25"/>
      <c r="E97" s="25"/>
      <c r="F97" s="25"/>
      <c r="G97" s="25"/>
    </row>
    <row r="98" spans="2:7" ht="15" thickBot="1">
      <c r="B98" s="86" t="s">
        <v>441</v>
      </c>
      <c r="C98" s="118" t="s">
        <v>157</v>
      </c>
      <c r="D98" s="25"/>
      <c r="E98" s="25"/>
      <c r="F98" s="25"/>
      <c r="G98" s="25"/>
    </row>
    <row r="99" spans="2:7" ht="15" thickBot="1">
      <c r="B99" s="87">
        <v>2111</v>
      </c>
      <c r="C99" s="118" t="s">
        <v>158</v>
      </c>
      <c r="D99" s="25"/>
      <c r="E99" s="25"/>
      <c r="F99" s="25"/>
      <c r="G99" s="25"/>
    </row>
    <row r="100" spans="2:7" ht="15" thickBot="1">
      <c r="B100" s="87">
        <v>2112</v>
      </c>
      <c r="C100" s="118" t="s">
        <v>159</v>
      </c>
      <c r="D100" s="25"/>
      <c r="E100" s="25"/>
      <c r="F100" s="25"/>
      <c r="G100" s="25"/>
    </row>
    <row r="101" spans="2:7" ht="15" thickBot="1">
      <c r="B101" s="87">
        <v>2113</v>
      </c>
      <c r="C101" s="118" t="s">
        <v>160</v>
      </c>
      <c r="D101" s="25"/>
      <c r="E101" s="25"/>
      <c r="F101" s="25"/>
      <c r="G101" s="25"/>
    </row>
    <row r="102" spans="2:7" ht="15" thickBot="1">
      <c r="B102" s="87">
        <v>2114</v>
      </c>
      <c r="C102" s="118" t="s">
        <v>161</v>
      </c>
      <c r="D102" s="25"/>
      <c r="E102" s="25"/>
      <c r="F102" s="25"/>
      <c r="G102" s="25"/>
    </row>
    <row r="103" spans="2:7" ht="15" thickBot="1">
      <c r="B103" s="87">
        <v>2115</v>
      </c>
      <c r="C103" s="118" t="s">
        <v>162</v>
      </c>
      <c r="D103" s="25"/>
      <c r="E103" s="25"/>
      <c r="F103" s="25"/>
      <c r="G103" s="25"/>
    </row>
    <row r="104" spans="2:7" ht="15" thickBot="1">
      <c r="B104" s="87">
        <v>2118</v>
      </c>
      <c r="C104" s="118" t="s">
        <v>163</v>
      </c>
      <c r="D104" s="25"/>
      <c r="E104" s="25"/>
      <c r="F104" s="25"/>
      <c r="G104" s="25"/>
    </row>
    <row r="105" spans="2:7" ht="15" thickBot="1">
      <c r="B105" s="90">
        <v>212</v>
      </c>
      <c r="C105" s="118" t="s">
        <v>164</v>
      </c>
      <c r="D105" s="25"/>
      <c r="E105" s="25"/>
      <c r="F105" s="25"/>
      <c r="G105" s="25"/>
    </row>
    <row r="106" spans="2:7" ht="15" thickBot="1">
      <c r="B106" s="87">
        <v>2121</v>
      </c>
      <c r="C106" s="114" t="s">
        <v>291</v>
      </c>
      <c r="D106" s="25"/>
      <c r="E106" s="25"/>
      <c r="F106" s="25"/>
      <c r="G106" s="25"/>
    </row>
    <row r="107" spans="2:7" ht="15" thickBot="1">
      <c r="B107" s="87">
        <v>2122</v>
      </c>
      <c r="C107" s="114" t="s">
        <v>292</v>
      </c>
      <c r="D107" s="25"/>
      <c r="E107" s="25"/>
      <c r="F107" s="25"/>
      <c r="G107" s="25"/>
    </row>
    <row r="108" spans="2:7" ht="15" thickBot="1">
      <c r="B108" s="86">
        <v>213</v>
      </c>
      <c r="C108" s="118" t="s">
        <v>300</v>
      </c>
      <c r="D108" s="25"/>
      <c r="E108" s="25"/>
      <c r="F108" s="25"/>
      <c r="G108" s="25"/>
    </row>
    <row r="109" spans="2:7" ht="15" thickBot="1">
      <c r="B109" s="87">
        <v>2131</v>
      </c>
      <c r="C109" s="115" t="s">
        <v>293</v>
      </c>
      <c r="D109" s="25"/>
      <c r="E109" s="25"/>
      <c r="F109" s="25"/>
      <c r="G109" s="25"/>
    </row>
    <row r="110" spans="2:7" ht="15" thickBot="1">
      <c r="B110" s="87">
        <v>2132</v>
      </c>
      <c r="C110" s="115" t="s">
        <v>294</v>
      </c>
      <c r="D110" s="25"/>
      <c r="E110" s="25"/>
      <c r="F110" s="25"/>
      <c r="G110" s="25"/>
    </row>
    <row r="111" spans="2:7" ht="15" thickBot="1">
      <c r="B111" s="87">
        <v>2133</v>
      </c>
      <c r="C111" s="115" t="s">
        <v>295</v>
      </c>
      <c r="D111" s="25"/>
      <c r="E111" s="25"/>
      <c r="F111" s="25"/>
      <c r="G111" s="25"/>
    </row>
    <row r="112" spans="2:7" ht="15" thickBot="1">
      <c r="B112" s="89">
        <v>2134</v>
      </c>
      <c r="C112" s="115" t="s">
        <v>296</v>
      </c>
      <c r="D112" s="25"/>
      <c r="E112" s="25"/>
      <c r="F112" s="25"/>
      <c r="G112" s="25"/>
    </row>
    <row r="113" spans="2:7" ht="15" thickBot="1">
      <c r="B113" s="89">
        <v>2135</v>
      </c>
      <c r="C113" s="115" t="s">
        <v>297</v>
      </c>
      <c r="D113" s="25"/>
      <c r="E113" s="25"/>
      <c r="F113" s="25"/>
      <c r="G113" s="25"/>
    </row>
    <row r="114" spans="2:7" ht="15" thickBot="1">
      <c r="B114" s="89">
        <v>2136</v>
      </c>
      <c r="C114" s="115" t="s">
        <v>298</v>
      </c>
      <c r="D114" s="25"/>
      <c r="E114" s="25"/>
      <c r="F114" s="25"/>
      <c r="G114" s="25"/>
    </row>
    <row r="115" spans="2:7" ht="15" thickBot="1">
      <c r="B115" s="89">
        <v>2138</v>
      </c>
      <c r="C115" s="115" t="s">
        <v>299</v>
      </c>
      <c r="D115" s="25"/>
      <c r="E115" s="25"/>
      <c r="F115" s="25"/>
      <c r="G115" s="25"/>
    </row>
    <row r="116" spans="2:7" ht="15" thickBot="1">
      <c r="B116" s="91">
        <v>214</v>
      </c>
      <c r="C116" s="119" t="s">
        <v>301</v>
      </c>
      <c r="D116" s="25"/>
      <c r="E116" s="25"/>
      <c r="F116" s="25"/>
      <c r="G116" s="25"/>
    </row>
    <row r="117" spans="2:7" ht="15" thickBot="1">
      <c r="B117" s="89">
        <v>2141</v>
      </c>
      <c r="C117" s="115" t="s">
        <v>302</v>
      </c>
      <c r="D117" s="25"/>
      <c r="E117" s="25"/>
      <c r="F117" s="25"/>
      <c r="G117" s="25"/>
    </row>
    <row r="118" spans="2:7" ht="15" thickBot="1">
      <c r="B118" s="89">
        <v>2142</v>
      </c>
      <c r="C118" s="115" t="s">
        <v>303</v>
      </c>
      <c r="D118" s="25"/>
      <c r="E118" s="25"/>
      <c r="F118" s="25"/>
      <c r="G118" s="25"/>
    </row>
    <row r="119" spans="2:7" ht="15" thickBot="1">
      <c r="B119" s="89">
        <v>2143</v>
      </c>
      <c r="C119" s="115" t="s">
        <v>304</v>
      </c>
      <c r="D119" s="25"/>
      <c r="E119" s="25"/>
      <c r="F119" s="25"/>
      <c r="G119" s="25"/>
    </row>
    <row r="120" spans="2:7" ht="15" thickBot="1">
      <c r="B120" s="89">
        <v>2147</v>
      </c>
      <c r="C120" s="115" t="s">
        <v>305</v>
      </c>
      <c r="D120" s="25"/>
      <c r="E120" s="25"/>
      <c r="F120" s="25"/>
      <c r="G120" s="25"/>
    </row>
    <row r="121" spans="2:7" ht="15" thickBot="1">
      <c r="B121" s="88" t="s">
        <v>457</v>
      </c>
      <c r="C121" s="120" t="s">
        <v>306</v>
      </c>
      <c r="D121" s="25"/>
      <c r="E121" s="25"/>
      <c r="F121" s="25"/>
      <c r="G121" s="25"/>
    </row>
    <row r="122" spans="2:7" ht="15" thickBot="1">
      <c r="B122" s="88" t="s">
        <v>456</v>
      </c>
      <c r="C122" s="120" t="s">
        <v>307</v>
      </c>
      <c r="D122" s="25"/>
      <c r="E122" s="25"/>
      <c r="F122" s="25"/>
      <c r="G122" s="25"/>
    </row>
    <row r="123" spans="2:7" ht="15" thickBot="1">
      <c r="B123" s="88" t="s">
        <v>455</v>
      </c>
      <c r="C123" s="120" t="s">
        <v>308</v>
      </c>
      <c r="D123" s="25"/>
      <c r="E123" s="25"/>
      <c r="F123" s="25"/>
      <c r="G123" s="25"/>
    </row>
    <row r="124" spans="2:7" ht="15" thickBot="1">
      <c r="B124" s="88" t="s">
        <v>454</v>
      </c>
      <c r="C124" s="121" t="s">
        <v>309</v>
      </c>
      <c r="D124" s="25"/>
      <c r="E124" s="25"/>
      <c r="F124" s="25"/>
      <c r="G124" s="25"/>
    </row>
    <row r="125" spans="2:7" ht="15" thickBot="1">
      <c r="B125" s="92">
        <v>2281</v>
      </c>
      <c r="C125" s="115" t="s">
        <v>310</v>
      </c>
      <c r="D125" s="25"/>
      <c r="E125" s="25"/>
      <c r="F125" s="25"/>
      <c r="G125" s="25"/>
    </row>
    <row r="126" spans="2:7" ht="15" thickBot="1">
      <c r="B126" s="92">
        <v>2288</v>
      </c>
      <c r="C126" s="115" t="s">
        <v>309</v>
      </c>
      <c r="D126" s="25"/>
      <c r="E126" s="25"/>
      <c r="F126" s="25"/>
      <c r="G126" s="25"/>
    </row>
    <row r="127" spans="2:7" ht="15" thickBot="1">
      <c r="B127" s="93" t="s">
        <v>453</v>
      </c>
      <c r="C127" s="120" t="s">
        <v>311</v>
      </c>
      <c r="D127" s="25"/>
      <c r="E127" s="25"/>
      <c r="F127" s="25"/>
      <c r="G127" s="25"/>
    </row>
    <row r="128" spans="2:7" ht="15" thickBot="1">
      <c r="B128" s="92">
        <v>2291</v>
      </c>
      <c r="C128" s="115" t="s">
        <v>312</v>
      </c>
      <c r="D128" s="25"/>
      <c r="E128" s="25"/>
      <c r="F128" s="25"/>
      <c r="G128" s="25"/>
    </row>
    <row r="129" spans="2:7" ht="15" thickBot="1">
      <c r="B129" s="92">
        <v>2292</v>
      </c>
      <c r="C129" s="115" t="s">
        <v>313</v>
      </c>
      <c r="D129" s="25"/>
      <c r="E129" s="25"/>
      <c r="F129" s="25"/>
      <c r="G129" s="25"/>
    </row>
    <row r="130" spans="2:7" ht="15" thickBot="1">
      <c r="B130" s="92">
        <v>2293</v>
      </c>
      <c r="C130" s="115" t="s">
        <v>314</v>
      </c>
      <c r="D130" s="25"/>
      <c r="E130" s="25"/>
      <c r="F130" s="25"/>
      <c r="G130" s="25"/>
    </row>
    <row r="131" spans="2:7" ht="15" thickBot="1">
      <c r="B131" s="92">
        <v>2294</v>
      </c>
      <c r="C131" s="115" t="s">
        <v>315</v>
      </c>
      <c r="D131" s="25"/>
      <c r="E131" s="25"/>
      <c r="F131" s="25"/>
      <c r="G131" s="25"/>
    </row>
    <row r="132" spans="2:7" ht="15" thickBot="1">
      <c r="B132" s="86" t="s">
        <v>452</v>
      </c>
      <c r="C132" s="120" t="s">
        <v>316</v>
      </c>
      <c r="D132" s="25"/>
      <c r="E132" s="25"/>
      <c r="F132" s="25"/>
      <c r="G132" s="25"/>
    </row>
    <row r="133" spans="2:7" ht="15" thickBot="1">
      <c r="B133" s="89">
        <v>2411</v>
      </c>
      <c r="C133" s="115" t="s">
        <v>317</v>
      </c>
      <c r="D133" s="25"/>
      <c r="E133" s="25"/>
      <c r="F133" s="25"/>
      <c r="G133" s="25"/>
    </row>
    <row r="134" spans="2:7" ht="15" thickBot="1">
      <c r="B134" s="89">
        <v>2412</v>
      </c>
      <c r="C134" s="115" t="s">
        <v>318</v>
      </c>
      <c r="D134" s="25"/>
      <c r="E134" s="25"/>
      <c r="F134" s="25"/>
      <c r="G134" s="25"/>
    </row>
    <row r="135" spans="2:7" ht="15" thickBot="1">
      <c r="B135" s="89">
        <v>2413</v>
      </c>
      <c r="C135" s="115" t="s">
        <v>319</v>
      </c>
      <c r="D135" s="25"/>
      <c r="E135" s="25"/>
      <c r="F135" s="25"/>
      <c r="G135" s="25"/>
    </row>
    <row r="136" spans="2:7" ht="15" thickBot="1">
      <c r="B136" s="93" t="s">
        <v>451</v>
      </c>
      <c r="C136" s="119" t="s">
        <v>320</v>
      </c>
      <c r="D136" s="25"/>
      <c r="E136" s="25"/>
      <c r="F136" s="25"/>
      <c r="G136" s="25"/>
    </row>
    <row r="137" spans="2:7" ht="15" thickBot="1">
      <c r="B137" s="86" t="s">
        <v>458</v>
      </c>
      <c r="C137" s="119" t="s">
        <v>321</v>
      </c>
      <c r="D137" s="25"/>
      <c r="E137" s="25"/>
      <c r="F137" s="25"/>
      <c r="G137" s="25"/>
    </row>
    <row r="138" spans="2:7" ht="15" thickBot="1">
      <c r="B138" s="93" t="s">
        <v>459</v>
      </c>
      <c r="C138" s="119" t="s">
        <v>322</v>
      </c>
      <c r="D138" s="25"/>
      <c r="E138" s="25"/>
      <c r="F138" s="25"/>
      <c r="G138" s="25"/>
    </row>
    <row r="139" spans="2:7" ht="15" thickBot="1">
      <c r="B139" s="86" t="s">
        <v>442</v>
      </c>
      <c r="C139" s="113" t="s">
        <v>289</v>
      </c>
      <c r="D139" s="25"/>
      <c r="E139" s="25"/>
      <c r="F139" s="25"/>
      <c r="G139" s="25"/>
    </row>
    <row r="140" spans="2:7" ht="15" thickBot="1">
      <c r="B140" s="86" t="s">
        <v>403</v>
      </c>
      <c r="C140" s="113" t="s">
        <v>404</v>
      </c>
      <c r="D140" s="25"/>
      <c r="E140" s="25"/>
      <c r="F140" s="25"/>
      <c r="G140" s="25"/>
    </row>
    <row r="141" spans="2:7" ht="15" thickBot="1">
      <c r="B141" s="86" t="s">
        <v>466</v>
      </c>
      <c r="C141" s="113" t="s">
        <v>493</v>
      </c>
      <c r="D141" s="25"/>
      <c r="E141" s="25"/>
      <c r="F141" s="25"/>
      <c r="G141" s="25"/>
    </row>
    <row r="142" spans="2:7" ht="15" thickBot="1">
      <c r="B142" s="86" t="s">
        <v>494</v>
      </c>
      <c r="C142" s="113" t="s">
        <v>550</v>
      </c>
      <c r="D142" s="25"/>
      <c r="E142" s="25"/>
      <c r="F142" s="25"/>
      <c r="G142" s="25"/>
    </row>
    <row r="143" spans="2:7" ht="15" thickBot="1">
      <c r="B143" s="86" t="s">
        <v>495</v>
      </c>
      <c r="C143" s="113" t="s">
        <v>549</v>
      </c>
      <c r="D143" s="25"/>
      <c r="E143" s="25"/>
      <c r="F143" s="25"/>
      <c r="G143" s="25"/>
    </row>
    <row r="144" spans="2:7" ht="15" thickBot="1">
      <c r="B144" s="86" t="s">
        <v>668</v>
      </c>
      <c r="C144" s="113" t="s">
        <v>669</v>
      </c>
      <c r="D144" s="25"/>
      <c r="E144" s="25"/>
      <c r="F144" s="25"/>
      <c r="G144" s="25"/>
    </row>
    <row r="145" spans="2:7" ht="15" thickBot="1">
      <c r="B145" s="86" t="s">
        <v>672</v>
      </c>
      <c r="C145" s="113" t="s">
        <v>689</v>
      </c>
      <c r="D145" s="25"/>
      <c r="E145" s="25"/>
      <c r="F145" s="25"/>
      <c r="G145" s="25"/>
    </row>
    <row r="146" spans="2:7" ht="15" thickBot="1">
      <c r="B146" s="86" t="s">
        <v>687</v>
      </c>
      <c r="C146" s="113" t="s">
        <v>688</v>
      </c>
      <c r="D146" s="25"/>
      <c r="E146" s="25"/>
      <c r="F146" s="25"/>
      <c r="G146" s="25"/>
    </row>
    <row r="147" spans="2:7" ht="15" thickBot="1">
      <c r="B147" s="86" t="s">
        <v>694</v>
      </c>
      <c r="C147" s="113" t="s">
        <v>695</v>
      </c>
      <c r="D147" s="25"/>
      <c r="E147" s="25"/>
      <c r="F147" s="25"/>
      <c r="G147" s="25"/>
    </row>
    <row r="148" spans="2:7" ht="15" thickBot="1">
      <c r="B148" s="86" t="s">
        <v>698</v>
      </c>
      <c r="C148" s="113" t="s">
        <v>699</v>
      </c>
      <c r="D148" s="25"/>
      <c r="E148" s="25"/>
      <c r="F148" s="25"/>
      <c r="G148" s="25"/>
    </row>
    <row r="149" spans="2:7" ht="15" thickBot="1">
      <c r="B149" s="86" t="s">
        <v>667</v>
      </c>
      <c r="C149" s="113" t="s">
        <v>717</v>
      </c>
      <c r="D149" s="25"/>
      <c r="E149" s="25"/>
      <c r="F149" s="25"/>
      <c r="G149" s="25"/>
    </row>
    <row r="150" spans="2:7" ht="15" thickBot="1">
      <c r="B150" s="86"/>
      <c r="C150" s="113"/>
      <c r="D150" s="25"/>
      <c r="E150" s="25"/>
      <c r="F150" s="25"/>
      <c r="G150" s="25"/>
    </row>
    <row r="151" spans="2:7" ht="15" thickBot="1">
      <c r="B151" s="86" t="s">
        <v>460</v>
      </c>
      <c r="C151" s="113" t="s">
        <v>290</v>
      </c>
      <c r="D151" s="25"/>
      <c r="E151" s="25"/>
      <c r="F151" s="25"/>
      <c r="G151" s="25"/>
    </row>
    <row r="152" spans="2:7" ht="15" thickBot="1">
      <c r="B152" s="89">
        <v>3331</v>
      </c>
      <c r="C152" s="115" t="s">
        <v>267</v>
      </c>
      <c r="D152" s="25"/>
      <c r="E152" s="25"/>
      <c r="F152" s="25"/>
      <c r="G152" s="25"/>
    </row>
    <row r="153" spans="2:7" ht="15" thickBot="1">
      <c r="B153" s="94">
        <v>33311</v>
      </c>
      <c r="C153" s="122" t="s">
        <v>268</v>
      </c>
      <c r="D153" s="25"/>
      <c r="E153" s="25"/>
      <c r="F153" s="25"/>
      <c r="G153" s="25"/>
    </row>
    <row r="154" spans="2:7" ht="15" thickBot="1">
      <c r="B154" s="94">
        <v>33312</v>
      </c>
      <c r="C154" s="122" t="s">
        <v>269</v>
      </c>
      <c r="D154" s="25"/>
      <c r="E154" s="25"/>
      <c r="F154" s="25"/>
      <c r="G154" s="25"/>
    </row>
    <row r="155" spans="2:7" ht="15" thickBot="1">
      <c r="B155" s="89">
        <v>3332</v>
      </c>
      <c r="C155" s="115" t="s">
        <v>270</v>
      </c>
      <c r="D155" s="25"/>
      <c r="E155" s="25"/>
      <c r="F155" s="25"/>
      <c r="G155" s="25"/>
    </row>
    <row r="156" spans="2:7" ht="15" thickBot="1">
      <c r="B156" s="89">
        <v>3333</v>
      </c>
      <c r="C156" s="115" t="s">
        <v>271</v>
      </c>
      <c r="D156" s="25"/>
      <c r="E156" s="25"/>
      <c r="F156" s="25"/>
      <c r="G156" s="25"/>
    </row>
    <row r="157" spans="2:7" ht="15" thickBot="1">
      <c r="B157" s="89">
        <v>3334</v>
      </c>
      <c r="C157" s="115" t="s">
        <v>272</v>
      </c>
      <c r="D157" s="25"/>
      <c r="E157" s="25"/>
      <c r="F157" s="25"/>
      <c r="G157" s="25"/>
    </row>
    <row r="158" spans="2:7" ht="15" thickBot="1">
      <c r="B158" s="89">
        <v>3335</v>
      </c>
      <c r="C158" s="115" t="s">
        <v>273</v>
      </c>
      <c r="D158" s="25"/>
      <c r="E158" s="25"/>
      <c r="F158" s="25"/>
      <c r="G158" s="25"/>
    </row>
    <row r="159" spans="2:7" ht="15" thickBot="1">
      <c r="B159" s="89">
        <v>3336</v>
      </c>
      <c r="C159" s="115" t="s">
        <v>274</v>
      </c>
      <c r="D159" s="25"/>
      <c r="E159" s="25"/>
      <c r="F159" s="25"/>
      <c r="G159" s="25"/>
    </row>
    <row r="160" spans="2:7" ht="15" thickBot="1">
      <c r="B160" s="89">
        <v>3337</v>
      </c>
      <c r="C160" s="115" t="s">
        <v>275</v>
      </c>
      <c r="D160" s="25"/>
      <c r="E160" s="25"/>
      <c r="F160" s="25"/>
      <c r="G160" s="25"/>
    </row>
    <row r="161" spans="2:7" ht="15" thickBot="1">
      <c r="B161" s="89">
        <v>3338</v>
      </c>
      <c r="C161" s="115" t="s">
        <v>276</v>
      </c>
      <c r="D161" s="25"/>
      <c r="E161" s="25"/>
      <c r="F161" s="25"/>
      <c r="G161" s="25"/>
    </row>
    <row r="162" spans="2:7" ht="15" thickBot="1">
      <c r="B162" s="89">
        <v>33381</v>
      </c>
      <c r="C162" s="115" t="s">
        <v>277</v>
      </c>
      <c r="D162" s="25"/>
      <c r="E162" s="25"/>
      <c r="F162" s="25"/>
      <c r="G162" s="25"/>
    </row>
    <row r="163" spans="2:7" ht="15" thickBot="1">
      <c r="B163" s="89">
        <v>33382</v>
      </c>
      <c r="C163" s="115" t="s">
        <v>278</v>
      </c>
      <c r="D163" s="25"/>
      <c r="E163" s="25"/>
      <c r="F163" s="25"/>
      <c r="G163" s="25"/>
    </row>
    <row r="164" spans="2:7" ht="15" thickBot="1">
      <c r="B164" s="89">
        <v>3339</v>
      </c>
      <c r="C164" s="123" t="s">
        <v>279</v>
      </c>
      <c r="D164" s="25"/>
      <c r="E164" s="25"/>
      <c r="F164" s="25"/>
      <c r="G164" s="25"/>
    </row>
    <row r="165" spans="2:7" ht="15" thickBot="1">
      <c r="B165" s="93" t="s">
        <v>461</v>
      </c>
      <c r="C165" s="128" t="s">
        <v>280</v>
      </c>
      <c r="D165" s="25"/>
      <c r="E165" s="25"/>
      <c r="F165" s="25"/>
      <c r="G165" s="25"/>
    </row>
    <row r="166" spans="2:7" ht="15" thickBot="1">
      <c r="B166" s="89">
        <v>3341</v>
      </c>
      <c r="C166" s="115" t="s">
        <v>281</v>
      </c>
      <c r="D166" s="25"/>
      <c r="E166" s="25"/>
      <c r="F166" s="25"/>
      <c r="G166" s="25"/>
    </row>
    <row r="167" spans="2:7" ht="15" thickBot="1">
      <c r="B167" s="89">
        <v>3348</v>
      </c>
      <c r="C167" s="115" t="s">
        <v>282</v>
      </c>
      <c r="D167" s="25"/>
      <c r="E167" s="25"/>
      <c r="F167" s="25"/>
      <c r="G167" s="25"/>
    </row>
    <row r="168" spans="2:7" ht="15" thickBot="1">
      <c r="B168" s="93" t="s">
        <v>462</v>
      </c>
      <c r="C168" s="129" t="s">
        <v>283</v>
      </c>
      <c r="D168" s="25"/>
      <c r="E168" s="25"/>
      <c r="F168" s="25"/>
      <c r="G168" s="25"/>
    </row>
    <row r="169" spans="2:7" ht="15" thickBot="1">
      <c r="B169" s="93" t="s">
        <v>721</v>
      </c>
      <c r="C169" s="129" t="s">
        <v>722</v>
      </c>
      <c r="D169" s="25"/>
      <c r="E169" s="25"/>
      <c r="F169" s="25"/>
      <c r="G169" s="25"/>
    </row>
    <row r="170" spans="2:7" ht="15" thickBot="1">
      <c r="B170" s="93"/>
      <c r="C170" s="129"/>
      <c r="D170" s="25"/>
      <c r="E170" s="25"/>
      <c r="F170" s="25"/>
      <c r="G170" s="25"/>
    </row>
    <row r="171" spans="2:7" ht="15" thickBot="1">
      <c r="B171" s="93" t="s">
        <v>463</v>
      </c>
      <c r="C171" s="129" t="s">
        <v>284</v>
      </c>
      <c r="D171" s="25"/>
      <c r="E171" s="25"/>
      <c r="F171" s="25"/>
      <c r="G171" s="25"/>
    </row>
    <row r="172" spans="2:7" ht="15" thickBot="1">
      <c r="B172" s="92">
        <v>3361</v>
      </c>
      <c r="C172" s="115" t="s">
        <v>285</v>
      </c>
      <c r="D172" s="25"/>
      <c r="E172" s="25"/>
      <c r="F172" s="25"/>
      <c r="G172" s="25"/>
    </row>
    <row r="173" spans="2:7" ht="15" thickBot="1">
      <c r="B173" s="92">
        <v>3362</v>
      </c>
      <c r="C173" s="115" t="s">
        <v>286</v>
      </c>
      <c r="D173" s="25"/>
      <c r="E173" s="25"/>
      <c r="F173" s="25"/>
      <c r="G173" s="25"/>
    </row>
    <row r="174" spans="2:7" ht="15" thickBot="1">
      <c r="B174" s="92">
        <v>3363</v>
      </c>
      <c r="C174" s="115" t="s">
        <v>287</v>
      </c>
      <c r="D174" s="25"/>
      <c r="E174" s="25"/>
      <c r="F174" s="25"/>
      <c r="G174" s="25"/>
    </row>
    <row r="175" spans="2:7" ht="15" thickBot="1">
      <c r="B175" s="92">
        <v>3368</v>
      </c>
      <c r="C175" s="115" t="s">
        <v>288</v>
      </c>
      <c r="D175" s="25"/>
      <c r="E175" s="25"/>
      <c r="F175" s="25"/>
      <c r="G175" s="25"/>
    </row>
    <row r="176" spans="2:7" ht="15" thickBot="1">
      <c r="B176" s="95" t="s">
        <v>464</v>
      </c>
      <c r="C176" s="119" t="s">
        <v>323</v>
      </c>
      <c r="D176" s="25"/>
      <c r="E176" s="25"/>
      <c r="F176" s="25"/>
      <c r="G176" s="25"/>
    </row>
    <row r="177" spans="2:7" ht="15" thickBot="1">
      <c r="B177" s="95" t="s">
        <v>465</v>
      </c>
      <c r="C177" s="119" t="s">
        <v>259</v>
      </c>
      <c r="D177" s="25"/>
      <c r="E177" s="25"/>
      <c r="F177" s="25"/>
      <c r="G177" s="25"/>
    </row>
    <row r="178" spans="2:7" ht="15" thickBot="1">
      <c r="B178" s="89">
        <v>3381</v>
      </c>
      <c r="C178" s="115" t="s">
        <v>260</v>
      </c>
      <c r="D178" s="25"/>
      <c r="E178" s="25"/>
      <c r="F178" s="25"/>
      <c r="G178" s="25"/>
    </row>
    <row r="179" spans="2:7" ht="15" thickBot="1">
      <c r="B179" s="89">
        <v>3382</v>
      </c>
      <c r="C179" s="115" t="s">
        <v>261</v>
      </c>
      <c r="D179" s="25"/>
      <c r="E179" s="25"/>
      <c r="F179" s="25"/>
      <c r="G179" s="25"/>
    </row>
    <row r="180" spans="2:7" ht="15" thickBot="1">
      <c r="B180" s="89">
        <v>3383</v>
      </c>
      <c r="C180" s="115" t="s">
        <v>262</v>
      </c>
      <c r="D180" s="25"/>
      <c r="E180" s="25"/>
      <c r="F180" s="25"/>
      <c r="G180" s="25"/>
    </row>
    <row r="181" spans="2:7" ht="15" thickBot="1">
      <c r="B181" s="89">
        <v>3384</v>
      </c>
      <c r="C181" s="115" t="s">
        <v>263</v>
      </c>
      <c r="D181" s="25"/>
      <c r="E181" s="25"/>
      <c r="F181" s="25"/>
      <c r="G181" s="25"/>
    </row>
    <row r="182" spans="2:7" ht="15" thickBot="1">
      <c r="B182" s="89">
        <v>3385</v>
      </c>
      <c r="C182" s="115" t="s">
        <v>264</v>
      </c>
      <c r="D182" s="25"/>
      <c r="E182" s="25"/>
      <c r="F182" s="25"/>
      <c r="G182" s="25"/>
    </row>
    <row r="183" spans="2:7" ht="15" thickBot="1">
      <c r="B183" s="89">
        <v>3386</v>
      </c>
      <c r="C183" s="115" t="s">
        <v>265</v>
      </c>
      <c r="D183" s="25"/>
      <c r="E183" s="25"/>
      <c r="F183" s="25"/>
      <c r="G183" s="25"/>
    </row>
    <row r="184" spans="2:7" ht="15" thickBot="1">
      <c r="B184" s="89">
        <v>3387</v>
      </c>
      <c r="C184" s="115" t="s">
        <v>266</v>
      </c>
      <c r="D184" s="25"/>
      <c r="E184" s="25"/>
      <c r="F184" s="25"/>
      <c r="G184" s="25"/>
    </row>
    <row r="185" spans="2:7" ht="15" thickBot="1">
      <c r="B185" s="89">
        <v>3388</v>
      </c>
      <c r="C185" s="115" t="s">
        <v>259</v>
      </c>
      <c r="D185" s="25"/>
      <c r="E185" s="25"/>
      <c r="F185" s="25"/>
      <c r="G185" s="25"/>
    </row>
    <row r="186" spans="2:7" ht="15" thickBot="1">
      <c r="B186" s="93">
        <v>341</v>
      </c>
      <c r="C186" s="120" t="s">
        <v>250</v>
      </c>
      <c r="D186" s="25"/>
      <c r="E186" s="25"/>
      <c r="F186" s="25"/>
      <c r="G186" s="25"/>
    </row>
    <row r="187" spans="2:7" ht="15" thickBot="1">
      <c r="B187" s="96">
        <v>3411</v>
      </c>
      <c r="C187" s="115" t="s">
        <v>251</v>
      </c>
      <c r="D187" s="25"/>
      <c r="E187" s="25"/>
      <c r="F187" s="25"/>
      <c r="G187" s="25"/>
    </row>
    <row r="188" spans="2:7" ht="15" thickBot="1">
      <c r="B188" s="96">
        <v>3412</v>
      </c>
      <c r="C188" s="115" t="s">
        <v>252</v>
      </c>
      <c r="D188" s="25"/>
      <c r="E188" s="25"/>
      <c r="F188" s="25"/>
      <c r="G188" s="25"/>
    </row>
    <row r="189" spans="2:7" ht="15" thickBot="1">
      <c r="B189" s="93">
        <v>343</v>
      </c>
      <c r="C189" s="120" t="s">
        <v>253</v>
      </c>
      <c r="D189" s="25"/>
      <c r="E189" s="25"/>
      <c r="F189" s="25"/>
      <c r="G189" s="25"/>
    </row>
    <row r="190" spans="2:7" ht="15" thickBot="1">
      <c r="B190" s="92">
        <v>3431</v>
      </c>
      <c r="C190" s="115" t="s">
        <v>254</v>
      </c>
      <c r="D190" s="25"/>
      <c r="E190" s="25"/>
      <c r="F190" s="25"/>
      <c r="G190" s="25"/>
    </row>
    <row r="191" spans="2:7" ht="15" thickBot="1">
      <c r="B191" s="97">
        <v>34311</v>
      </c>
      <c r="C191" s="122" t="s">
        <v>255</v>
      </c>
      <c r="D191" s="25"/>
      <c r="E191" s="25"/>
      <c r="F191" s="25"/>
      <c r="G191" s="25"/>
    </row>
    <row r="192" spans="2:7" ht="15" thickBot="1">
      <c r="B192" s="97">
        <v>34312</v>
      </c>
      <c r="C192" s="122" t="s">
        <v>256</v>
      </c>
      <c r="D192" s="25"/>
      <c r="E192" s="25"/>
      <c r="F192" s="25"/>
      <c r="G192" s="25"/>
    </row>
    <row r="193" spans="2:7" ht="15" thickBot="1">
      <c r="B193" s="97">
        <v>34313</v>
      </c>
      <c r="C193" s="122" t="s">
        <v>257</v>
      </c>
      <c r="D193" s="25"/>
      <c r="E193" s="25"/>
      <c r="F193" s="25"/>
      <c r="G193" s="25"/>
    </row>
    <row r="194" spans="2:7" ht="15" thickBot="1">
      <c r="B194" s="92">
        <v>3432</v>
      </c>
      <c r="C194" s="115" t="s">
        <v>258</v>
      </c>
      <c r="D194" s="25"/>
      <c r="E194" s="25"/>
      <c r="F194" s="25"/>
      <c r="G194" s="25"/>
    </row>
    <row r="195" spans="2:7" ht="15" thickBot="1">
      <c r="B195" s="86">
        <v>344</v>
      </c>
      <c r="C195" s="120" t="s">
        <v>248</v>
      </c>
      <c r="D195" s="25"/>
      <c r="E195" s="25"/>
      <c r="F195" s="25"/>
      <c r="G195" s="25"/>
    </row>
    <row r="196" spans="2:7" ht="15" thickBot="1">
      <c r="B196" s="91">
        <v>347</v>
      </c>
      <c r="C196" s="120" t="s">
        <v>249</v>
      </c>
      <c r="D196" s="25"/>
      <c r="E196" s="25"/>
      <c r="F196" s="25"/>
      <c r="G196" s="25"/>
    </row>
    <row r="197" spans="2:7" ht="15" thickBot="1">
      <c r="B197" s="86">
        <v>352</v>
      </c>
      <c r="C197" s="113" t="s">
        <v>247</v>
      </c>
      <c r="D197" s="25"/>
      <c r="E197" s="25"/>
      <c r="F197" s="25"/>
      <c r="G197" s="25"/>
    </row>
    <row r="198" spans="2:7" ht="15" thickBot="1">
      <c r="B198" s="92">
        <v>3521</v>
      </c>
      <c r="C198" s="115" t="s">
        <v>242</v>
      </c>
      <c r="D198" s="25"/>
      <c r="E198" s="25"/>
      <c r="F198" s="25"/>
      <c r="G198" s="25"/>
    </row>
    <row r="199" spans="2:7" ht="15" thickBot="1">
      <c r="B199" s="92">
        <v>3522</v>
      </c>
      <c r="C199" s="115" t="s">
        <v>243</v>
      </c>
      <c r="D199" s="25"/>
      <c r="E199" s="25"/>
      <c r="F199" s="25"/>
      <c r="G199" s="25"/>
    </row>
    <row r="200" spans="2:7" ht="15" thickBot="1">
      <c r="B200" s="92">
        <v>3523</v>
      </c>
      <c r="C200" s="115" t="s">
        <v>244</v>
      </c>
      <c r="D200" s="25"/>
      <c r="E200" s="25"/>
      <c r="F200" s="25"/>
      <c r="G200" s="25"/>
    </row>
    <row r="201" spans="2:7" ht="15" thickBot="1">
      <c r="B201" s="92">
        <v>3524</v>
      </c>
      <c r="C201" s="115" t="s">
        <v>245</v>
      </c>
      <c r="D201" s="25"/>
      <c r="E201" s="25"/>
      <c r="F201" s="25"/>
      <c r="G201" s="25"/>
    </row>
    <row r="202" spans="2:7" ht="15" thickBot="1">
      <c r="B202" s="86">
        <v>353</v>
      </c>
      <c r="C202" s="120" t="s">
        <v>246</v>
      </c>
      <c r="D202" s="25"/>
      <c r="E202" s="25"/>
      <c r="F202" s="25"/>
      <c r="G202" s="25"/>
    </row>
    <row r="203" spans="2:7" ht="15" thickBot="1">
      <c r="B203" s="89">
        <v>3531</v>
      </c>
      <c r="C203" s="115" t="s">
        <v>236</v>
      </c>
      <c r="D203" s="25"/>
      <c r="E203" s="25"/>
      <c r="F203" s="25"/>
      <c r="G203" s="25"/>
    </row>
    <row r="204" spans="2:7" ht="15" thickBot="1">
      <c r="B204" s="89">
        <v>3532</v>
      </c>
      <c r="C204" s="115" t="s">
        <v>237</v>
      </c>
      <c r="D204" s="25"/>
      <c r="E204" s="25"/>
      <c r="F204" s="25"/>
      <c r="G204" s="25"/>
    </row>
    <row r="205" spans="2:7" ht="15" thickBot="1">
      <c r="B205" s="89">
        <v>3533</v>
      </c>
      <c r="C205" s="115" t="s">
        <v>238</v>
      </c>
      <c r="D205" s="25"/>
      <c r="E205" s="25"/>
      <c r="F205" s="25"/>
      <c r="G205" s="25"/>
    </row>
    <row r="206" spans="2:7" ht="15" thickBot="1">
      <c r="B206" s="89">
        <v>3534</v>
      </c>
      <c r="C206" s="115" t="s">
        <v>239</v>
      </c>
      <c r="D206" s="25"/>
      <c r="E206" s="25"/>
      <c r="F206" s="25"/>
      <c r="G206" s="25"/>
    </row>
    <row r="207" spans="2:7" ht="15" thickBot="1">
      <c r="B207" s="86">
        <v>356</v>
      </c>
      <c r="C207" s="120" t="s">
        <v>240</v>
      </c>
      <c r="D207" s="25"/>
      <c r="E207" s="25"/>
      <c r="F207" s="25"/>
      <c r="G207" s="25"/>
    </row>
    <row r="208" spans="2:7" ht="15" thickBot="1">
      <c r="B208" s="96">
        <v>3561</v>
      </c>
      <c r="C208" s="115" t="s">
        <v>240</v>
      </c>
      <c r="D208" s="25"/>
      <c r="E208" s="25"/>
      <c r="F208" s="25"/>
      <c r="G208" s="25"/>
    </row>
    <row r="209" spans="2:7" ht="15" thickBot="1">
      <c r="B209" s="96">
        <v>3562</v>
      </c>
      <c r="C209" s="115" t="s">
        <v>241</v>
      </c>
      <c r="D209" s="25"/>
      <c r="E209" s="25"/>
      <c r="F209" s="25"/>
      <c r="G209" s="25"/>
    </row>
    <row r="210" spans="2:7" ht="15" thickBot="1">
      <c r="B210" s="93">
        <v>357</v>
      </c>
      <c r="C210" s="113" t="s">
        <v>235</v>
      </c>
      <c r="D210" s="25"/>
      <c r="E210" s="25"/>
      <c r="F210" s="25"/>
      <c r="G210" s="25"/>
    </row>
    <row r="211" spans="2:7" ht="15" thickBot="1">
      <c r="B211" s="86">
        <v>411</v>
      </c>
      <c r="C211" s="120" t="s">
        <v>228</v>
      </c>
      <c r="D211" s="25"/>
      <c r="E211" s="25"/>
      <c r="F211" s="25"/>
      <c r="G211" s="25"/>
    </row>
    <row r="212" spans="2:7" ht="15" thickBot="1">
      <c r="B212" s="89">
        <v>4111</v>
      </c>
      <c r="C212" s="115" t="s">
        <v>229</v>
      </c>
      <c r="D212" s="25"/>
      <c r="E212" s="25"/>
      <c r="F212" s="25"/>
      <c r="G212" s="25"/>
    </row>
    <row r="213" spans="2:7" ht="15" thickBot="1">
      <c r="B213" s="94">
        <v>41111</v>
      </c>
      <c r="C213" s="122" t="s">
        <v>230</v>
      </c>
      <c r="D213" s="25"/>
      <c r="E213" s="25"/>
      <c r="F213" s="25"/>
      <c r="G213" s="25"/>
    </row>
    <row r="214" spans="2:7" ht="15" thickBot="1">
      <c r="B214" s="94">
        <v>41112</v>
      </c>
      <c r="C214" s="122" t="s">
        <v>231</v>
      </c>
      <c r="D214" s="25"/>
      <c r="E214" s="25"/>
      <c r="F214" s="25"/>
      <c r="G214" s="25"/>
    </row>
    <row r="215" spans="2:7" ht="15" thickBot="1">
      <c r="B215" s="89">
        <v>4112</v>
      </c>
      <c r="C215" s="115" t="s">
        <v>232</v>
      </c>
      <c r="D215" s="25"/>
      <c r="E215" s="25"/>
      <c r="F215" s="25"/>
      <c r="G215" s="25"/>
    </row>
    <row r="216" spans="2:7" ht="15" thickBot="1">
      <c r="B216" s="89">
        <v>4113</v>
      </c>
      <c r="C216" s="115" t="s">
        <v>233</v>
      </c>
      <c r="D216" s="25"/>
      <c r="E216" s="25"/>
      <c r="F216" s="25"/>
      <c r="G216" s="25"/>
    </row>
    <row r="217" spans="2:7" ht="15" thickBot="1">
      <c r="B217" s="89">
        <v>4118</v>
      </c>
      <c r="C217" s="115" t="s">
        <v>234</v>
      </c>
      <c r="D217" s="25"/>
      <c r="E217" s="25"/>
      <c r="F217" s="25"/>
      <c r="G217" s="25"/>
    </row>
    <row r="218" spans="2:7" ht="15" thickBot="1">
      <c r="B218" s="86">
        <v>412</v>
      </c>
      <c r="C218" s="113" t="s">
        <v>227</v>
      </c>
      <c r="D218" s="25"/>
      <c r="E218" s="25"/>
      <c r="F218" s="25"/>
      <c r="G218" s="25"/>
    </row>
    <row r="219" spans="2:7" ht="15" thickBot="1">
      <c r="B219" s="93">
        <v>413</v>
      </c>
      <c r="C219" s="113" t="s">
        <v>226</v>
      </c>
      <c r="D219" s="25"/>
      <c r="E219" s="25"/>
      <c r="F219" s="25"/>
      <c r="G219" s="25"/>
    </row>
    <row r="220" spans="2:7" ht="28.2" thickBot="1">
      <c r="B220" s="96">
        <v>4131</v>
      </c>
      <c r="C220" s="115" t="s">
        <v>224</v>
      </c>
      <c r="D220" s="25"/>
      <c r="E220" s="25"/>
      <c r="F220" s="25"/>
      <c r="G220" s="25"/>
    </row>
    <row r="221" spans="2:7" ht="15" thickBot="1">
      <c r="B221" s="96">
        <v>4132</v>
      </c>
      <c r="C221" s="115" t="s">
        <v>225</v>
      </c>
      <c r="D221" s="25"/>
      <c r="E221" s="25"/>
      <c r="F221" s="25"/>
      <c r="G221" s="25"/>
    </row>
    <row r="222" spans="2:7" ht="15" thickBot="1">
      <c r="B222" s="93">
        <v>414</v>
      </c>
      <c r="C222" s="114" t="s">
        <v>223</v>
      </c>
      <c r="D222" s="25"/>
      <c r="E222" s="25"/>
      <c r="F222" s="25"/>
      <c r="G222" s="25"/>
    </row>
    <row r="223" spans="2:7" ht="15" thickBot="1">
      <c r="B223" s="93">
        <v>417</v>
      </c>
      <c r="C223" s="114" t="s">
        <v>222</v>
      </c>
      <c r="D223" s="25"/>
      <c r="E223" s="25"/>
      <c r="F223" s="25"/>
      <c r="G223" s="25"/>
    </row>
    <row r="224" spans="2:7" ht="15" thickBot="1">
      <c r="B224" s="93">
        <v>418</v>
      </c>
      <c r="C224" s="114" t="s">
        <v>221</v>
      </c>
      <c r="D224" s="25"/>
      <c r="E224" s="25"/>
      <c r="F224" s="25"/>
      <c r="G224" s="25"/>
    </row>
    <row r="225" spans="2:7" ht="15" thickBot="1">
      <c r="B225" s="93">
        <v>419</v>
      </c>
      <c r="C225" s="114" t="s">
        <v>220</v>
      </c>
      <c r="D225" s="25"/>
      <c r="E225" s="25"/>
      <c r="F225" s="25"/>
      <c r="G225" s="25"/>
    </row>
    <row r="226" spans="2:7" ht="15" thickBot="1">
      <c r="B226" s="93">
        <v>421</v>
      </c>
      <c r="C226" s="114" t="s">
        <v>219</v>
      </c>
      <c r="D226" s="25"/>
      <c r="E226" s="25"/>
      <c r="F226" s="25"/>
      <c r="G226" s="25"/>
    </row>
    <row r="227" spans="2:7" ht="15" thickBot="1">
      <c r="B227" s="98">
        <v>4211</v>
      </c>
      <c r="C227" s="115" t="s">
        <v>217</v>
      </c>
      <c r="D227" s="25"/>
      <c r="E227" s="25"/>
      <c r="F227" s="25"/>
      <c r="G227" s="25"/>
    </row>
    <row r="228" spans="2:7" ht="15" thickBot="1">
      <c r="B228" s="98">
        <v>4212</v>
      </c>
      <c r="C228" s="115" t="s">
        <v>218</v>
      </c>
      <c r="D228" s="25"/>
      <c r="E228" s="25"/>
      <c r="F228" s="25"/>
      <c r="G228" s="25"/>
    </row>
    <row r="229" spans="2:7" ht="15" thickBot="1">
      <c r="B229" s="93">
        <v>441</v>
      </c>
      <c r="C229" s="113" t="s">
        <v>216</v>
      </c>
      <c r="D229" s="25"/>
      <c r="E229" s="25"/>
      <c r="F229" s="25"/>
      <c r="G229" s="25"/>
    </row>
    <row r="230" spans="2:7" ht="15" thickBot="1">
      <c r="B230" s="93">
        <v>461</v>
      </c>
      <c r="C230" s="113" t="s">
        <v>215</v>
      </c>
      <c r="D230" s="25"/>
      <c r="E230" s="25"/>
      <c r="F230" s="25"/>
      <c r="G230" s="25"/>
    </row>
    <row r="231" spans="2:7" ht="15" thickBot="1">
      <c r="B231" s="98">
        <v>4611</v>
      </c>
      <c r="C231" s="115" t="s">
        <v>213</v>
      </c>
      <c r="D231" s="25"/>
      <c r="E231" s="25"/>
      <c r="F231" s="25"/>
      <c r="G231" s="25"/>
    </row>
    <row r="232" spans="2:7" ht="15" thickBot="1">
      <c r="B232" s="98">
        <v>4612</v>
      </c>
      <c r="C232" s="115" t="s">
        <v>214</v>
      </c>
      <c r="D232" s="25"/>
      <c r="E232" s="25"/>
      <c r="F232" s="25"/>
      <c r="G232" s="25"/>
    </row>
    <row r="233" spans="2:7" ht="15" thickBot="1">
      <c r="B233" s="93">
        <v>466</v>
      </c>
      <c r="C233" s="113" t="s">
        <v>212</v>
      </c>
      <c r="D233" s="25"/>
      <c r="E233" s="25"/>
      <c r="F233" s="25"/>
      <c r="G233" s="25"/>
    </row>
    <row r="234" spans="2:7" ht="15" thickBot="1">
      <c r="B234" s="93" t="s">
        <v>407</v>
      </c>
      <c r="C234" s="120" t="s">
        <v>211</v>
      </c>
      <c r="D234" s="25"/>
      <c r="E234" s="25"/>
      <c r="F234" s="25"/>
      <c r="G234" s="25"/>
    </row>
    <row r="235" spans="2:7" ht="15" thickBot="1">
      <c r="B235" s="89" t="s">
        <v>443</v>
      </c>
      <c r="C235" s="115" t="s">
        <v>205</v>
      </c>
      <c r="D235" s="25"/>
      <c r="E235" s="25"/>
      <c r="F235" s="25"/>
      <c r="G235" s="25"/>
    </row>
    <row r="236" spans="2:7" ht="15" thickBot="1">
      <c r="B236" s="89" t="s">
        <v>444</v>
      </c>
      <c r="C236" s="115" t="s">
        <v>206</v>
      </c>
      <c r="D236" s="25"/>
      <c r="E236" s="25"/>
      <c r="F236" s="25"/>
      <c r="G236" s="25"/>
    </row>
    <row r="237" spans="2:7" ht="15" thickBot="1">
      <c r="B237" s="89" t="s">
        <v>445</v>
      </c>
      <c r="C237" s="115" t="s">
        <v>207</v>
      </c>
      <c r="D237" s="25"/>
      <c r="E237" s="25"/>
      <c r="F237" s="25"/>
      <c r="G237" s="25"/>
    </row>
    <row r="238" spans="2:7" ht="15" thickBot="1">
      <c r="B238" s="89" t="s">
        <v>446</v>
      </c>
      <c r="C238" s="115" t="s">
        <v>208</v>
      </c>
      <c r="D238" s="25"/>
      <c r="E238" s="25"/>
      <c r="F238" s="25"/>
      <c r="G238" s="25"/>
    </row>
    <row r="239" spans="2:7" ht="15" thickBot="1">
      <c r="B239" s="89" t="s">
        <v>447</v>
      </c>
      <c r="C239" s="115" t="s">
        <v>209</v>
      </c>
      <c r="D239" s="25"/>
      <c r="E239" s="25"/>
      <c r="F239" s="25"/>
      <c r="G239" s="25"/>
    </row>
    <row r="240" spans="2:7" ht="15" thickBot="1">
      <c r="B240" s="89" t="s">
        <v>448</v>
      </c>
      <c r="C240" s="115" t="s">
        <v>210</v>
      </c>
      <c r="D240" s="25"/>
      <c r="E240" s="25"/>
      <c r="F240" s="25"/>
      <c r="G240" s="25"/>
    </row>
    <row r="241" spans="2:7" ht="15" thickBot="1">
      <c r="B241" s="86" t="s">
        <v>449</v>
      </c>
      <c r="C241" s="113" t="s">
        <v>204</v>
      </c>
      <c r="D241" s="25"/>
      <c r="E241" s="25"/>
      <c r="F241" s="25"/>
      <c r="G241" s="25"/>
    </row>
    <row r="242" spans="2:7" ht="15" thickBot="1">
      <c r="B242" s="86" t="s">
        <v>450</v>
      </c>
      <c r="C242" s="113" t="s">
        <v>203</v>
      </c>
      <c r="D242" s="25"/>
      <c r="E242" s="25"/>
      <c r="F242" s="25"/>
      <c r="G242" s="25"/>
    </row>
    <row r="243" spans="2:7" ht="15" thickBot="1">
      <c r="B243" s="89">
        <v>5211</v>
      </c>
      <c r="C243" s="115" t="s">
        <v>200</v>
      </c>
      <c r="D243" s="25"/>
      <c r="E243" s="25"/>
      <c r="F243" s="25"/>
      <c r="G243" s="25"/>
    </row>
    <row r="244" spans="2:7" ht="15" thickBot="1">
      <c r="B244" s="89">
        <v>5212</v>
      </c>
      <c r="C244" s="115" t="s">
        <v>201</v>
      </c>
      <c r="D244" s="25"/>
      <c r="E244" s="25"/>
      <c r="F244" s="25"/>
      <c r="G244" s="25"/>
    </row>
    <row r="245" spans="2:7" ht="15" thickBot="1">
      <c r="B245" s="89">
        <v>5213</v>
      </c>
      <c r="C245" s="115" t="s">
        <v>202</v>
      </c>
      <c r="D245" s="25"/>
      <c r="E245" s="25"/>
      <c r="F245" s="25"/>
      <c r="G245" s="25"/>
    </row>
    <row r="246" spans="2:7" ht="15" thickBot="1">
      <c r="B246" s="86">
        <v>611</v>
      </c>
      <c r="C246" s="114" t="s">
        <v>199</v>
      </c>
      <c r="D246" s="25"/>
      <c r="E246" s="25"/>
      <c r="F246" s="25"/>
      <c r="G246" s="25"/>
    </row>
    <row r="247" spans="2:7" ht="15" thickBot="1">
      <c r="B247" s="96">
        <v>6111</v>
      </c>
      <c r="C247" s="115" t="s">
        <v>197</v>
      </c>
      <c r="D247" s="25"/>
      <c r="E247" s="25"/>
      <c r="F247" s="25"/>
      <c r="G247" s="25"/>
    </row>
    <row r="248" spans="2:7" ht="15" thickBot="1">
      <c r="B248" s="96">
        <v>6112</v>
      </c>
      <c r="C248" s="115" t="s">
        <v>198</v>
      </c>
      <c r="D248" s="25"/>
      <c r="E248" s="25"/>
      <c r="F248" s="25"/>
      <c r="G248" s="25"/>
    </row>
    <row r="249" spans="2:7" ht="15" thickBot="1">
      <c r="B249" s="88">
        <v>621</v>
      </c>
      <c r="C249" s="114" t="s">
        <v>196</v>
      </c>
      <c r="D249" s="25"/>
      <c r="E249" s="25"/>
      <c r="F249" s="25"/>
      <c r="G249" s="25"/>
    </row>
    <row r="250" spans="2:7" ht="15" thickBot="1">
      <c r="B250" s="88">
        <v>622</v>
      </c>
      <c r="C250" s="114" t="s">
        <v>195</v>
      </c>
      <c r="D250" s="25"/>
      <c r="E250" s="25"/>
      <c r="F250" s="25"/>
      <c r="G250" s="25"/>
    </row>
    <row r="251" spans="2:7" ht="15" thickBot="1">
      <c r="B251" s="88">
        <v>623</v>
      </c>
      <c r="C251" s="113" t="s">
        <v>194</v>
      </c>
      <c r="D251" s="25"/>
      <c r="E251" s="25"/>
      <c r="F251" s="25"/>
      <c r="G251" s="25"/>
    </row>
    <row r="252" spans="2:7" ht="15" thickBot="1">
      <c r="B252" s="89">
        <v>6231</v>
      </c>
      <c r="C252" s="115" t="s">
        <v>192</v>
      </c>
      <c r="D252" s="25"/>
      <c r="E252" s="25"/>
      <c r="F252" s="25"/>
      <c r="G252" s="25"/>
    </row>
    <row r="253" spans="2:7" ht="15" thickBot="1">
      <c r="B253" s="89">
        <v>6232</v>
      </c>
      <c r="C253" s="115" t="s">
        <v>189</v>
      </c>
      <c r="D253" s="25"/>
      <c r="E253" s="25"/>
      <c r="F253" s="25"/>
      <c r="G253" s="25"/>
    </row>
    <row r="254" spans="2:7" ht="15" thickBot="1">
      <c r="B254" s="89">
        <v>6233</v>
      </c>
      <c r="C254" s="115" t="s">
        <v>190</v>
      </c>
      <c r="D254" s="25"/>
      <c r="E254" s="25"/>
      <c r="F254" s="25"/>
      <c r="G254" s="25"/>
    </row>
    <row r="255" spans="2:7" ht="15" thickBot="1">
      <c r="B255" s="89">
        <v>6234</v>
      </c>
      <c r="C255" s="115" t="s">
        <v>193</v>
      </c>
      <c r="D255" s="25"/>
      <c r="E255" s="25"/>
      <c r="F255" s="25"/>
      <c r="G255" s="25"/>
    </row>
    <row r="256" spans="2:7" ht="15" thickBot="1">
      <c r="B256" s="89">
        <v>6237</v>
      </c>
      <c r="C256" s="115" t="s">
        <v>178</v>
      </c>
      <c r="D256" s="25"/>
      <c r="E256" s="25"/>
      <c r="F256" s="25"/>
      <c r="G256" s="25"/>
    </row>
    <row r="257" spans="2:7" ht="15" thickBot="1">
      <c r="B257" s="89">
        <v>6238</v>
      </c>
      <c r="C257" s="115" t="s">
        <v>179</v>
      </c>
      <c r="D257" s="25"/>
      <c r="E257" s="25"/>
      <c r="F257" s="25"/>
      <c r="G257" s="25"/>
    </row>
    <row r="258" spans="2:7" ht="15" thickBot="1">
      <c r="B258" s="93">
        <v>627</v>
      </c>
      <c r="C258" s="113" t="s">
        <v>191</v>
      </c>
      <c r="D258" s="25"/>
      <c r="E258" s="25"/>
      <c r="F258" s="25"/>
      <c r="G258" s="25"/>
    </row>
    <row r="259" spans="2:7" ht="15" thickBot="1">
      <c r="B259" s="89">
        <v>6271</v>
      </c>
      <c r="C259" s="115" t="s">
        <v>188</v>
      </c>
      <c r="D259" s="25"/>
      <c r="E259" s="25"/>
      <c r="F259" s="25"/>
      <c r="G259" s="25"/>
    </row>
    <row r="260" spans="2:7" ht="15" thickBot="1">
      <c r="B260" s="89">
        <v>6272</v>
      </c>
      <c r="C260" s="115" t="s">
        <v>189</v>
      </c>
      <c r="D260" s="25"/>
      <c r="E260" s="25"/>
      <c r="F260" s="25"/>
      <c r="G260" s="25"/>
    </row>
    <row r="261" spans="2:7" ht="15" thickBot="1">
      <c r="B261" s="89">
        <v>6273</v>
      </c>
      <c r="C261" s="115" t="s">
        <v>190</v>
      </c>
      <c r="D261" s="25"/>
      <c r="E261" s="25"/>
      <c r="F261" s="25"/>
      <c r="G261" s="25"/>
    </row>
    <row r="262" spans="2:7" ht="15" thickBot="1">
      <c r="B262" s="89">
        <v>6274</v>
      </c>
      <c r="C262" s="115" t="s">
        <v>175</v>
      </c>
      <c r="D262" s="25"/>
      <c r="E262" s="25"/>
      <c r="F262" s="25"/>
      <c r="G262" s="25"/>
    </row>
    <row r="263" spans="2:7" ht="15" thickBot="1">
      <c r="B263" s="89">
        <v>6277</v>
      </c>
      <c r="C263" s="115" t="s">
        <v>178</v>
      </c>
      <c r="D263" s="25"/>
      <c r="E263" s="25"/>
      <c r="F263" s="25"/>
      <c r="G263" s="25"/>
    </row>
    <row r="264" spans="2:7" ht="15" thickBot="1">
      <c r="B264" s="89">
        <v>6278</v>
      </c>
      <c r="C264" s="115" t="s">
        <v>179</v>
      </c>
      <c r="D264" s="25"/>
      <c r="E264" s="25"/>
      <c r="F264" s="25"/>
      <c r="G264" s="25"/>
    </row>
    <row r="265" spans="2:7" ht="15" thickBot="1">
      <c r="B265" s="86">
        <v>631</v>
      </c>
      <c r="C265" s="113" t="s">
        <v>185</v>
      </c>
      <c r="D265" s="25"/>
      <c r="E265" s="25"/>
      <c r="F265" s="25"/>
      <c r="G265" s="25"/>
    </row>
    <row r="266" spans="2:7" ht="15" thickBot="1">
      <c r="B266" s="86">
        <v>632</v>
      </c>
      <c r="C266" s="113" t="s">
        <v>186</v>
      </c>
      <c r="D266" s="25"/>
      <c r="E266" s="25"/>
      <c r="F266" s="25"/>
      <c r="G266" s="25"/>
    </row>
    <row r="267" spans="2:7" ht="15" thickBot="1">
      <c r="B267" s="93">
        <v>635</v>
      </c>
      <c r="C267" s="113" t="s">
        <v>187</v>
      </c>
      <c r="D267" s="25"/>
      <c r="E267" s="25"/>
      <c r="F267" s="25"/>
      <c r="G267" s="25"/>
    </row>
    <row r="268" spans="2:7" ht="15" thickBot="1">
      <c r="B268" s="93">
        <v>641</v>
      </c>
      <c r="C268" s="113" t="s">
        <v>184</v>
      </c>
      <c r="D268" s="25"/>
      <c r="E268" s="25"/>
      <c r="F268" s="25"/>
      <c r="G268" s="25"/>
    </row>
    <row r="269" spans="2:7" ht="15" thickBot="1">
      <c r="B269" s="89">
        <v>6411</v>
      </c>
      <c r="C269" s="115" t="s">
        <v>180</v>
      </c>
      <c r="D269" s="25"/>
      <c r="E269" s="25"/>
      <c r="F269" s="25"/>
      <c r="G269" s="25"/>
    </row>
    <row r="270" spans="2:7" ht="15" thickBot="1">
      <c r="B270" s="89">
        <v>6412</v>
      </c>
      <c r="C270" s="115" t="s">
        <v>181</v>
      </c>
      <c r="D270" s="25"/>
      <c r="E270" s="25"/>
      <c r="F270" s="25"/>
      <c r="G270" s="25"/>
    </row>
    <row r="271" spans="2:7" ht="15" thickBot="1">
      <c r="B271" s="89">
        <v>6413</v>
      </c>
      <c r="C271" s="115" t="s">
        <v>182</v>
      </c>
      <c r="D271" s="25"/>
      <c r="E271" s="25"/>
      <c r="F271" s="25"/>
      <c r="G271" s="25"/>
    </row>
    <row r="272" spans="2:7" ht="15" thickBot="1">
      <c r="B272" s="89">
        <v>6414</v>
      </c>
      <c r="C272" s="115" t="s">
        <v>175</v>
      </c>
      <c r="D272" s="25"/>
      <c r="E272" s="25"/>
      <c r="F272" s="25"/>
      <c r="G272" s="25"/>
    </row>
    <row r="273" spans="2:7" ht="15" thickBot="1">
      <c r="B273" s="89">
        <v>6415</v>
      </c>
      <c r="C273" s="115" t="s">
        <v>183</v>
      </c>
      <c r="D273" s="25"/>
      <c r="E273" s="25"/>
      <c r="F273" s="25"/>
      <c r="G273" s="25"/>
    </row>
    <row r="274" spans="2:7" ht="15" thickBot="1">
      <c r="B274" s="89">
        <v>6417</v>
      </c>
      <c r="C274" s="115" t="s">
        <v>178</v>
      </c>
      <c r="D274" s="25"/>
      <c r="E274" s="25"/>
      <c r="F274" s="25"/>
      <c r="G274" s="25"/>
    </row>
    <row r="275" spans="2:7" ht="15" thickBot="1">
      <c r="B275" s="89">
        <v>6418</v>
      </c>
      <c r="C275" s="115" t="s">
        <v>179</v>
      </c>
      <c r="D275" s="25"/>
      <c r="E275" s="25"/>
      <c r="F275" s="25"/>
      <c r="G275" s="25"/>
    </row>
    <row r="276" spans="2:7" ht="15" thickBot="1">
      <c r="B276" s="93">
        <v>642</v>
      </c>
      <c r="C276" s="113" t="s">
        <v>171</v>
      </c>
      <c r="D276" s="25"/>
      <c r="E276" s="25"/>
      <c r="F276" s="25"/>
      <c r="G276" s="25"/>
    </row>
    <row r="277" spans="2:7" ht="15" thickBot="1">
      <c r="B277" s="96">
        <v>6421</v>
      </c>
      <c r="C277" s="115" t="s">
        <v>172</v>
      </c>
      <c r="D277" s="25"/>
      <c r="E277" s="25"/>
      <c r="F277" s="25"/>
      <c r="G277" s="25"/>
    </row>
    <row r="278" spans="2:7" ht="15" thickBot="1">
      <c r="B278" s="96">
        <v>6422</v>
      </c>
      <c r="C278" s="115" t="s">
        <v>173</v>
      </c>
      <c r="D278" s="25"/>
      <c r="E278" s="25"/>
      <c r="F278" s="25"/>
      <c r="G278" s="25"/>
    </row>
    <row r="279" spans="2:7" ht="15" thickBot="1">
      <c r="B279" s="89">
        <v>6423</v>
      </c>
      <c r="C279" s="115" t="s">
        <v>174</v>
      </c>
      <c r="D279" s="25"/>
      <c r="E279" s="25"/>
      <c r="F279" s="25"/>
      <c r="G279" s="25"/>
    </row>
    <row r="280" spans="2:7" ht="15" thickBot="1">
      <c r="B280" s="89">
        <v>6424</v>
      </c>
      <c r="C280" s="115" t="s">
        <v>175</v>
      </c>
      <c r="D280" s="25"/>
      <c r="E280" s="25"/>
      <c r="F280" s="25"/>
      <c r="G280" s="25"/>
    </row>
    <row r="281" spans="2:7" ht="15" thickBot="1">
      <c r="B281" s="89">
        <v>6425</v>
      </c>
      <c r="C281" s="115" t="s">
        <v>176</v>
      </c>
      <c r="D281" s="25"/>
      <c r="E281" s="25"/>
      <c r="F281" s="25"/>
      <c r="G281" s="25"/>
    </row>
    <row r="282" spans="2:7" ht="15" thickBot="1">
      <c r="B282" s="89">
        <v>6426</v>
      </c>
      <c r="C282" s="115" t="s">
        <v>177</v>
      </c>
      <c r="D282" s="25"/>
      <c r="E282" s="25"/>
      <c r="F282" s="25"/>
      <c r="G282" s="25"/>
    </row>
    <row r="283" spans="2:7" ht="15" thickBot="1">
      <c r="B283" s="89">
        <v>6427</v>
      </c>
      <c r="C283" s="115" t="s">
        <v>178</v>
      </c>
      <c r="D283" s="25"/>
      <c r="E283" s="25"/>
      <c r="F283" s="25"/>
      <c r="G283" s="25"/>
    </row>
    <row r="284" spans="2:7" ht="15" thickBot="1">
      <c r="B284" s="89">
        <v>6428</v>
      </c>
      <c r="C284" s="115" t="s">
        <v>179</v>
      </c>
      <c r="D284" s="25"/>
      <c r="E284" s="25"/>
      <c r="F284" s="25"/>
      <c r="G284" s="25"/>
    </row>
    <row r="285" spans="2:7" ht="15" thickBot="1">
      <c r="B285" s="93">
        <v>711</v>
      </c>
      <c r="C285" s="113" t="s">
        <v>170</v>
      </c>
      <c r="D285" s="25"/>
      <c r="E285" s="25"/>
      <c r="F285" s="25"/>
      <c r="G285" s="25"/>
    </row>
    <row r="286" spans="2:7" ht="15" thickBot="1">
      <c r="B286" s="93">
        <v>811</v>
      </c>
      <c r="C286" s="113" t="s">
        <v>169</v>
      </c>
      <c r="D286" s="25"/>
      <c r="E286" s="25"/>
      <c r="F286" s="25"/>
      <c r="G286" s="25"/>
    </row>
    <row r="287" spans="2:7" ht="15" thickBot="1">
      <c r="B287" s="93">
        <v>821</v>
      </c>
      <c r="C287" s="113" t="s">
        <v>168</v>
      </c>
      <c r="D287" s="25"/>
      <c r="E287" s="25"/>
      <c r="F287" s="25"/>
      <c r="G287" s="25"/>
    </row>
    <row r="288" spans="2:7" ht="15" thickBot="1">
      <c r="B288" s="89">
        <v>8211</v>
      </c>
      <c r="C288" s="115" t="s">
        <v>166</v>
      </c>
      <c r="D288" s="25"/>
      <c r="E288" s="25"/>
      <c r="F288" s="25"/>
      <c r="G288" s="25"/>
    </row>
    <row r="289" spans="2:7" ht="15" thickBot="1">
      <c r="B289" s="89">
        <v>8212</v>
      </c>
      <c r="C289" s="115" t="s">
        <v>167</v>
      </c>
      <c r="D289" s="25"/>
      <c r="E289" s="25"/>
      <c r="F289" s="25"/>
      <c r="G289" s="25"/>
    </row>
    <row r="290" spans="2:7" ht="15" thickBot="1">
      <c r="B290" s="93">
        <v>911</v>
      </c>
      <c r="C290" s="114" t="s">
        <v>165</v>
      </c>
      <c r="D290" s="25"/>
      <c r="E290" s="25"/>
      <c r="F290" s="25"/>
      <c r="G290" s="25"/>
    </row>
  </sheetData>
  <mergeCells count="5">
    <mergeCell ref="B9:B10"/>
    <mergeCell ref="C9:C10"/>
    <mergeCell ref="D9:D10"/>
    <mergeCell ref="E9:E10"/>
    <mergeCell ref="F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2:AH437"/>
  <sheetViews>
    <sheetView workbookViewId="0">
      <selection activeCell="AB92" sqref="AB92"/>
    </sheetView>
  </sheetViews>
  <sheetFormatPr defaultColWidth="9" defaultRowHeight="13.8"/>
  <cols>
    <col min="1" max="1" width="22" style="228" customWidth="1"/>
    <col min="2" max="31" width="3.109375" style="228" customWidth="1"/>
    <col min="32" max="32" width="2.6640625" style="228" customWidth="1"/>
    <col min="33" max="33" width="5.109375" style="228" customWidth="1"/>
    <col min="34" max="34" width="14.44140625" style="228" customWidth="1"/>
    <col min="35" max="35" width="9" style="228"/>
    <col min="36" max="36" width="13.33203125" style="228" bestFit="1" customWidth="1"/>
    <col min="37" max="16384" width="9" style="228"/>
  </cols>
  <sheetData>
    <row r="2" spans="1:34">
      <c r="A2" s="229" t="str">
        <f>[2]T1!A1:P1</f>
        <v>Công ty TNHH TM-DV TIN HỌC PHAN HUYỆN</v>
      </c>
    </row>
    <row r="3" spans="1:34" ht="20.399999999999999">
      <c r="A3" s="229" t="str">
        <f>[2]T1!A2:P2</f>
        <v>Đ/C: Số 188/49 Tân Kỳ Tân Quý, P.Sơn Kỳ, Q.Tân Phú, Tp.HCM</v>
      </c>
      <c r="P3" s="230"/>
      <c r="Q3" s="513" t="s">
        <v>848</v>
      </c>
      <c r="R3" s="513"/>
      <c r="S3" s="513"/>
      <c r="T3" s="513"/>
      <c r="U3" s="513"/>
      <c r="V3" s="513"/>
      <c r="W3" s="513"/>
      <c r="X3" s="513"/>
      <c r="Y3" s="513"/>
      <c r="Z3" s="513"/>
      <c r="AA3" s="513"/>
      <c r="AB3" s="513"/>
      <c r="AC3" s="513"/>
      <c r="AD3" s="513"/>
      <c r="AE3" s="513"/>
      <c r="AF3" s="513"/>
      <c r="AG3" s="513"/>
      <c r="AH3" s="513"/>
    </row>
    <row r="4" spans="1:34">
      <c r="A4" s="502" t="s">
        <v>594</v>
      </c>
      <c r="B4" s="505" t="s">
        <v>595</v>
      </c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6"/>
      <c r="X4" s="506"/>
      <c r="Y4" s="506"/>
      <c r="Z4" s="506"/>
      <c r="AA4" s="506"/>
      <c r="AB4" s="506"/>
      <c r="AC4" s="506"/>
      <c r="AD4" s="506"/>
      <c r="AE4" s="506"/>
      <c r="AF4" s="507"/>
      <c r="AG4" s="508" t="s">
        <v>596</v>
      </c>
      <c r="AH4" s="511" t="s">
        <v>597</v>
      </c>
    </row>
    <row r="5" spans="1:34">
      <c r="A5" s="503"/>
      <c r="B5" s="231">
        <v>1</v>
      </c>
      <c r="C5" s="232">
        <v>2</v>
      </c>
      <c r="D5" s="232">
        <v>3</v>
      </c>
      <c r="E5" s="232">
        <v>4</v>
      </c>
      <c r="F5" s="232">
        <v>5</v>
      </c>
      <c r="G5" s="232">
        <v>6</v>
      </c>
      <c r="H5" s="232">
        <v>7</v>
      </c>
      <c r="I5" s="232">
        <v>8</v>
      </c>
      <c r="J5" s="232">
        <v>9</v>
      </c>
      <c r="K5" s="232">
        <v>10</v>
      </c>
      <c r="L5" s="232">
        <v>11</v>
      </c>
      <c r="M5" s="232">
        <v>12</v>
      </c>
      <c r="N5" s="232">
        <v>13</v>
      </c>
      <c r="O5" s="232">
        <v>14</v>
      </c>
      <c r="P5" s="232">
        <v>15</v>
      </c>
      <c r="Q5" s="232">
        <v>16</v>
      </c>
      <c r="R5" s="232">
        <v>17</v>
      </c>
      <c r="S5" s="232">
        <v>18</v>
      </c>
      <c r="T5" s="232">
        <v>19</v>
      </c>
      <c r="U5" s="232">
        <v>20</v>
      </c>
      <c r="V5" s="232">
        <v>21</v>
      </c>
      <c r="W5" s="232">
        <v>22</v>
      </c>
      <c r="X5" s="232">
        <v>23</v>
      </c>
      <c r="Y5" s="232">
        <v>24</v>
      </c>
      <c r="Z5" s="232">
        <v>25</v>
      </c>
      <c r="AA5" s="232">
        <v>26</v>
      </c>
      <c r="AB5" s="232">
        <v>27</v>
      </c>
      <c r="AC5" s="232">
        <v>28</v>
      </c>
      <c r="AD5" s="232">
        <v>29</v>
      </c>
      <c r="AE5" s="232">
        <v>30</v>
      </c>
      <c r="AF5" s="232">
        <v>31</v>
      </c>
      <c r="AG5" s="509"/>
      <c r="AH5" s="512"/>
    </row>
    <row r="6" spans="1:34">
      <c r="A6" s="504"/>
      <c r="B6" s="234" t="s">
        <v>599</v>
      </c>
      <c r="C6" s="234" t="s">
        <v>600</v>
      </c>
      <c r="D6" s="234" t="s">
        <v>601</v>
      </c>
      <c r="E6" s="234" t="s">
        <v>602</v>
      </c>
      <c r="F6" s="234" t="s">
        <v>603</v>
      </c>
      <c r="G6" s="235" t="s">
        <v>604</v>
      </c>
      <c r="H6" s="233" t="s">
        <v>598</v>
      </c>
      <c r="I6" s="234" t="s">
        <v>599</v>
      </c>
      <c r="J6" s="234" t="s">
        <v>600</v>
      </c>
      <c r="K6" s="234" t="s">
        <v>601</v>
      </c>
      <c r="L6" s="234" t="s">
        <v>602</v>
      </c>
      <c r="M6" s="234" t="s">
        <v>603</v>
      </c>
      <c r="N6" s="235" t="s">
        <v>604</v>
      </c>
      <c r="O6" s="233" t="s">
        <v>598</v>
      </c>
      <c r="P6" s="234" t="s">
        <v>599</v>
      </c>
      <c r="Q6" s="234" t="s">
        <v>600</v>
      </c>
      <c r="R6" s="234" t="s">
        <v>601</v>
      </c>
      <c r="S6" s="234" t="s">
        <v>602</v>
      </c>
      <c r="T6" s="234" t="s">
        <v>603</v>
      </c>
      <c r="U6" s="235" t="s">
        <v>604</v>
      </c>
      <c r="V6" s="233" t="s">
        <v>598</v>
      </c>
      <c r="W6" s="234" t="s">
        <v>599</v>
      </c>
      <c r="X6" s="234" t="s">
        <v>600</v>
      </c>
      <c r="Y6" s="234" t="s">
        <v>601</v>
      </c>
      <c r="Z6" s="234" t="s">
        <v>602</v>
      </c>
      <c r="AA6" s="234" t="s">
        <v>603</v>
      </c>
      <c r="AB6" s="235" t="s">
        <v>604</v>
      </c>
      <c r="AC6" s="234" t="s">
        <v>598</v>
      </c>
      <c r="AD6" s="233" t="s">
        <v>599</v>
      </c>
      <c r="AE6" s="234" t="s">
        <v>600</v>
      </c>
      <c r="AG6" s="234"/>
      <c r="AH6" s="234"/>
    </row>
    <row r="7" spans="1:34" ht="15.6">
      <c r="A7" s="236" t="s">
        <v>605</v>
      </c>
      <c r="B7" s="237">
        <v>1</v>
      </c>
      <c r="C7" s="238">
        <v>1</v>
      </c>
      <c r="D7" s="238">
        <v>1</v>
      </c>
      <c r="E7" s="238">
        <v>1</v>
      </c>
      <c r="F7" s="237"/>
      <c r="G7" s="237"/>
      <c r="H7" s="238">
        <v>1</v>
      </c>
      <c r="I7" s="239">
        <v>1</v>
      </c>
      <c r="J7" s="238">
        <v>1</v>
      </c>
      <c r="K7" s="238">
        <v>1</v>
      </c>
      <c r="L7" s="238">
        <v>1</v>
      </c>
      <c r="M7" s="237"/>
      <c r="N7" s="237"/>
      <c r="O7" s="238">
        <v>1</v>
      </c>
      <c r="P7" s="238">
        <v>1</v>
      </c>
      <c r="Q7" s="238">
        <v>1</v>
      </c>
      <c r="R7" s="238">
        <v>1</v>
      </c>
      <c r="S7" s="238">
        <v>1</v>
      </c>
      <c r="T7" s="237"/>
      <c r="U7" s="237"/>
      <c r="V7" s="238">
        <v>1</v>
      </c>
      <c r="W7" s="238">
        <v>1</v>
      </c>
      <c r="X7" s="238">
        <v>1</v>
      </c>
      <c r="Y7" s="238">
        <v>1</v>
      </c>
      <c r="Z7" s="238">
        <v>1</v>
      </c>
      <c r="AA7" s="237"/>
      <c r="AB7" s="237"/>
      <c r="AC7" s="238">
        <v>1</v>
      </c>
      <c r="AD7" s="238">
        <v>1</v>
      </c>
      <c r="AE7" s="238">
        <v>1</v>
      </c>
      <c r="AF7" s="238"/>
      <c r="AG7" s="240">
        <f>COUNTA(B7:AF7)</f>
        <v>22</v>
      </c>
      <c r="AH7" s="241"/>
    </row>
    <row r="8" spans="1:34" ht="15.6">
      <c r="A8" s="236" t="s">
        <v>606</v>
      </c>
      <c r="B8" s="237">
        <v>1</v>
      </c>
      <c r="C8" s="238">
        <v>1</v>
      </c>
      <c r="D8" s="238">
        <v>1</v>
      </c>
      <c r="E8" s="238">
        <v>1</v>
      </c>
      <c r="F8" s="237"/>
      <c r="G8" s="237"/>
      <c r="H8" s="238">
        <v>1</v>
      </c>
      <c r="I8" s="238">
        <v>1</v>
      </c>
      <c r="J8" s="238">
        <v>1</v>
      </c>
      <c r="K8" s="238">
        <v>1</v>
      </c>
      <c r="L8" s="238">
        <v>1</v>
      </c>
      <c r="M8" s="237"/>
      <c r="N8" s="237"/>
      <c r="O8" s="238">
        <v>1</v>
      </c>
      <c r="P8" s="238"/>
      <c r="Q8" s="238"/>
      <c r="R8" s="238"/>
      <c r="S8" s="238"/>
      <c r="T8" s="238"/>
      <c r="U8" s="237"/>
      <c r="V8" s="238"/>
      <c r="W8" s="238"/>
      <c r="X8" s="238"/>
      <c r="Y8" s="238"/>
      <c r="Z8" s="238"/>
      <c r="AA8" s="238"/>
      <c r="AB8" s="237"/>
      <c r="AC8" s="238"/>
      <c r="AD8" s="238"/>
      <c r="AE8" s="238"/>
      <c r="AF8" s="238"/>
      <c r="AG8" s="240">
        <f>COUNTA(B8:AF8)</f>
        <v>10</v>
      </c>
      <c r="AH8" s="241"/>
    </row>
    <row r="9" spans="1:34" ht="15.6">
      <c r="A9" s="236" t="s">
        <v>60</v>
      </c>
      <c r="B9" s="237">
        <v>1</v>
      </c>
      <c r="C9" s="238">
        <v>1</v>
      </c>
      <c r="D9" s="238">
        <v>1</v>
      </c>
      <c r="E9" s="238">
        <v>1</v>
      </c>
      <c r="F9" s="238">
        <v>1</v>
      </c>
      <c r="G9" s="237"/>
      <c r="H9" s="238">
        <v>1</v>
      </c>
      <c r="I9" s="238">
        <v>1</v>
      </c>
      <c r="J9" s="238">
        <v>1</v>
      </c>
      <c r="K9" s="238">
        <v>1</v>
      </c>
      <c r="L9" s="238">
        <v>1</v>
      </c>
      <c r="M9" s="238">
        <v>1</v>
      </c>
      <c r="N9" s="237"/>
      <c r="O9" s="238">
        <v>1</v>
      </c>
      <c r="P9" s="238"/>
      <c r="Q9" s="238"/>
      <c r="R9" s="238"/>
      <c r="S9" s="238"/>
      <c r="T9" s="238"/>
      <c r="U9" s="237"/>
      <c r="V9" s="238"/>
      <c r="W9" s="238"/>
      <c r="X9" s="238"/>
      <c r="Y9" s="238"/>
      <c r="Z9" s="238"/>
      <c r="AA9" s="238"/>
      <c r="AB9" s="237"/>
      <c r="AC9" s="238"/>
      <c r="AD9" s="238"/>
      <c r="AE9" s="238"/>
      <c r="AF9" s="238"/>
      <c r="AG9" s="240">
        <f t="shared" ref="AG9:AG10" si="0">COUNTA(B9:AF9)</f>
        <v>12</v>
      </c>
      <c r="AH9" s="241"/>
    </row>
    <row r="10" spans="1:34" ht="15.6">
      <c r="A10" s="242" t="s">
        <v>58</v>
      </c>
      <c r="B10" s="237">
        <v>1</v>
      </c>
      <c r="C10" s="238">
        <v>1</v>
      </c>
      <c r="D10" s="238">
        <v>1</v>
      </c>
      <c r="E10" s="238">
        <v>1</v>
      </c>
      <c r="F10" s="238">
        <v>1</v>
      </c>
      <c r="G10" s="237"/>
      <c r="H10" s="238">
        <v>1</v>
      </c>
      <c r="I10" s="238">
        <v>1</v>
      </c>
      <c r="J10" s="238">
        <v>1</v>
      </c>
      <c r="K10" s="238">
        <v>1</v>
      </c>
      <c r="L10" s="238">
        <v>1</v>
      </c>
      <c r="M10" s="238">
        <v>1</v>
      </c>
      <c r="N10" s="237"/>
      <c r="O10" s="238">
        <v>1</v>
      </c>
      <c r="P10" s="238"/>
      <c r="Q10" s="238"/>
      <c r="R10" s="238"/>
      <c r="S10" s="238"/>
      <c r="T10" s="238"/>
      <c r="U10" s="237"/>
      <c r="V10" s="238"/>
      <c r="W10" s="238"/>
      <c r="X10" s="238"/>
      <c r="Y10" s="238"/>
      <c r="Z10" s="238"/>
      <c r="AA10" s="238"/>
      <c r="AB10" s="237"/>
      <c r="AC10" s="238"/>
      <c r="AD10" s="238"/>
      <c r="AE10" s="238"/>
      <c r="AF10" s="238"/>
      <c r="AG10" s="240">
        <f t="shared" si="0"/>
        <v>12</v>
      </c>
      <c r="AH10" s="243"/>
    </row>
    <row r="11" spans="1:34">
      <c r="A11" s="244"/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 t="s">
        <v>608</v>
      </c>
      <c r="X11" s="246"/>
      <c r="Y11" s="246"/>
      <c r="Z11" s="245"/>
      <c r="AA11" s="245"/>
      <c r="AB11" s="245"/>
      <c r="AC11" s="245"/>
      <c r="AD11" s="245"/>
      <c r="AE11" s="245"/>
      <c r="AF11" s="245"/>
      <c r="AG11" s="245"/>
      <c r="AH11" s="245"/>
    </row>
    <row r="12" spans="1:34">
      <c r="L12" s="247"/>
      <c r="M12" s="248"/>
      <c r="N12" s="249"/>
      <c r="O12" s="250"/>
      <c r="P12" s="501" t="s">
        <v>609</v>
      </c>
      <c r="Q12" s="501"/>
      <c r="R12" s="501"/>
      <c r="S12" s="501"/>
      <c r="T12" s="501"/>
      <c r="U12" s="501"/>
      <c r="V12" s="501"/>
      <c r="W12" s="251"/>
      <c r="X12" s="251"/>
      <c r="Y12" s="252"/>
      <c r="Z12" s="501" t="s">
        <v>61</v>
      </c>
      <c r="AA12" s="501"/>
      <c r="AB12" s="501"/>
      <c r="AC12" s="501"/>
      <c r="AD12" s="501"/>
      <c r="AE12" s="501"/>
      <c r="AF12" s="501"/>
      <c r="AG12" s="501"/>
      <c r="AH12" s="501"/>
    </row>
    <row r="13" spans="1:34">
      <c r="A13" s="500"/>
      <c r="B13" s="500"/>
      <c r="C13" s="500"/>
      <c r="D13" s="500"/>
      <c r="E13" s="249"/>
      <c r="F13" s="501"/>
      <c r="G13" s="501"/>
      <c r="H13" s="501"/>
      <c r="I13" s="501"/>
      <c r="J13" s="501"/>
      <c r="K13" s="253"/>
    </row>
    <row r="15" spans="1:34">
      <c r="A15" s="480" t="s">
        <v>849</v>
      </c>
      <c r="B15" s="480"/>
      <c r="C15" s="480"/>
      <c r="D15" s="480"/>
      <c r="E15" s="480"/>
      <c r="F15" s="480"/>
      <c r="G15" s="480"/>
      <c r="H15" s="480"/>
      <c r="L15" s="480" t="s">
        <v>849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</row>
    <row r="16" spans="1:34">
      <c r="A16" s="254"/>
      <c r="B16" s="255"/>
      <c r="C16" s="256"/>
      <c r="D16" s="246"/>
      <c r="E16" s="246"/>
      <c r="F16" s="246"/>
      <c r="G16" s="246"/>
      <c r="H16" s="246"/>
      <c r="L16" s="254"/>
      <c r="M16" s="255"/>
      <c r="N16" s="256"/>
      <c r="O16" s="246"/>
      <c r="P16" s="246"/>
      <c r="Q16" s="246"/>
      <c r="R16" s="246"/>
      <c r="S16" s="246"/>
    </row>
    <row r="17" spans="1:25" ht="14.4">
      <c r="A17" s="257" t="s">
        <v>611</v>
      </c>
      <c r="B17" s="481" t="s">
        <v>605</v>
      </c>
      <c r="C17" s="482"/>
      <c r="D17" s="482"/>
      <c r="E17" s="482"/>
      <c r="F17" s="482"/>
      <c r="G17" s="482"/>
      <c r="H17" s="483"/>
      <c r="L17" s="484" t="s">
        <v>611</v>
      </c>
      <c r="M17" s="484"/>
      <c r="N17" s="484"/>
      <c r="O17" s="484"/>
      <c r="P17" s="484"/>
      <c r="Q17" s="484"/>
      <c r="R17" s="484"/>
      <c r="S17" s="484"/>
      <c r="T17" s="484"/>
      <c r="U17" s="481" t="s">
        <v>606</v>
      </c>
      <c r="V17" s="482"/>
      <c r="W17" s="482"/>
      <c r="X17" s="482"/>
      <c r="Y17" s="483"/>
    </row>
    <row r="18" spans="1:25">
      <c r="A18" s="258" t="s">
        <v>612</v>
      </c>
      <c r="B18" s="492">
        <v>7500000</v>
      </c>
      <c r="C18" s="493"/>
      <c r="D18" s="493"/>
      <c r="E18" s="493"/>
      <c r="F18" s="493"/>
      <c r="G18" s="493"/>
      <c r="H18" s="494"/>
      <c r="L18" s="495" t="s">
        <v>612</v>
      </c>
      <c r="M18" s="495"/>
      <c r="N18" s="495"/>
      <c r="O18" s="495"/>
      <c r="P18" s="495"/>
      <c r="Q18" s="495"/>
      <c r="R18" s="495"/>
      <c r="S18" s="495"/>
      <c r="T18" s="495"/>
      <c r="U18" s="496">
        <v>3000000</v>
      </c>
      <c r="V18" s="496"/>
      <c r="W18" s="496"/>
      <c r="X18" s="496"/>
      <c r="Y18" s="496"/>
    </row>
    <row r="19" spans="1:25">
      <c r="A19" s="259" t="s">
        <v>880</v>
      </c>
      <c r="B19" s="476">
        <v>5000000</v>
      </c>
      <c r="C19" s="477"/>
      <c r="D19" s="477"/>
      <c r="E19" s="477"/>
      <c r="F19" s="477"/>
      <c r="G19" s="477"/>
      <c r="H19" s="478"/>
      <c r="L19" s="497"/>
      <c r="M19" s="498"/>
      <c r="N19" s="498"/>
      <c r="O19" s="498"/>
      <c r="P19" s="498"/>
      <c r="Q19" s="498"/>
      <c r="R19" s="498"/>
      <c r="S19" s="498"/>
      <c r="T19" s="499"/>
      <c r="U19" s="476"/>
      <c r="V19" s="477"/>
      <c r="W19" s="477"/>
      <c r="X19" s="477"/>
      <c r="Y19" s="478"/>
    </row>
    <row r="20" spans="1:25">
      <c r="A20" s="259" t="s">
        <v>613</v>
      </c>
      <c r="B20" s="476">
        <f>(B18/26)*4</f>
        <v>1153846.1538461538</v>
      </c>
      <c r="C20" s="477"/>
      <c r="D20" s="477"/>
      <c r="E20" s="477"/>
      <c r="F20" s="477"/>
      <c r="G20" s="477"/>
      <c r="H20" s="478"/>
      <c r="L20" s="510" t="s">
        <v>614</v>
      </c>
      <c r="M20" s="510"/>
      <c r="N20" s="510"/>
      <c r="O20" s="510"/>
      <c r="P20" s="510"/>
      <c r="Q20" s="510"/>
      <c r="R20" s="510"/>
      <c r="S20" s="510"/>
      <c r="T20" s="510"/>
      <c r="U20" s="476">
        <v>0</v>
      </c>
      <c r="V20" s="477"/>
      <c r="W20" s="477"/>
      <c r="X20" s="477"/>
      <c r="Y20" s="478"/>
    </row>
    <row r="21" spans="1:25">
      <c r="A21" s="260" t="s">
        <v>615</v>
      </c>
      <c r="B21" s="469">
        <f>B19+B20</f>
        <v>6153846.153846154</v>
      </c>
      <c r="C21" s="469"/>
      <c r="D21" s="469"/>
      <c r="E21" s="469"/>
      <c r="F21" s="469"/>
      <c r="G21" s="469"/>
      <c r="H21" s="469"/>
      <c r="L21" s="491" t="s">
        <v>616</v>
      </c>
      <c r="M21" s="491"/>
      <c r="N21" s="491"/>
      <c r="O21" s="491"/>
      <c r="P21" s="491"/>
      <c r="Q21" s="491"/>
      <c r="R21" s="491"/>
      <c r="S21" s="491"/>
      <c r="T21" s="491"/>
      <c r="U21" s="469">
        <f>U19+U20</f>
        <v>0</v>
      </c>
      <c r="V21" s="469"/>
      <c r="W21" s="469"/>
      <c r="X21" s="469"/>
      <c r="Y21" s="469"/>
    </row>
    <row r="22" spans="1:25">
      <c r="A22" s="261"/>
      <c r="B22" s="485"/>
      <c r="C22" s="486"/>
      <c r="D22" s="486"/>
      <c r="E22" s="486"/>
      <c r="F22" s="486"/>
      <c r="G22" s="486"/>
      <c r="H22" s="487"/>
      <c r="L22" s="488"/>
      <c r="M22" s="489"/>
      <c r="N22" s="489"/>
      <c r="O22" s="489"/>
      <c r="P22" s="489"/>
      <c r="Q22" s="489"/>
      <c r="R22" s="489"/>
      <c r="S22" s="489"/>
      <c r="T22" s="490"/>
      <c r="U22" s="485"/>
      <c r="V22" s="486"/>
      <c r="W22" s="486"/>
      <c r="X22" s="486"/>
      <c r="Y22" s="487"/>
    </row>
    <row r="23" spans="1:25" ht="23.25" customHeight="1">
      <c r="A23" s="474" t="s">
        <v>617</v>
      </c>
      <c r="B23" s="474"/>
      <c r="C23" s="474"/>
      <c r="D23" s="474"/>
      <c r="E23" s="469">
        <f>B18-B21</f>
        <v>1346153.846153846</v>
      </c>
      <c r="F23" s="469"/>
      <c r="G23" s="469"/>
      <c r="H23" s="469"/>
      <c r="L23" s="474" t="s">
        <v>617</v>
      </c>
      <c r="M23" s="474"/>
      <c r="N23" s="474"/>
      <c r="O23" s="474"/>
      <c r="P23" s="474"/>
      <c r="Q23" s="474"/>
      <c r="R23" s="474"/>
      <c r="S23" s="474"/>
      <c r="T23" s="474"/>
      <c r="U23" s="469">
        <f>U18-U21</f>
        <v>3000000</v>
      </c>
      <c r="V23" s="469"/>
      <c r="W23" s="469"/>
      <c r="X23" s="469"/>
      <c r="Y23" s="469"/>
    </row>
    <row r="25" spans="1:25">
      <c r="A25" s="480" t="s">
        <v>610</v>
      </c>
      <c r="B25" s="480"/>
      <c r="C25" s="480"/>
      <c r="D25" s="480"/>
      <c r="E25" s="480"/>
      <c r="F25" s="480"/>
      <c r="G25" s="480"/>
      <c r="H25" s="480"/>
      <c r="L25" s="480" t="s">
        <v>610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</row>
    <row r="26" spans="1:25">
      <c r="A26" s="254"/>
      <c r="B26" s="255"/>
      <c r="C26" s="256"/>
      <c r="D26" s="246"/>
      <c r="E26" s="246"/>
      <c r="F26" s="246"/>
      <c r="G26" s="246"/>
      <c r="H26" s="246"/>
      <c r="L26" s="254"/>
      <c r="M26" s="255"/>
      <c r="N26" s="256"/>
      <c r="O26" s="246"/>
      <c r="P26" s="246"/>
      <c r="Q26" s="246"/>
      <c r="R26" s="246"/>
      <c r="S26" s="246"/>
    </row>
    <row r="27" spans="1:25" ht="14.4">
      <c r="A27" s="257" t="s">
        <v>611</v>
      </c>
      <c r="B27" s="481" t="s">
        <v>60</v>
      </c>
      <c r="C27" s="482"/>
      <c r="D27" s="482"/>
      <c r="E27" s="482"/>
      <c r="F27" s="482"/>
      <c r="G27" s="482"/>
      <c r="H27" s="483"/>
      <c r="L27" s="484" t="s">
        <v>611</v>
      </c>
      <c r="M27" s="484"/>
      <c r="N27" s="484"/>
      <c r="O27" s="484"/>
      <c r="P27" s="484"/>
      <c r="Q27" s="484"/>
      <c r="R27" s="484"/>
      <c r="S27" s="484"/>
      <c r="T27" s="484"/>
      <c r="U27" s="481" t="s">
        <v>58</v>
      </c>
      <c r="V27" s="482"/>
      <c r="W27" s="482"/>
      <c r="X27" s="482"/>
      <c r="Y27" s="483"/>
    </row>
    <row r="28" spans="1:25">
      <c r="A28" s="262" t="s">
        <v>618</v>
      </c>
      <c r="B28" s="476">
        <v>5000000</v>
      </c>
      <c r="C28" s="477"/>
      <c r="D28" s="477"/>
      <c r="E28" s="477"/>
      <c r="F28" s="477"/>
      <c r="G28" s="477"/>
      <c r="H28" s="478"/>
      <c r="L28" s="479" t="s">
        <v>612</v>
      </c>
      <c r="M28" s="479"/>
      <c r="N28" s="479"/>
      <c r="O28" s="479"/>
      <c r="P28" s="479"/>
      <c r="Q28" s="479"/>
      <c r="R28" s="479"/>
      <c r="S28" s="479"/>
      <c r="T28" s="479"/>
      <c r="U28" s="476">
        <v>5000000</v>
      </c>
      <c r="V28" s="477"/>
      <c r="W28" s="477"/>
      <c r="X28" s="477"/>
      <c r="Y28" s="478"/>
    </row>
    <row r="29" spans="1:25">
      <c r="A29" s="263" t="s">
        <v>619</v>
      </c>
      <c r="B29" s="476">
        <v>0</v>
      </c>
      <c r="C29" s="477"/>
      <c r="D29" s="477"/>
      <c r="E29" s="477"/>
      <c r="F29" s="477"/>
      <c r="G29" s="477"/>
      <c r="H29" s="478"/>
      <c r="L29" s="479" t="s">
        <v>619</v>
      </c>
      <c r="M29" s="479"/>
      <c r="N29" s="479"/>
      <c r="O29" s="479"/>
      <c r="P29" s="479"/>
      <c r="Q29" s="479"/>
      <c r="R29" s="479"/>
      <c r="S29" s="479"/>
      <c r="T29" s="479"/>
      <c r="U29" s="476">
        <v>0</v>
      </c>
      <c r="V29" s="477"/>
      <c r="W29" s="477"/>
      <c r="X29" s="477"/>
      <c r="Y29" s="478"/>
    </row>
    <row r="30" spans="1:25">
      <c r="A30" s="260" t="s">
        <v>616</v>
      </c>
      <c r="B30" s="469">
        <f>(5000000/28)*28</f>
        <v>5000000</v>
      </c>
      <c r="C30" s="469"/>
      <c r="D30" s="469"/>
      <c r="E30" s="469"/>
      <c r="F30" s="469"/>
      <c r="G30" s="469"/>
      <c r="H30" s="469"/>
      <c r="L30" s="470" t="s">
        <v>616</v>
      </c>
      <c r="M30" s="470"/>
      <c r="N30" s="470"/>
      <c r="O30" s="470"/>
      <c r="P30" s="470"/>
      <c r="Q30" s="470"/>
      <c r="R30" s="470"/>
      <c r="S30" s="470"/>
      <c r="T30" s="470"/>
      <c r="U30" s="471">
        <v>5000000</v>
      </c>
      <c r="V30" s="472"/>
      <c r="W30" s="472"/>
      <c r="X30" s="472"/>
      <c r="Y30" s="473"/>
    </row>
    <row r="31" spans="1:25" ht="14.4">
      <c r="A31" s="474" t="s">
        <v>617</v>
      </c>
      <c r="B31" s="474"/>
      <c r="C31" s="474"/>
      <c r="D31" s="474"/>
      <c r="E31" s="469">
        <f>B30</f>
        <v>5000000</v>
      </c>
      <c r="F31" s="469"/>
      <c r="G31" s="469"/>
      <c r="H31" s="469"/>
      <c r="L31" s="475" t="s">
        <v>617</v>
      </c>
      <c r="M31" s="475"/>
      <c r="N31" s="475"/>
      <c r="O31" s="475"/>
      <c r="P31" s="475"/>
      <c r="Q31" s="475"/>
      <c r="R31" s="475"/>
      <c r="S31" s="475"/>
      <c r="T31" s="475"/>
      <c r="U31" s="471">
        <v>5000000</v>
      </c>
      <c r="V31" s="472"/>
      <c r="W31" s="472"/>
      <c r="X31" s="472"/>
      <c r="Y31" s="473"/>
    </row>
    <row r="32" spans="1:25">
      <c r="A32" s="264"/>
      <c r="B32" s="264"/>
      <c r="C32" s="264"/>
      <c r="D32" s="264"/>
      <c r="E32" s="265"/>
      <c r="F32" s="265"/>
      <c r="G32" s="265"/>
      <c r="H32" s="265"/>
      <c r="L32" s="266"/>
      <c r="M32" s="266"/>
      <c r="N32" s="266"/>
      <c r="O32" s="266"/>
      <c r="P32" s="266"/>
      <c r="Q32" s="266"/>
      <c r="R32" s="266"/>
      <c r="S32" s="266"/>
      <c r="T32" s="266"/>
      <c r="U32" s="265"/>
      <c r="V32" s="265"/>
      <c r="W32" s="265"/>
      <c r="X32" s="265"/>
      <c r="Y32" s="265"/>
    </row>
    <row r="33" spans="1:34">
      <c r="A33" s="264"/>
      <c r="B33" s="264"/>
      <c r="C33" s="264"/>
      <c r="D33" s="264"/>
      <c r="E33" s="265"/>
      <c r="F33" s="265"/>
      <c r="G33" s="265"/>
      <c r="H33" s="265"/>
      <c r="L33" s="266"/>
      <c r="M33" s="266"/>
      <c r="N33" s="266"/>
      <c r="O33" s="266"/>
      <c r="P33" s="266"/>
      <c r="Q33" s="266"/>
      <c r="R33" s="266"/>
      <c r="S33" s="266"/>
      <c r="T33" s="266"/>
      <c r="U33" s="265"/>
      <c r="V33" s="265"/>
      <c r="W33" s="265"/>
      <c r="X33" s="265"/>
      <c r="Y33" s="265"/>
    </row>
    <row r="34" spans="1:34">
      <c r="A34" s="264"/>
      <c r="B34" s="264"/>
      <c r="C34" s="264"/>
      <c r="D34" s="264"/>
      <c r="E34" s="265"/>
      <c r="F34" s="265"/>
      <c r="G34" s="265"/>
      <c r="H34" s="265"/>
      <c r="L34" s="266"/>
      <c r="M34" s="266"/>
      <c r="N34" s="266"/>
      <c r="O34" s="266"/>
      <c r="P34" s="266"/>
      <c r="Q34" s="266"/>
      <c r="R34" s="266"/>
      <c r="S34" s="266"/>
      <c r="T34" s="266"/>
      <c r="U34" s="265"/>
      <c r="V34" s="265"/>
      <c r="W34" s="265"/>
      <c r="X34" s="265"/>
      <c r="Y34" s="265"/>
    </row>
    <row r="35" spans="1:34">
      <c r="A35" s="264"/>
      <c r="B35" s="264"/>
      <c r="C35" s="264"/>
      <c r="D35" s="264"/>
      <c r="E35" s="265"/>
      <c r="F35" s="265"/>
      <c r="G35" s="265"/>
      <c r="H35" s="265"/>
      <c r="L35" s="266"/>
      <c r="M35" s="266"/>
      <c r="N35" s="266"/>
      <c r="O35" s="266"/>
      <c r="P35" s="266"/>
      <c r="Q35" s="266"/>
      <c r="R35" s="266"/>
      <c r="S35" s="266"/>
      <c r="T35" s="266"/>
      <c r="U35" s="265"/>
      <c r="V35" s="265"/>
      <c r="W35" s="265"/>
      <c r="X35" s="265"/>
      <c r="Y35" s="265"/>
    </row>
    <row r="36" spans="1:34">
      <c r="A36" s="264"/>
      <c r="B36" s="264"/>
      <c r="C36" s="264"/>
      <c r="D36" s="264"/>
      <c r="E36" s="265"/>
      <c r="F36" s="265"/>
      <c r="G36" s="265"/>
      <c r="H36" s="265"/>
      <c r="L36" s="266"/>
      <c r="M36" s="266"/>
      <c r="N36" s="266"/>
      <c r="O36" s="266"/>
      <c r="P36" s="266"/>
      <c r="Q36" s="266"/>
      <c r="R36" s="266"/>
      <c r="S36" s="266"/>
      <c r="T36" s="266"/>
      <c r="U36" s="265"/>
      <c r="V36" s="265"/>
      <c r="W36" s="265"/>
      <c r="X36" s="265"/>
      <c r="Y36" s="265"/>
    </row>
    <row r="38" spans="1:34">
      <c r="A38" s="229" t="str">
        <f>[2]T1!A1:P1</f>
        <v>Công ty TNHH TM-DV TIN HỌC PHAN HUYỆN</v>
      </c>
    </row>
    <row r="39" spans="1:34" ht="20.399999999999999">
      <c r="A39" s="229" t="str">
        <f>[2]T1!A2:P2</f>
        <v>Đ/C: Số 188/49 Tân Kỳ Tân Quý, P.Sơn Kỳ, Q.Tân Phú, Tp.HCM</v>
      </c>
      <c r="P39" s="230"/>
      <c r="Q39" s="513" t="s">
        <v>909</v>
      </c>
      <c r="R39" s="513"/>
      <c r="S39" s="513"/>
      <c r="T39" s="513"/>
      <c r="U39" s="513"/>
      <c r="V39" s="513"/>
      <c r="W39" s="513"/>
      <c r="X39" s="513"/>
      <c r="Y39" s="513"/>
      <c r="Z39" s="513"/>
      <c r="AA39" s="513"/>
      <c r="AB39" s="513"/>
      <c r="AC39" s="513"/>
      <c r="AD39" s="513"/>
      <c r="AE39" s="513"/>
      <c r="AF39" s="513"/>
      <c r="AG39" s="513"/>
      <c r="AH39" s="513"/>
    </row>
    <row r="40" spans="1:34">
      <c r="A40" s="502" t="s">
        <v>594</v>
      </c>
      <c r="B40" s="505" t="s">
        <v>595</v>
      </c>
      <c r="C40" s="506"/>
      <c r="D40" s="506"/>
      <c r="E40" s="506"/>
      <c r="F40" s="506"/>
      <c r="G40" s="506"/>
      <c r="H40" s="506"/>
      <c r="I40" s="506"/>
      <c r="J40" s="506"/>
      <c r="K40" s="506"/>
      <c r="L40" s="506"/>
      <c r="M40" s="506"/>
      <c r="N40" s="506"/>
      <c r="O40" s="506"/>
      <c r="P40" s="506"/>
      <c r="Q40" s="506"/>
      <c r="R40" s="506"/>
      <c r="S40" s="506"/>
      <c r="T40" s="506"/>
      <c r="U40" s="506"/>
      <c r="V40" s="506"/>
      <c r="W40" s="506"/>
      <c r="X40" s="506"/>
      <c r="Y40" s="506"/>
      <c r="Z40" s="506"/>
      <c r="AA40" s="506"/>
      <c r="AB40" s="506"/>
      <c r="AC40" s="506"/>
      <c r="AD40" s="506"/>
      <c r="AE40" s="506"/>
      <c r="AF40" s="507"/>
      <c r="AG40" s="508" t="s">
        <v>596</v>
      </c>
      <c r="AH40" s="511" t="s">
        <v>597</v>
      </c>
    </row>
    <row r="41" spans="1:34">
      <c r="A41" s="503"/>
      <c r="B41" s="231">
        <v>1</v>
      </c>
      <c r="C41" s="232">
        <v>2</v>
      </c>
      <c r="D41" s="232">
        <v>3</v>
      </c>
      <c r="E41" s="232">
        <v>4</v>
      </c>
      <c r="F41" s="232">
        <v>5</v>
      </c>
      <c r="G41" s="232">
        <v>6</v>
      </c>
      <c r="H41" s="232">
        <v>7</v>
      </c>
      <c r="I41" s="232">
        <v>8</v>
      </c>
      <c r="J41" s="232">
        <v>9</v>
      </c>
      <c r="K41" s="232">
        <v>10</v>
      </c>
      <c r="L41" s="232">
        <v>11</v>
      </c>
      <c r="M41" s="232">
        <v>12</v>
      </c>
      <c r="N41" s="232">
        <v>13</v>
      </c>
      <c r="O41" s="232">
        <v>14</v>
      </c>
      <c r="P41" s="232">
        <v>15</v>
      </c>
      <c r="Q41" s="232">
        <v>16</v>
      </c>
      <c r="R41" s="232">
        <v>17</v>
      </c>
      <c r="S41" s="232">
        <v>18</v>
      </c>
      <c r="T41" s="232">
        <v>19</v>
      </c>
      <c r="U41" s="232">
        <v>20</v>
      </c>
      <c r="V41" s="232">
        <v>21</v>
      </c>
      <c r="W41" s="232">
        <v>22</v>
      </c>
      <c r="X41" s="232">
        <v>23</v>
      </c>
      <c r="Y41" s="232">
        <v>24</v>
      </c>
      <c r="Z41" s="232">
        <v>25</v>
      </c>
      <c r="AA41" s="232">
        <v>26</v>
      </c>
      <c r="AB41" s="232">
        <v>27</v>
      </c>
      <c r="AC41" s="232">
        <v>28</v>
      </c>
      <c r="AD41" s="232"/>
      <c r="AE41" s="232"/>
      <c r="AF41" s="232"/>
      <c r="AG41" s="509"/>
      <c r="AH41" s="512"/>
    </row>
    <row r="42" spans="1:34">
      <c r="A42" s="504"/>
      <c r="B42" s="234" t="s">
        <v>602</v>
      </c>
      <c r="C42" s="234" t="s">
        <v>603</v>
      </c>
      <c r="D42" s="235" t="s">
        <v>604</v>
      </c>
      <c r="E42" s="233" t="s">
        <v>598</v>
      </c>
      <c r="F42" s="234" t="s">
        <v>599</v>
      </c>
      <c r="G42" s="234" t="s">
        <v>600</v>
      </c>
      <c r="H42" s="234" t="s">
        <v>601</v>
      </c>
      <c r="I42" s="234" t="s">
        <v>602</v>
      </c>
      <c r="J42" s="234" t="s">
        <v>603</v>
      </c>
      <c r="K42" s="235" t="s">
        <v>604</v>
      </c>
      <c r="L42" s="233" t="s">
        <v>598</v>
      </c>
      <c r="M42" s="234" t="s">
        <v>599</v>
      </c>
      <c r="N42" s="234" t="s">
        <v>600</v>
      </c>
      <c r="O42" s="234" t="s">
        <v>601</v>
      </c>
      <c r="P42" s="234" t="s">
        <v>602</v>
      </c>
      <c r="Q42" s="234" t="s">
        <v>603</v>
      </c>
      <c r="R42" s="235" t="s">
        <v>604</v>
      </c>
      <c r="S42" s="233" t="s">
        <v>598</v>
      </c>
      <c r="T42" s="234" t="s">
        <v>599</v>
      </c>
      <c r="U42" s="234" t="s">
        <v>600</v>
      </c>
      <c r="V42" s="234" t="s">
        <v>601</v>
      </c>
      <c r="W42" s="234" t="s">
        <v>602</v>
      </c>
      <c r="X42" s="234" t="s">
        <v>603</v>
      </c>
      <c r="Y42" s="235" t="s">
        <v>604</v>
      </c>
      <c r="Z42" s="233" t="s">
        <v>598</v>
      </c>
      <c r="AA42" s="234" t="s">
        <v>599</v>
      </c>
      <c r="AB42" s="234" t="s">
        <v>600</v>
      </c>
      <c r="AC42" s="234" t="s">
        <v>601</v>
      </c>
      <c r="AD42" s="234"/>
      <c r="AE42" s="234"/>
      <c r="AF42" s="234"/>
      <c r="AG42" s="234"/>
      <c r="AH42" s="234"/>
    </row>
    <row r="43" spans="1:34" ht="15.6">
      <c r="A43" s="236" t="s">
        <v>605</v>
      </c>
      <c r="B43" s="237">
        <v>1</v>
      </c>
      <c r="C43" s="237"/>
      <c r="D43" s="237"/>
      <c r="E43" s="237">
        <v>1</v>
      </c>
      <c r="F43" s="237">
        <v>1</v>
      </c>
      <c r="G43" s="237">
        <v>1</v>
      </c>
      <c r="H43" s="237">
        <v>1</v>
      </c>
      <c r="I43" s="273">
        <v>1</v>
      </c>
      <c r="J43" s="237">
        <v>1</v>
      </c>
      <c r="K43" s="237"/>
      <c r="L43" s="238">
        <v>1</v>
      </c>
      <c r="M43" s="237"/>
      <c r="N43" s="238">
        <v>1</v>
      </c>
      <c r="O43" s="238">
        <v>1</v>
      </c>
      <c r="P43" s="238">
        <v>1</v>
      </c>
      <c r="Q43" s="237"/>
      <c r="R43" s="237"/>
      <c r="S43" s="238">
        <v>1</v>
      </c>
      <c r="T43" s="238">
        <v>1</v>
      </c>
      <c r="U43" s="238">
        <v>1</v>
      </c>
      <c r="V43" s="238">
        <v>1</v>
      </c>
      <c r="W43" s="238">
        <v>0.5</v>
      </c>
      <c r="X43" s="237"/>
      <c r="Y43" s="237"/>
      <c r="Z43" s="237"/>
      <c r="AA43" s="237"/>
      <c r="AB43" s="237"/>
      <c r="AC43" s="237"/>
      <c r="AD43" s="238"/>
      <c r="AE43" s="238"/>
      <c r="AF43" s="238"/>
      <c r="AG43" s="240">
        <f>COUNTA(B43:AF43)</f>
        <v>16</v>
      </c>
      <c r="AH43" s="241"/>
    </row>
    <row r="44" spans="1:34" ht="15.6">
      <c r="A44" s="236" t="s">
        <v>606</v>
      </c>
      <c r="B44" s="237"/>
      <c r="C44" s="237"/>
      <c r="D44" s="237"/>
      <c r="E44" s="237">
        <v>1</v>
      </c>
      <c r="F44" s="237">
        <v>1</v>
      </c>
      <c r="G44" s="237">
        <v>1</v>
      </c>
      <c r="H44" s="237">
        <v>1</v>
      </c>
      <c r="I44" s="237"/>
      <c r="J44" s="237"/>
      <c r="K44" s="237"/>
      <c r="L44" s="238">
        <v>1</v>
      </c>
      <c r="M44" s="238">
        <v>1</v>
      </c>
      <c r="N44" s="238">
        <v>1</v>
      </c>
      <c r="O44" s="238">
        <v>1</v>
      </c>
      <c r="P44" s="237"/>
      <c r="Q44" s="237"/>
      <c r="R44" s="237"/>
      <c r="S44" s="238">
        <v>1</v>
      </c>
      <c r="T44" s="238">
        <v>1</v>
      </c>
      <c r="U44" s="238">
        <v>1</v>
      </c>
      <c r="V44" s="238">
        <v>1</v>
      </c>
      <c r="W44" s="237"/>
      <c r="X44" s="237"/>
      <c r="Y44" s="237"/>
      <c r="Z44" s="237"/>
      <c r="AA44" s="237"/>
      <c r="AB44" s="238">
        <v>1</v>
      </c>
      <c r="AC44" s="238">
        <v>1</v>
      </c>
      <c r="AD44" s="238"/>
      <c r="AE44" s="238"/>
      <c r="AF44" s="238"/>
      <c r="AG44" s="240">
        <f t="shared" ref="AG44:AG46" si="1">COUNTA(B44:AF44)</f>
        <v>14</v>
      </c>
      <c r="AH44" s="241"/>
    </row>
    <row r="45" spans="1:34" ht="15.6">
      <c r="A45" s="236" t="s">
        <v>60</v>
      </c>
      <c r="B45" s="237">
        <v>1</v>
      </c>
      <c r="C45" s="237">
        <v>1</v>
      </c>
      <c r="D45" s="237"/>
      <c r="E45" s="237">
        <v>1</v>
      </c>
      <c r="F45" s="237">
        <v>1</v>
      </c>
      <c r="G45" s="237">
        <v>1</v>
      </c>
      <c r="H45" s="237">
        <v>1</v>
      </c>
      <c r="I45" s="237">
        <v>1</v>
      </c>
      <c r="J45" s="237">
        <v>1</v>
      </c>
      <c r="K45" s="237"/>
      <c r="L45" s="238">
        <v>1</v>
      </c>
      <c r="M45" s="238">
        <v>1</v>
      </c>
      <c r="N45" s="238">
        <v>1</v>
      </c>
      <c r="O45" s="238">
        <v>1</v>
      </c>
      <c r="P45" s="238">
        <v>1</v>
      </c>
      <c r="Q45" s="238">
        <v>1</v>
      </c>
      <c r="R45" s="237"/>
      <c r="S45" s="238">
        <v>1</v>
      </c>
      <c r="T45" s="238">
        <v>1</v>
      </c>
      <c r="U45" s="238">
        <v>1</v>
      </c>
      <c r="V45" s="238">
        <v>1</v>
      </c>
      <c r="W45" s="238">
        <v>1</v>
      </c>
      <c r="X45" s="238">
        <v>1</v>
      </c>
      <c r="Y45" s="237"/>
      <c r="Z45" s="238">
        <v>1</v>
      </c>
      <c r="AA45" s="238">
        <v>1</v>
      </c>
      <c r="AB45" s="238">
        <v>1</v>
      </c>
      <c r="AC45" s="238">
        <v>1</v>
      </c>
      <c r="AD45" s="238"/>
      <c r="AE45" s="238"/>
      <c r="AF45" s="238"/>
      <c r="AG45" s="240">
        <f t="shared" si="1"/>
        <v>24</v>
      </c>
      <c r="AH45" s="241"/>
    </row>
    <row r="46" spans="1:34" ht="15.6">
      <c r="A46" s="242" t="s">
        <v>58</v>
      </c>
      <c r="B46" s="237">
        <v>1</v>
      </c>
      <c r="C46" s="237">
        <v>1</v>
      </c>
      <c r="D46" s="237"/>
      <c r="E46" s="237">
        <v>1</v>
      </c>
      <c r="F46" s="237">
        <v>1</v>
      </c>
      <c r="G46" s="237">
        <v>1</v>
      </c>
      <c r="H46" s="237">
        <v>1</v>
      </c>
      <c r="I46" s="237">
        <v>1</v>
      </c>
      <c r="J46" s="237">
        <v>1</v>
      </c>
      <c r="K46" s="237"/>
      <c r="L46" s="238">
        <v>1</v>
      </c>
      <c r="M46" s="238">
        <v>1</v>
      </c>
      <c r="N46" s="238">
        <v>1</v>
      </c>
      <c r="O46" s="238">
        <v>1</v>
      </c>
      <c r="P46" s="238">
        <v>1</v>
      </c>
      <c r="Q46" s="238">
        <v>1</v>
      </c>
      <c r="R46" s="237"/>
      <c r="S46" s="238">
        <v>1</v>
      </c>
      <c r="T46" s="238">
        <v>1</v>
      </c>
      <c r="U46" s="238">
        <v>1</v>
      </c>
      <c r="V46" s="238">
        <v>1</v>
      </c>
      <c r="W46" s="238">
        <v>1</v>
      </c>
      <c r="X46" s="238">
        <v>1</v>
      </c>
      <c r="Y46" s="237"/>
      <c r="Z46" s="238">
        <v>1</v>
      </c>
      <c r="AA46" s="238">
        <v>1</v>
      </c>
      <c r="AB46" s="238">
        <v>1</v>
      </c>
      <c r="AC46" s="238">
        <v>1</v>
      </c>
      <c r="AD46" s="238"/>
      <c r="AE46" s="238"/>
      <c r="AF46" s="238"/>
      <c r="AG46" s="240">
        <f t="shared" si="1"/>
        <v>24</v>
      </c>
      <c r="AH46" s="243"/>
    </row>
    <row r="47" spans="1:34">
      <c r="A47" s="244"/>
      <c r="B47" s="245"/>
      <c r="C47" s="245"/>
      <c r="D47" s="245"/>
      <c r="E47" s="245"/>
      <c r="F47" s="245"/>
      <c r="G47" s="245"/>
      <c r="H47" s="245"/>
      <c r="I47" s="245"/>
      <c r="J47" s="245"/>
      <c r="K47" s="245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 t="s">
        <v>908</v>
      </c>
      <c r="X47" s="246"/>
      <c r="Y47" s="246"/>
      <c r="Z47" s="245"/>
      <c r="AA47" s="245"/>
      <c r="AB47" s="245"/>
      <c r="AC47" s="245"/>
      <c r="AD47" s="245"/>
      <c r="AE47" s="245"/>
      <c r="AF47" s="245"/>
      <c r="AG47" s="245"/>
      <c r="AH47" s="245"/>
    </row>
    <row r="48" spans="1:34">
      <c r="L48" s="247"/>
      <c r="M48" s="248"/>
      <c r="N48" s="249"/>
      <c r="O48" s="250"/>
      <c r="P48" s="501" t="s">
        <v>609</v>
      </c>
      <c r="Q48" s="501"/>
      <c r="R48" s="501"/>
      <c r="S48" s="501"/>
      <c r="T48" s="501"/>
      <c r="U48" s="501"/>
      <c r="V48" s="501"/>
      <c r="W48" s="251"/>
      <c r="X48" s="251"/>
      <c r="Y48" s="252"/>
      <c r="Z48" s="501" t="s">
        <v>61</v>
      </c>
      <c r="AA48" s="501"/>
      <c r="AB48" s="501"/>
      <c r="AC48" s="501"/>
      <c r="AD48" s="501"/>
      <c r="AE48" s="501"/>
      <c r="AF48" s="501"/>
      <c r="AG48" s="501"/>
      <c r="AH48" s="501"/>
    </row>
    <row r="49" spans="1:25">
      <c r="A49" s="500"/>
      <c r="B49" s="500"/>
      <c r="C49" s="500"/>
      <c r="D49" s="500"/>
      <c r="E49" s="249"/>
      <c r="F49" s="501"/>
      <c r="G49" s="501"/>
      <c r="H49" s="501"/>
      <c r="I49" s="501"/>
      <c r="J49" s="501"/>
      <c r="K49" s="253"/>
    </row>
    <row r="50" spans="1:25">
      <c r="A50" s="267"/>
      <c r="B50" s="267"/>
      <c r="C50" s="267"/>
      <c r="D50" s="267"/>
      <c r="E50" s="249"/>
      <c r="F50" s="268"/>
      <c r="G50" s="268"/>
      <c r="H50" s="268"/>
      <c r="I50" s="268"/>
      <c r="J50" s="268"/>
      <c r="K50" s="253"/>
    </row>
    <row r="51" spans="1:25">
      <c r="A51" s="267"/>
      <c r="B51" s="267"/>
      <c r="C51" s="267"/>
      <c r="D51" s="267"/>
      <c r="E51" s="249"/>
      <c r="F51" s="268"/>
      <c r="G51" s="268"/>
      <c r="H51" s="268"/>
      <c r="I51" s="268"/>
      <c r="J51" s="268"/>
      <c r="K51" s="253"/>
    </row>
    <row r="53" spans="1:25">
      <c r="A53" s="480" t="s">
        <v>910</v>
      </c>
      <c r="B53" s="480"/>
      <c r="C53" s="480"/>
      <c r="D53" s="480"/>
      <c r="E53" s="480"/>
      <c r="F53" s="480"/>
      <c r="G53" s="480"/>
      <c r="H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</row>
    <row r="54" spans="1:25">
      <c r="A54" s="254"/>
      <c r="B54" s="255"/>
      <c r="C54" s="256"/>
      <c r="D54" s="246"/>
      <c r="E54" s="246"/>
      <c r="F54" s="246"/>
      <c r="G54" s="246"/>
      <c r="H54" s="246"/>
      <c r="L54" s="254"/>
      <c r="M54" s="255"/>
      <c r="N54" s="256"/>
      <c r="O54" s="246"/>
      <c r="P54" s="246"/>
      <c r="Q54" s="246"/>
      <c r="R54" s="246"/>
      <c r="S54" s="246"/>
    </row>
    <row r="55" spans="1:25" ht="14.4">
      <c r="A55" s="257" t="s">
        <v>611</v>
      </c>
      <c r="B55" s="481" t="s">
        <v>605</v>
      </c>
      <c r="C55" s="482"/>
      <c r="D55" s="482"/>
      <c r="E55" s="482"/>
      <c r="F55" s="482"/>
      <c r="G55" s="482"/>
      <c r="H55" s="483"/>
      <c r="L55" s="484" t="s">
        <v>611</v>
      </c>
      <c r="M55" s="484"/>
      <c r="N55" s="484"/>
      <c r="O55" s="484"/>
      <c r="P55" s="484"/>
      <c r="Q55" s="484"/>
      <c r="R55" s="484"/>
      <c r="S55" s="484"/>
      <c r="T55" s="484"/>
      <c r="U55" s="481" t="s">
        <v>606</v>
      </c>
      <c r="V55" s="482"/>
      <c r="W55" s="482"/>
      <c r="X55" s="482"/>
      <c r="Y55" s="483"/>
    </row>
    <row r="56" spans="1:25">
      <c r="A56" s="258" t="s">
        <v>612</v>
      </c>
      <c r="B56" s="492">
        <v>7500000</v>
      </c>
      <c r="C56" s="493"/>
      <c r="D56" s="493"/>
      <c r="E56" s="493"/>
      <c r="F56" s="493"/>
      <c r="G56" s="493"/>
      <c r="H56" s="494"/>
      <c r="L56" s="495" t="s">
        <v>612</v>
      </c>
      <c r="M56" s="495"/>
      <c r="N56" s="495"/>
      <c r="O56" s="495"/>
      <c r="P56" s="495"/>
      <c r="Q56" s="495"/>
      <c r="R56" s="495"/>
      <c r="S56" s="495"/>
      <c r="T56" s="495"/>
      <c r="U56" s="496">
        <v>3000000</v>
      </c>
      <c r="V56" s="496"/>
      <c r="W56" s="496"/>
      <c r="X56" s="496"/>
      <c r="Y56" s="496"/>
    </row>
    <row r="57" spans="1:25">
      <c r="A57" s="259"/>
      <c r="B57" s="476"/>
      <c r="C57" s="477"/>
      <c r="D57" s="477"/>
      <c r="E57" s="477"/>
      <c r="F57" s="477"/>
      <c r="G57" s="477"/>
      <c r="H57" s="478"/>
      <c r="L57" s="497"/>
      <c r="M57" s="498"/>
      <c r="N57" s="498"/>
      <c r="O57" s="498"/>
      <c r="P57" s="498"/>
      <c r="Q57" s="498"/>
      <c r="R57" s="498"/>
      <c r="S57" s="498"/>
      <c r="T57" s="499"/>
      <c r="U57" s="476"/>
      <c r="V57" s="477"/>
      <c r="W57" s="477"/>
      <c r="X57" s="477"/>
      <c r="Y57" s="478"/>
    </row>
    <row r="58" spans="1:25">
      <c r="A58" s="259" t="s">
        <v>613</v>
      </c>
      <c r="B58" s="476">
        <f>(B56/26)*10</f>
        <v>2884615.3846153845</v>
      </c>
      <c r="C58" s="477"/>
      <c r="D58" s="477"/>
      <c r="E58" s="477"/>
      <c r="F58" s="477"/>
      <c r="G58" s="477"/>
      <c r="H58" s="478"/>
      <c r="L58" s="510" t="s">
        <v>619</v>
      </c>
      <c r="M58" s="510"/>
      <c r="N58" s="510"/>
      <c r="O58" s="510"/>
      <c r="P58" s="510"/>
      <c r="Q58" s="510"/>
      <c r="R58" s="510"/>
      <c r="S58" s="510"/>
      <c r="T58" s="510"/>
      <c r="U58" s="476">
        <f>(U56/16)*2</f>
        <v>375000</v>
      </c>
      <c r="V58" s="477"/>
      <c r="W58" s="477"/>
      <c r="X58" s="477"/>
      <c r="Y58" s="478"/>
    </row>
    <row r="59" spans="1:25">
      <c r="A59" s="260" t="s">
        <v>616</v>
      </c>
      <c r="B59" s="469">
        <f>B58</f>
        <v>2884615.3846153845</v>
      </c>
      <c r="C59" s="469"/>
      <c r="D59" s="469"/>
      <c r="E59" s="469"/>
      <c r="F59" s="469"/>
      <c r="G59" s="469"/>
      <c r="H59" s="469"/>
      <c r="L59" s="491" t="s">
        <v>616</v>
      </c>
      <c r="M59" s="491"/>
      <c r="N59" s="491"/>
      <c r="O59" s="491"/>
      <c r="P59" s="491"/>
      <c r="Q59" s="491"/>
      <c r="R59" s="491"/>
      <c r="S59" s="491"/>
      <c r="T59" s="491"/>
      <c r="U59" s="469">
        <f>U56-U58</f>
        <v>2625000</v>
      </c>
      <c r="V59" s="469"/>
      <c r="W59" s="469"/>
      <c r="X59" s="469"/>
      <c r="Y59" s="469"/>
    </row>
    <row r="60" spans="1:25">
      <c r="A60" s="261"/>
      <c r="B60" s="485"/>
      <c r="C60" s="486"/>
      <c r="D60" s="486"/>
      <c r="E60" s="486"/>
      <c r="F60" s="486"/>
      <c r="G60" s="486"/>
      <c r="H60" s="487"/>
      <c r="L60" s="488"/>
      <c r="M60" s="489"/>
      <c r="N60" s="489"/>
      <c r="O60" s="489"/>
      <c r="P60" s="489"/>
      <c r="Q60" s="489"/>
      <c r="R60" s="489"/>
      <c r="S60" s="489"/>
      <c r="T60" s="490"/>
      <c r="U60" s="485"/>
      <c r="V60" s="486"/>
      <c r="W60" s="486"/>
      <c r="X60" s="486"/>
      <c r="Y60" s="487"/>
    </row>
    <row r="61" spans="1:25">
      <c r="A61" s="474" t="s">
        <v>617</v>
      </c>
      <c r="B61" s="474"/>
      <c r="C61" s="474"/>
      <c r="D61" s="474"/>
      <c r="E61" s="469">
        <f>(B56+B57)-B58</f>
        <v>4615384.615384616</v>
      </c>
      <c r="F61" s="469"/>
      <c r="G61" s="469"/>
      <c r="H61" s="469"/>
      <c r="L61" s="474"/>
      <c r="M61" s="474"/>
      <c r="N61" s="474"/>
      <c r="O61" s="474"/>
      <c r="P61" s="474"/>
      <c r="Q61" s="474"/>
      <c r="R61" s="474"/>
      <c r="S61" s="474"/>
      <c r="T61" s="474"/>
      <c r="U61" s="469"/>
      <c r="V61" s="469"/>
      <c r="W61" s="469"/>
      <c r="X61" s="469"/>
      <c r="Y61" s="469"/>
    </row>
    <row r="63" spans="1:25">
      <c r="A63" s="480" t="s">
        <v>910</v>
      </c>
      <c r="B63" s="480"/>
      <c r="C63" s="480"/>
      <c r="D63" s="480"/>
      <c r="E63" s="480"/>
      <c r="F63" s="480"/>
      <c r="G63" s="480"/>
      <c r="H63" s="480"/>
      <c r="L63" s="480" t="s">
        <v>910</v>
      </c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</row>
    <row r="64" spans="1:25">
      <c r="A64" s="254"/>
      <c r="B64" s="255"/>
      <c r="C64" s="256"/>
      <c r="D64" s="246"/>
      <c r="E64" s="246"/>
      <c r="F64" s="246"/>
      <c r="G64" s="246"/>
      <c r="H64" s="246"/>
      <c r="L64" s="254"/>
      <c r="M64" s="255"/>
      <c r="N64" s="256"/>
      <c r="O64" s="246"/>
      <c r="P64" s="246"/>
      <c r="Q64" s="246"/>
      <c r="R64" s="246"/>
      <c r="S64" s="246"/>
    </row>
    <row r="65" spans="1:34" ht="14.4">
      <c r="A65" s="257" t="s">
        <v>611</v>
      </c>
      <c r="B65" s="481" t="s">
        <v>60</v>
      </c>
      <c r="C65" s="482"/>
      <c r="D65" s="482"/>
      <c r="E65" s="482"/>
      <c r="F65" s="482"/>
      <c r="G65" s="482"/>
      <c r="H65" s="483"/>
      <c r="L65" s="484" t="s">
        <v>611</v>
      </c>
      <c r="M65" s="484"/>
      <c r="N65" s="484"/>
      <c r="O65" s="484"/>
      <c r="P65" s="484"/>
      <c r="Q65" s="484"/>
      <c r="R65" s="484"/>
      <c r="S65" s="484"/>
      <c r="T65" s="484"/>
      <c r="U65" s="481" t="s">
        <v>58</v>
      </c>
      <c r="V65" s="482"/>
      <c r="W65" s="482"/>
      <c r="X65" s="482"/>
      <c r="Y65" s="483"/>
    </row>
    <row r="66" spans="1:34">
      <c r="A66" s="262" t="s">
        <v>618</v>
      </c>
      <c r="B66" s="476">
        <v>5000000</v>
      </c>
      <c r="C66" s="477"/>
      <c r="D66" s="477"/>
      <c r="E66" s="477"/>
      <c r="F66" s="477"/>
      <c r="G66" s="477"/>
      <c r="H66" s="478"/>
      <c r="L66" s="479" t="s">
        <v>612</v>
      </c>
      <c r="M66" s="479"/>
      <c r="N66" s="479"/>
      <c r="O66" s="479"/>
      <c r="P66" s="479"/>
      <c r="Q66" s="479"/>
      <c r="R66" s="479"/>
      <c r="S66" s="479"/>
      <c r="T66" s="479"/>
      <c r="U66" s="476">
        <v>5000000</v>
      </c>
      <c r="V66" s="477"/>
      <c r="W66" s="477"/>
      <c r="X66" s="477"/>
      <c r="Y66" s="478"/>
    </row>
    <row r="67" spans="1:34">
      <c r="A67" s="263" t="s">
        <v>619</v>
      </c>
      <c r="B67" s="476">
        <v>0</v>
      </c>
      <c r="C67" s="477"/>
      <c r="D67" s="477"/>
      <c r="E67" s="477"/>
      <c r="F67" s="477"/>
      <c r="G67" s="477"/>
      <c r="H67" s="478"/>
      <c r="L67" s="479" t="s">
        <v>619</v>
      </c>
      <c r="M67" s="479"/>
      <c r="N67" s="479"/>
      <c r="O67" s="479"/>
      <c r="P67" s="479"/>
      <c r="Q67" s="479"/>
      <c r="R67" s="479"/>
      <c r="S67" s="479"/>
      <c r="T67" s="479"/>
      <c r="U67" s="476">
        <v>0</v>
      </c>
      <c r="V67" s="477"/>
      <c r="W67" s="477"/>
      <c r="X67" s="477"/>
      <c r="Y67" s="478"/>
    </row>
    <row r="68" spans="1:34">
      <c r="A68" s="260" t="s">
        <v>616</v>
      </c>
      <c r="B68" s="469">
        <f>(5000000/28)*28</f>
        <v>5000000</v>
      </c>
      <c r="C68" s="469"/>
      <c r="D68" s="469"/>
      <c r="E68" s="469"/>
      <c r="F68" s="469"/>
      <c r="G68" s="469"/>
      <c r="H68" s="469"/>
      <c r="L68" s="470" t="s">
        <v>616</v>
      </c>
      <c r="M68" s="470"/>
      <c r="N68" s="470"/>
      <c r="O68" s="470"/>
      <c r="P68" s="470"/>
      <c r="Q68" s="470"/>
      <c r="R68" s="470"/>
      <c r="S68" s="470"/>
      <c r="T68" s="470"/>
      <c r="U68" s="471">
        <v>5000000</v>
      </c>
      <c r="V68" s="472"/>
      <c r="W68" s="472"/>
      <c r="X68" s="472"/>
      <c r="Y68" s="473"/>
    </row>
    <row r="69" spans="1:34" ht="14.4">
      <c r="A69" s="474" t="s">
        <v>617</v>
      </c>
      <c r="B69" s="474"/>
      <c r="C69" s="474"/>
      <c r="D69" s="474"/>
      <c r="E69" s="469">
        <f>B68</f>
        <v>5000000</v>
      </c>
      <c r="F69" s="469"/>
      <c r="G69" s="469"/>
      <c r="H69" s="469"/>
      <c r="L69" s="475" t="s">
        <v>617</v>
      </c>
      <c r="M69" s="475"/>
      <c r="N69" s="475"/>
      <c r="O69" s="475"/>
      <c r="P69" s="475"/>
      <c r="Q69" s="475"/>
      <c r="R69" s="475"/>
      <c r="S69" s="475"/>
      <c r="T69" s="475"/>
      <c r="U69" s="471">
        <v>5000000</v>
      </c>
      <c r="V69" s="472"/>
      <c r="W69" s="472"/>
      <c r="X69" s="472"/>
      <c r="Y69" s="473"/>
    </row>
    <row r="70" spans="1:34">
      <c r="A70" s="264"/>
      <c r="B70" s="264"/>
      <c r="C70" s="264"/>
      <c r="D70" s="264"/>
      <c r="E70" s="265"/>
      <c r="F70" s="265"/>
      <c r="G70" s="265"/>
      <c r="H70" s="265"/>
      <c r="L70" s="266"/>
      <c r="M70" s="266"/>
      <c r="N70" s="266"/>
      <c r="O70" s="266"/>
      <c r="P70" s="266"/>
      <c r="Q70" s="266"/>
      <c r="R70" s="266"/>
      <c r="S70" s="266"/>
      <c r="T70" s="266"/>
      <c r="U70" s="265"/>
      <c r="V70" s="265"/>
      <c r="W70" s="265"/>
      <c r="X70" s="265"/>
      <c r="Y70" s="265"/>
    </row>
    <row r="71" spans="1:34">
      <c r="A71" s="264"/>
      <c r="B71" s="264"/>
      <c r="C71" s="264"/>
      <c r="D71" s="264"/>
      <c r="E71" s="265"/>
      <c r="F71" s="265"/>
      <c r="G71" s="265"/>
      <c r="H71" s="265"/>
      <c r="L71" s="266"/>
      <c r="M71" s="266"/>
      <c r="N71" s="266"/>
      <c r="O71" s="266"/>
      <c r="P71" s="266"/>
      <c r="Q71" s="266"/>
      <c r="R71" s="266"/>
      <c r="S71" s="266"/>
      <c r="T71" s="266"/>
      <c r="U71" s="265"/>
      <c r="V71" s="265"/>
      <c r="W71" s="265"/>
      <c r="X71" s="265"/>
      <c r="Y71" s="265"/>
    </row>
    <row r="72" spans="1:34">
      <c r="A72" s="264"/>
      <c r="B72" s="264"/>
      <c r="C72" s="264"/>
      <c r="D72" s="264"/>
      <c r="E72" s="265"/>
      <c r="F72" s="265"/>
      <c r="G72" s="265"/>
      <c r="H72" s="265"/>
      <c r="L72" s="266"/>
      <c r="M72" s="266"/>
      <c r="N72" s="266"/>
      <c r="O72" s="266"/>
      <c r="P72" s="266"/>
      <c r="Q72" s="266"/>
      <c r="R72" s="266"/>
      <c r="S72" s="266"/>
      <c r="T72" s="266"/>
      <c r="U72" s="265"/>
      <c r="V72" s="265"/>
      <c r="W72" s="265"/>
      <c r="X72" s="265"/>
      <c r="Y72" s="265"/>
    </row>
    <row r="73" spans="1:34">
      <c r="A73" s="264"/>
      <c r="B73" s="264"/>
      <c r="C73" s="264"/>
      <c r="D73" s="264"/>
      <c r="E73" s="265"/>
      <c r="F73" s="265"/>
      <c r="G73" s="265"/>
      <c r="H73" s="265"/>
      <c r="L73" s="266"/>
      <c r="M73" s="266"/>
      <c r="N73" s="266"/>
      <c r="O73" s="266"/>
      <c r="P73" s="266"/>
      <c r="Q73" s="266"/>
      <c r="R73" s="266"/>
      <c r="S73" s="266"/>
      <c r="T73" s="266"/>
      <c r="U73" s="265"/>
      <c r="V73" s="265"/>
      <c r="W73" s="265"/>
      <c r="X73" s="265"/>
      <c r="Y73" s="265"/>
    </row>
    <row r="74" spans="1:34">
      <c r="A74" s="264"/>
      <c r="B74" s="264"/>
      <c r="C74" s="264"/>
      <c r="D74" s="264"/>
      <c r="E74" s="265"/>
      <c r="F74" s="265"/>
      <c r="G74" s="265"/>
      <c r="H74" s="265"/>
      <c r="L74" s="266"/>
      <c r="M74" s="266"/>
      <c r="N74" s="266"/>
      <c r="O74" s="266"/>
      <c r="P74" s="266"/>
      <c r="Q74" s="266"/>
      <c r="R74" s="266"/>
      <c r="S74" s="266"/>
      <c r="T74" s="266"/>
      <c r="U74" s="265"/>
      <c r="V74" s="265"/>
      <c r="W74" s="265"/>
      <c r="X74" s="265"/>
      <c r="Y74" s="265"/>
    </row>
    <row r="75" spans="1:34">
      <c r="A75" s="229" t="str">
        <f>[2]T1!A1:P1</f>
        <v>Công ty TNHH TM-DV TIN HỌC PHAN HUYỆN</v>
      </c>
    </row>
    <row r="76" spans="1:34" ht="20.399999999999999">
      <c r="A76" s="229" t="str">
        <f>[2]T1!A2:P2</f>
        <v>Đ/C: Số 188/49 Tân Kỳ Tân Quý, P.Sơn Kỳ, Q.Tân Phú, Tp.HCM</v>
      </c>
      <c r="P76" s="230"/>
      <c r="Q76" s="513" t="s">
        <v>911</v>
      </c>
      <c r="R76" s="513"/>
      <c r="S76" s="513"/>
      <c r="T76" s="513"/>
      <c r="U76" s="513"/>
      <c r="V76" s="513"/>
      <c r="W76" s="513"/>
      <c r="X76" s="513"/>
      <c r="Y76" s="513"/>
      <c r="Z76" s="513"/>
      <c r="AA76" s="513"/>
      <c r="AB76" s="513"/>
      <c r="AC76" s="513"/>
      <c r="AD76" s="513"/>
      <c r="AE76" s="513"/>
      <c r="AF76" s="513"/>
      <c r="AG76" s="513"/>
      <c r="AH76" s="513"/>
    </row>
    <row r="77" spans="1:34">
      <c r="A77" s="502" t="s">
        <v>594</v>
      </c>
      <c r="B77" s="505" t="s">
        <v>595</v>
      </c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6"/>
      <c r="P77" s="506"/>
      <c r="Q77" s="506"/>
      <c r="R77" s="506"/>
      <c r="S77" s="506"/>
      <c r="T77" s="506"/>
      <c r="U77" s="506"/>
      <c r="V77" s="506"/>
      <c r="W77" s="506"/>
      <c r="X77" s="506"/>
      <c r="Y77" s="506"/>
      <c r="Z77" s="506"/>
      <c r="AA77" s="506"/>
      <c r="AB77" s="506"/>
      <c r="AC77" s="506"/>
      <c r="AD77" s="506"/>
      <c r="AE77" s="506"/>
      <c r="AF77" s="507"/>
      <c r="AG77" s="508" t="s">
        <v>596</v>
      </c>
      <c r="AH77" s="511" t="s">
        <v>597</v>
      </c>
    </row>
    <row r="78" spans="1:34">
      <c r="A78" s="503"/>
      <c r="B78" s="231">
        <v>1</v>
      </c>
      <c r="C78" s="232">
        <v>2</v>
      </c>
      <c r="D78" s="232">
        <v>3</v>
      </c>
      <c r="E78" s="232">
        <v>4</v>
      </c>
      <c r="F78" s="232">
        <v>5</v>
      </c>
      <c r="G78" s="232">
        <v>6</v>
      </c>
      <c r="H78" s="232">
        <v>7</v>
      </c>
      <c r="I78" s="232">
        <v>8</v>
      </c>
      <c r="J78" s="232">
        <v>9</v>
      </c>
      <c r="K78" s="232">
        <v>10</v>
      </c>
      <c r="L78" s="232">
        <v>11</v>
      </c>
      <c r="M78" s="232">
        <v>12</v>
      </c>
      <c r="N78" s="232">
        <v>13</v>
      </c>
      <c r="O78" s="232">
        <v>14</v>
      </c>
      <c r="P78" s="232">
        <v>15</v>
      </c>
      <c r="Q78" s="232">
        <v>16</v>
      </c>
      <c r="R78" s="232">
        <v>17</v>
      </c>
      <c r="S78" s="232">
        <v>18</v>
      </c>
      <c r="T78" s="232">
        <v>19</v>
      </c>
      <c r="U78" s="232">
        <v>20</v>
      </c>
      <c r="V78" s="232">
        <v>21</v>
      </c>
      <c r="W78" s="232">
        <v>22</v>
      </c>
      <c r="X78" s="232">
        <v>23</v>
      </c>
      <c r="Y78" s="232">
        <v>24</v>
      </c>
      <c r="Z78" s="232">
        <v>25</v>
      </c>
      <c r="AA78" s="232">
        <v>26</v>
      </c>
      <c r="AB78" s="232">
        <v>27</v>
      </c>
      <c r="AC78" s="232">
        <v>28</v>
      </c>
      <c r="AD78" s="232">
        <v>29</v>
      </c>
      <c r="AE78" s="232">
        <v>30</v>
      </c>
      <c r="AF78" s="232">
        <v>31</v>
      </c>
      <c r="AG78" s="509"/>
      <c r="AH78" s="512"/>
    </row>
    <row r="79" spans="1:34">
      <c r="A79" s="504"/>
      <c r="B79" s="234" t="s">
        <v>602</v>
      </c>
      <c r="C79" s="234" t="s">
        <v>603</v>
      </c>
      <c r="D79" s="235" t="s">
        <v>604</v>
      </c>
      <c r="E79" s="233" t="s">
        <v>598</v>
      </c>
      <c r="F79" s="234" t="s">
        <v>599</v>
      </c>
      <c r="G79" s="234" t="s">
        <v>600</v>
      </c>
      <c r="H79" s="234" t="s">
        <v>601</v>
      </c>
      <c r="I79" s="234" t="s">
        <v>602</v>
      </c>
      <c r="J79" s="234" t="s">
        <v>603</v>
      </c>
      <c r="K79" s="235" t="s">
        <v>604</v>
      </c>
      <c r="L79" s="233" t="s">
        <v>598</v>
      </c>
      <c r="M79" s="234" t="s">
        <v>599</v>
      </c>
      <c r="N79" s="234" t="s">
        <v>600</v>
      </c>
      <c r="O79" s="234" t="s">
        <v>601</v>
      </c>
      <c r="P79" s="234" t="s">
        <v>602</v>
      </c>
      <c r="Q79" s="234" t="s">
        <v>603</v>
      </c>
      <c r="R79" s="235" t="s">
        <v>604</v>
      </c>
      <c r="S79" s="233" t="s">
        <v>598</v>
      </c>
      <c r="T79" s="234" t="s">
        <v>599</v>
      </c>
      <c r="U79" s="234" t="s">
        <v>600</v>
      </c>
      <c r="V79" s="234" t="s">
        <v>601</v>
      </c>
      <c r="W79" s="234" t="s">
        <v>602</v>
      </c>
      <c r="X79" s="234" t="s">
        <v>603</v>
      </c>
      <c r="Y79" s="235" t="s">
        <v>604</v>
      </c>
      <c r="Z79" s="233" t="s">
        <v>598</v>
      </c>
      <c r="AA79" s="234" t="s">
        <v>599</v>
      </c>
      <c r="AB79" s="234" t="s">
        <v>600</v>
      </c>
      <c r="AC79" s="234" t="s">
        <v>601</v>
      </c>
      <c r="AD79" s="234" t="s">
        <v>602</v>
      </c>
      <c r="AE79" s="234" t="s">
        <v>603</v>
      </c>
      <c r="AF79" s="235" t="s">
        <v>604</v>
      </c>
      <c r="AG79" s="234"/>
      <c r="AH79" s="234"/>
    </row>
    <row r="80" spans="1:34" ht="15.6">
      <c r="A80" s="236" t="s">
        <v>605</v>
      </c>
      <c r="B80" s="238">
        <v>1</v>
      </c>
      <c r="C80" s="237"/>
      <c r="D80" s="237"/>
      <c r="E80" s="238">
        <v>1</v>
      </c>
      <c r="F80" s="238">
        <v>1</v>
      </c>
      <c r="G80" s="238">
        <v>1</v>
      </c>
      <c r="H80" s="238">
        <v>1</v>
      </c>
      <c r="I80" s="239">
        <v>1</v>
      </c>
      <c r="J80" s="237"/>
      <c r="K80" s="237"/>
      <c r="L80" s="238">
        <v>1</v>
      </c>
      <c r="M80" s="238">
        <v>1</v>
      </c>
      <c r="N80" s="238">
        <v>1</v>
      </c>
      <c r="O80" s="238">
        <v>1</v>
      </c>
      <c r="P80" s="238">
        <v>1</v>
      </c>
      <c r="Q80" s="237"/>
      <c r="R80" s="237"/>
      <c r="S80" s="238">
        <v>1</v>
      </c>
      <c r="T80" s="238">
        <v>1</v>
      </c>
      <c r="U80" s="238">
        <v>1</v>
      </c>
      <c r="V80" s="238">
        <v>1</v>
      </c>
      <c r="W80" s="238">
        <v>1</v>
      </c>
      <c r="X80" s="237"/>
      <c r="Y80" s="237"/>
      <c r="Z80" s="238">
        <v>1</v>
      </c>
      <c r="AA80" s="238">
        <v>1</v>
      </c>
      <c r="AB80" s="238">
        <v>1</v>
      </c>
      <c r="AC80" s="238">
        <v>1</v>
      </c>
      <c r="AD80" s="238">
        <v>1</v>
      </c>
      <c r="AE80" s="237"/>
      <c r="AF80" s="237"/>
      <c r="AG80" s="240">
        <f>COUNTA(B80:AF80)</f>
        <v>21</v>
      </c>
      <c r="AH80" s="241"/>
    </row>
    <row r="81" spans="1:34" ht="15.6">
      <c r="A81" s="236" t="s">
        <v>606</v>
      </c>
      <c r="B81" s="237"/>
      <c r="C81" s="237"/>
      <c r="D81" s="237"/>
      <c r="E81" s="238">
        <v>1</v>
      </c>
      <c r="F81" s="238">
        <v>1</v>
      </c>
      <c r="G81" s="238">
        <v>1</v>
      </c>
      <c r="H81" s="238"/>
      <c r="I81" s="237"/>
      <c r="J81" s="237"/>
      <c r="K81" s="237"/>
      <c r="L81" s="238">
        <v>1</v>
      </c>
      <c r="M81" s="238">
        <v>1</v>
      </c>
      <c r="N81" s="238">
        <v>1</v>
      </c>
      <c r="O81" s="238"/>
      <c r="P81" s="237"/>
      <c r="Q81" s="237"/>
      <c r="R81" s="237"/>
      <c r="S81" s="238">
        <v>1</v>
      </c>
      <c r="T81" s="238">
        <v>1</v>
      </c>
      <c r="U81" s="238">
        <v>1</v>
      </c>
      <c r="V81" s="238"/>
      <c r="W81" s="237"/>
      <c r="X81" s="237"/>
      <c r="Y81" s="237"/>
      <c r="Z81" s="238">
        <v>1</v>
      </c>
      <c r="AA81" s="238">
        <v>1</v>
      </c>
      <c r="AB81" s="238">
        <v>1</v>
      </c>
      <c r="AC81" s="238"/>
      <c r="AD81" s="237"/>
      <c r="AE81" s="237"/>
      <c r="AF81" s="237"/>
      <c r="AG81" s="240">
        <f t="shared" ref="AG81:AG83" si="2">COUNTA(B81:AF81)</f>
        <v>12</v>
      </c>
      <c r="AH81" s="241"/>
    </row>
    <row r="82" spans="1:34" ht="15.6">
      <c r="A82" s="236" t="s">
        <v>60</v>
      </c>
      <c r="B82" s="238">
        <v>1</v>
      </c>
      <c r="C82" s="238">
        <v>1</v>
      </c>
      <c r="D82" s="237"/>
      <c r="E82" s="238">
        <v>1</v>
      </c>
      <c r="F82" s="238">
        <v>1</v>
      </c>
      <c r="G82" s="238">
        <v>1</v>
      </c>
      <c r="H82" s="238">
        <v>1</v>
      </c>
      <c r="I82" s="238">
        <v>1</v>
      </c>
      <c r="J82" s="238"/>
      <c r="K82" s="237"/>
      <c r="L82" s="238">
        <v>1</v>
      </c>
      <c r="M82" s="238">
        <v>1</v>
      </c>
      <c r="N82" s="238">
        <v>1</v>
      </c>
      <c r="O82" s="238">
        <v>1</v>
      </c>
      <c r="P82" s="238">
        <v>1</v>
      </c>
      <c r="Q82" s="238">
        <v>1</v>
      </c>
      <c r="R82" s="237"/>
      <c r="S82" s="238">
        <v>1</v>
      </c>
      <c r="T82" s="238">
        <v>1</v>
      </c>
      <c r="U82" s="238">
        <v>1</v>
      </c>
      <c r="V82" s="238">
        <v>1</v>
      </c>
      <c r="W82" s="238">
        <v>1</v>
      </c>
      <c r="X82" s="238">
        <v>1</v>
      </c>
      <c r="Y82" s="237"/>
      <c r="Z82" s="238">
        <v>1</v>
      </c>
      <c r="AA82" s="238">
        <v>1</v>
      </c>
      <c r="AB82" s="238">
        <v>1</v>
      </c>
      <c r="AC82" s="238">
        <v>1</v>
      </c>
      <c r="AD82" s="238">
        <v>1</v>
      </c>
      <c r="AE82" s="238">
        <v>1</v>
      </c>
      <c r="AF82" s="237"/>
      <c r="AG82" s="240">
        <f t="shared" si="2"/>
        <v>25</v>
      </c>
      <c r="AH82" s="241"/>
    </row>
    <row r="83" spans="1:34" ht="15.6">
      <c r="A83" s="242" t="s">
        <v>58</v>
      </c>
      <c r="B83" s="238">
        <v>1</v>
      </c>
      <c r="C83" s="238">
        <v>1</v>
      </c>
      <c r="D83" s="237"/>
      <c r="E83" s="238">
        <v>1</v>
      </c>
      <c r="F83" s="238">
        <v>1</v>
      </c>
      <c r="G83" s="238">
        <v>1</v>
      </c>
      <c r="H83" s="238">
        <v>1</v>
      </c>
      <c r="I83" s="238">
        <v>1</v>
      </c>
      <c r="J83" s="238"/>
      <c r="K83" s="237"/>
      <c r="L83" s="238">
        <v>1</v>
      </c>
      <c r="M83" s="238">
        <v>1</v>
      </c>
      <c r="N83" s="238">
        <v>1</v>
      </c>
      <c r="O83" s="238">
        <v>1</v>
      </c>
      <c r="P83" s="238">
        <v>1</v>
      </c>
      <c r="Q83" s="238">
        <v>1</v>
      </c>
      <c r="R83" s="237"/>
      <c r="S83" s="238">
        <v>1</v>
      </c>
      <c r="T83" s="238">
        <v>1</v>
      </c>
      <c r="U83" s="238">
        <v>1</v>
      </c>
      <c r="V83" s="238">
        <v>1</v>
      </c>
      <c r="W83" s="238">
        <v>1</v>
      </c>
      <c r="X83" s="238">
        <v>1</v>
      </c>
      <c r="Y83" s="237"/>
      <c r="Z83" s="238">
        <v>1</v>
      </c>
      <c r="AA83" s="238">
        <v>1</v>
      </c>
      <c r="AB83" s="238">
        <v>1</v>
      </c>
      <c r="AC83" s="238">
        <v>1</v>
      </c>
      <c r="AD83" s="238">
        <v>1</v>
      </c>
      <c r="AE83" s="238">
        <v>1</v>
      </c>
      <c r="AF83" s="237"/>
      <c r="AG83" s="240">
        <f t="shared" si="2"/>
        <v>25</v>
      </c>
      <c r="AH83" s="243"/>
    </row>
    <row r="84" spans="1:34">
      <c r="A84" s="244"/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 t="s">
        <v>912</v>
      </c>
      <c r="X84" s="246"/>
      <c r="Y84" s="246"/>
      <c r="Z84" s="245"/>
      <c r="AA84" s="245"/>
      <c r="AB84" s="245"/>
      <c r="AC84" s="245"/>
      <c r="AD84" s="245"/>
      <c r="AE84" s="245"/>
      <c r="AF84" s="245"/>
      <c r="AG84" s="245"/>
      <c r="AH84" s="245"/>
    </row>
    <row r="85" spans="1:34">
      <c r="L85" s="247"/>
      <c r="M85" s="248"/>
      <c r="N85" s="249"/>
      <c r="O85" s="250"/>
      <c r="P85" s="501" t="s">
        <v>609</v>
      </c>
      <c r="Q85" s="501"/>
      <c r="R85" s="501"/>
      <c r="S85" s="501"/>
      <c r="T85" s="501"/>
      <c r="U85" s="501"/>
      <c r="V85" s="501"/>
      <c r="W85" s="251"/>
      <c r="X85" s="251"/>
      <c r="Y85" s="252"/>
      <c r="Z85" s="501" t="s">
        <v>61</v>
      </c>
      <c r="AA85" s="501"/>
      <c r="AB85" s="501"/>
      <c r="AC85" s="501"/>
      <c r="AD85" s="501"/>
      <c r="AE85" s="501"/>
      <c r="AF85" s="501"/>
      <c r="AG85" s="501"/>
      <c r="AH85" s="501"/>
    </row>
    <row r="86" spans="1:34">
      <c r="A86" s="500"/>
      <c r="B86" s="500"/>
      <c r="C86" s="500"/>
      <c r="D86" s="500"/>
      <c r="E86" s="249"/>
      <c r="F86" s="501"/>
      <c r="G86" s="501"/>
      <c r="H86" s="501"/>
      <c r="I86" s="501"/>
      <c r="J86" s="501"/>
      <c r="K86" s="253"/>
    </row>
    <row r="87" spans="1:34">
      <c r="A87" s="267"/>
      <c r="B87" s="267"/>
      <c r="C87" s="267"/>
      <c r="D87" s="267"/>
      <c r="E87" s="249"/>
      <c r="F87" s="268"/>
      <c r="G87" s="268"/>
      <c r="H87" s="268"/>
      <c r="I87" s="268"/>
      <c r="J87" s="268"/>
      <c r="K87" s="253"/>
    </row>
    <row r="88" spans="1:34">
      <c r="A88" s="267"/>
      <c r="B88" s="267"/>
      <c r="C88" s="267"/>
      <c r="D88" s="267"/>
      <c r="E88" s="249"/>
      <c r="F88" s="268"/>
      <c r="G88" s="268"/>
      <c r="H88" s="268"/>
      <c r="I88" s="268"/>
      <c r="J88" s="268"/>
      <c r="K88" s="253"/>
    </row>
    <row r="90" spans="1:34">
      <c r="A90" s="480" t="s">
        <v>913</v>
      </c>
      <c r="B90" s="480"/>
      <c r="C90" s="480"/>
      <c r="D90" s="480"/>
      <c r="E90" s="480"/>
      <c r="F90" s="480"/>
      <c r="G90" s="480"/>
      <c r="H90" s="480"/>
      <c r="L90" s="480"/>
      <c r="M90" s="480"/>
      <c r="N90" s="480"/>
      <c r="O90" s="480"/>
      <c r="P90" s="480"/>
      <c r="Q90" s="480"/>
      <c r="R90" s="480"/>
      <c r="S90" s="480"/>
      <c r="T90" s="480"/>
      <c r="U90" s="480"/>
      <c r="V90" s="480"/>
      <c r="W90" s="480"/>
      <c r="X90" s="480"/>
      <c r="Y90" s="480"/>
    </row>
    <row r="91" spans="1:34">
      <c r="A91" s="254"/>
      <c r="B91" s="255"/>
      <c r="C91" s="256"/>
      <c r="D91" s="246"/>
      <c r="E91" s="246"/>
      <c r="F91" s="246"/>
      <c r="G91" s="246"/>
      <c r="H91" s="246"/>
      <c r="L91" s="254"/>
      <c r="M91" s="255"/>
      <c r="N91" s="256"/>
      <c r="O91" s="246"/>
      <c r="P91" s="246"/>
      <c r="Q91" s="246"/>
      <c r="R91" s="246"/>
      <c r="S91" s="246"/>
    </row>
    <row r="92" spans="1:34" ht="14.4">
      <c r="A92" s="257" t="s">
        <v>611</v>
      </c>
      <c r="B92" s="481" t="s">
        <v>605</v>
      </c>
      <c r="C92" s="482"/>
      <c r="D92" s="482"/>
      <c r="E92" s="482"/>
      <c r="F92" s="482"/>
      <c r="G92" s="482"/>
      <c r="H92" s="483"/>
      <c r="L92" s="484" t="s">
        <v>611</v>
      </c>
      <c r="M92" s="484"/>
      <c r="N92" s="484"/>
      <c r="O92" s="484"/>
      <c r="P92" s="484"/>
      <c r="Q92" s="484"/>
      <c r="R92" s="484"/>
      <c r="S92" s="484"/>
      <c r="T92" s="484"/>
      <c r="U92" s="481" t="s">
        <v>606</v>
      </c>
      <c r="V92" s="482"/>
      <c r="W92" s="482"/>
      <c r="X92" s="482"/>
      <c r="Y92" s="483"/>
    </row>
    <row r="93" spans="1:34">
      <c r="A93" s="258" t="s">
        <v>612</v>
      </c>
      <c r="B93" s="492">
        <v>7500000</v>
      </c>
      <c r="C93" s="493"/>
      <c r="D93" s="493"/>
      <c r="E93" s="493"/>
      <c r="F93" s="493"/>
      <c r="G93" s="493"/>
      <c r="H93" s="494"/>
      <c r="L93" s="495" t="s">
        <v>612</v>
      </c>
      <c r="M93" s="495"/>
      <c r="N93" s="495"/>
      <c r="O93" s="495"/>
      <c r="P93" s="495"/>
      <c r="Q93" s="495"/>
      <c r="R93" s="495"/>
      <c r="S93" s="495"/>
      <c r="T93" s="495"/>
      <c r="U93" s="496">
        <v>3000000</v>
      </c>
      <c r="V93" s="496"/>
      <c r="W93" s="496"/>
      <c r="X93" s="496"/>
      <c r="Y93" s="496"/>
    </row>
    <row r="94" spans="1:34">
      <c r="A94" s="259"/>
      <c r="B94" s="476"/>
      <c r="C94" s="477"/>
      <c r="D94" s="477"/>
      <c r="E94" s="477"/>
      <c r="F94" s="477"/>
      <c r="G94" s="477"/>
      <c r="H94" s="478"/>
      <c r="L94" s="497"/>
      <c r="M94" s="498"/>
      <c r="N94" s="498"/>
      <c r="O94" s="498"/>
      <c r="P94" s="498"/>
      <c r="Q94" s="498"/>
      <c r="R94" s="498"/>
      <c r="S94" s="498"/>
      <c r="T94" s="499"/>
      <c r="U94" s="476"/>
      <c r="V94" s="477"/>
      <c r="W94" s="477"/>
      <c r="X94" s="477"/>
      <c r="Y94" s="478"/>
    </row>
    <row r="95" spans="1:34">
      <c r="A95" s="259" t="s">
        <v>613</v>
      </c>
      <c r="B95" s="476">
        <f>(B93/26)*5</f>
        <v>1442307.6923076923</v>
      </c>
      <c r="C95" s="477"/>
      <c r="D95" s="477"/>
      <c r="E95" s="477"/>
      <c r="F95" s="477"/>
      <c r="G95" s="477"/>
      <c r="H95" s="478"/>
      <c r="L95" s="510"/>
      <c r="M95" s="510"/>
      <c r="N95" s="510"/>
      <c r="O95" s="510"/>
      <c r="P95" s="510"/>
      <c r="Q95" s="510"/>
      <c r="R95" s="510"/>
      <c r="S95" s="510"/>
      <c r="T95" s="510"/>
      <c r="U95" s="476"/>
      <c r="V95" s="477"/>
      <c r="W95" s="477"/>
      <c r="X95" s="477"/>
      <c r="Y95" s="478"/>
    </row>
    <row r="96" spans="1:34">
      <c r="A96" s="260" t="s">
        <v>616</v>
      </c>
      <c r="B96" s="469">
        <f>B95</f>
        <v>1442307.6923076923</v>
      </c>
      <c r="C96" s="469"/>
      <c r="D96" s="469"/>
      <c r="E96" s="469"/>
      <c r="F96" s="469"/>
      <c r="G96" s="469"/>
      <c r="H96" s="469"/>
      <c r="L96" s="517" t="s">
        <v>613</v>
      </c>
      <c r="M96" s="518"/>
      <c r="N96" s="518"/>
      <c r="O96" s="518"/>
      <c r="P96" s="518"/>
      <c r="Q96" s="518"/>
      <c r="R96" s="518"/>
      <c r="S96" s="518"/>
      <c r="T96" s="519"/>
      <c r="U96" s="469"/>
      <c r="V96" s="469"/>
      <c r="W96" s="469"/>
      <c r="X96" s="469"/>
      <c r="Y96" s="469"/>
    </row>
    <row r="97" spans="1:25" ht="14.4">
      <c r="A97" s="261"/>
      <c r="B97" s="485"/>
      <c r="C97" s="486"/>
      <c r="D97" s="486"/>
      <c r="E97" s="486"/>
      <c r="F97" s="486"/>
      <c r="G97" s="486"/>
      <c r="H97" s="487"/>
      <c r="L97" s="520" t="s">
        <v>616</v>
      </c>
      <c r="M97" s="521"/>
      <c r="N97" s="521"/>
      <c r="O97" s="521"/>
      <c r="P97" s="521"/>
      <c r="Q97" s="521"/>
      <c r="R97" s="521"/>
      <c r="S97" s="521"/>
      <c r="T97" s="522"/>
      <c r="U97" s="485">
        <f>U93-U96</f>
        <v>3000000</v>
      </c>
      <c r="V97" s="486"/>
      <c r="W97" s="486"/>
      <c r="X97" s="486"/>
      <c r="Y97" s="487"/>
    </row>
    <row r="98" spans="1:25" ht="14.4">
      <c r="A98" s="474" t="s">
        <v>617</v>
      </c>
      <c r="B98" s="474"/>
      <c r="C98" s="474"/>
      <c r="D98" s="474"/>
      <c r="E98" s="469">
        <f>(B93+B94)-B95</f>
        <v>6057692.307692308</v>
      </c>
      <c r="F98" s="469"/>
      <c r="G98" s="469"/>
      <c r="H98" s="469"/>
      <c r="L98" s="474" t="s">
        <v>714</v>
      </c>
      <c r="M98" s="474"/>
      <c r="N98" s="474"/>
      <c r="O98" s="474"/>
      <c r="P98" s="474"/>
      <c r="Q98" s="474"/>
      <c r="R98" s="474"/>
      <c r="S98" s="474"/>
      <c r="T98" s="474"/>
      <c r="U98" s="514">
        <f>U97</f>
        <v>3000000</v>
      </c>
      <c r="V98" s="515"/>
      <c r="W98" s="515"/>
      <c r="X98" s="515"/>
      <c r="Y98" s="516"/>
    </row>
    <row r="100" spans="1:25">
      <c r="A100" s="480" t="s">
        <v>620</v>
      </c>
      <c r="B100" s="480"/>
      <c r="C100" s="480"/>
      <c r="D100" s="480"/>
      <c r="E100" s="480"/>
      <c r="F100" s="480"/>
      <c r="G100" s="480"/>
      <c r="H100" s="480"/>
      <c r="L100" s="480" t="s">
        <v>620</v>
      </c>
      <c r="M100" s="480"/>
      <c r="N100" s="480"/>
      <c r="O100" s="480"/>
      <c r="P100" s="480"/>
      <c r="Q100" s="480"/>
      <c r="R100" s="480"/>
      <c r="S100" s="480"/>
      <c r="T100" s="480"/>
      <c r="U100" s="480"/>
      <c r="V100" s="480"/>
      <c r="W100" s="480"/>
      <c r="X100" s="480"/>
      <c r="Y100" s="480"/>
    </row>
    <row r="101" spans="1:25">
      <c r="A101" s="254"/>
      <c r="B101" s="255"/>
      <c r="C101" s="256"/>
      <c r="D101" s="246"/>
      <c r="E101" s="246"/>
      <c r="F101" s="246"/>
      <c r="G101" s="246"/>
      <c r="H101" s="246"/>
      <c r="L101" s="254"/>
      <c r="M101" s="255"/>
      <c r="N101" s="256"/>
      <c r="O101" s="246"/>
      <c r="P101" s="246"/>
      <c r="Q101" s="246"/>
      <c r="R101" s="246"/>
      <c r="S101" s="246"/>
    </row>
    <row r="102" spans="1:25" ht="14.4">
      <c r="A102" s="257" t="s">
        <v>611</v>
      </c>
      <c r="B102" s="481" t="s">
        <v>60</v>
      </c>
      <c r="C102" s="482"/>
      <c r="D102" s="482"/>
      <c r="E102" s="482"/>
      <c r="F102" s="482"/>
      <c r="G102" s="482"/>
      <c r="H102" s="483"/>
      <c r="L102" s="484" t="s">
        <v>611</v>
      </c>
      <c r="M102" s="484"/>
      <c r="N102" s="484"/>
      <c r="O102" s="484"/>
      <c r="P102" s="484"/>
      <c r="Q102" s="484"/>
      <c r="R102" s="484"/>
      <c r="S102" s="484"/>
      <c r="T102" s="484"/>
      <c r="U102" s="481" t="s">
        <v>58</v>
      </c>
      <c r="V102" s="482"/>
      <c r="W102" s="482"/>
      <c r="X102" s="482"/>
      <c r="Y102" s="483"/>
    </row>
    <row r="103" spans="1:25">
      <c r="A103" s="262" t="s">
        <v>618</v>
      </c>
      <c r="B103" s="476">
        <v>5000000</v>
      </c>
      <c r="C103" s="477"/>
      <c r="D103" s="477"/>
      <c r="E103" s="477"/>
      <c r="F103" s="477"/>
      <c r="G103" s="477"/>
      <c r="H103" s="478"/>
      <c r="L103" s="479" t="s">
        <v>612</v>
      </c>
      <c r="M103" s="479"/>
      <c r="N103" s="479"/>
      <c r="O103" s="479"/>
      <c r="P103" s="479"/>
      <c r="Q103" s="479"/>
      <c r="R103" s="479"/>
      <c r="S103" s="479"/>
      <c r="T103" s="479"/>
      <c r="U103" s="476">
        <v>5000000</v>
      </c>
      <c r="V103" s="477"/>
      <c r="W103" s="477"/>
      <c r="X103" s="477"/>
      <c r="Y103" s="478"/>
    </row>
    <row r="104" spans="1:25">
      <c r="A104" s="263" t="s">
        <v>619</v>
      </c>
      <c r="B104" s="476">
        <v>0</v>
      </c>
      <c r="C104" s="477"/>
      <c r="D104" s="477"/>
      <c r="E104" s="477"/>
      <c r="F104" s="477"/>
      <c r="G104" s="477"/>
      <c r="H104" s="478"/>
      <c r="L104" s="479" t="s">
        <v>619</v>
      </c>
      <c r="M104" s="479"/>
      <c r="N104" s="479"/>
      <c r="O104" s="479"/>
      <c r="P104" s="479"/>
      <c r="Q104" s="479"/>
      <c r="R104" s="479"/>
      <c r="S104" s="479"/>
      <c r="T104" s="479"/>
      <c r="U104" s="476">
        <v>0</v>
      </c>
      <c r="V104" s="477"/>
      <c r="W104" s="477"/>
      <c r="X104" s="477"/>
      <c r="Y104" s="478"/>
    </row>
    <row r="105" spans="1:25">
      <c r="A105" s="260" t="s">
        <v>616</v>
      </c>
      <c r="B105" s="469">
        <f>(5000000/28)*28</f>
        <v>5000000</v>
      </c>
      <c r="C105" s="469"/>
      <c r="D105" s="469"/>
      <c r="E105" s="469"/>
      <c r="F105" s="469"/>
      <c r="G105" s="469"/>
      <c r="H105" s="469"/>
      <c r="L105" s="470" t="s">
        <v>616</v>
      </c>
      <c r="M105" s="470"/>
      <c r="N105" s="470"/>
      <c r="O105" s="470"/>
      <c r="P105" s="470"/>
      <c r="Q105" s="470"/>
      <c r="R105" s="470"/>
      <c r="S105" s="470"/>
      <c r="T105" s="470"/>
      <c r="U105" s="471">
        <v>5000000</v>
      </c>
      <c r="V105" s="472"/>
      <c r="W105" s="472"/>
      <c r="X105" s="472"/>
      <c r="Y105" s="473"/>
    </row>
    <row r="106" spans="1:25" ht="14.4">
      <c r="A106" s="474" t="s">
        <v>617</v>
      </c>
      <c r="B106" s="474"/>
      <c r="C106" s="474"/>
      <c r="D106" s="474"/>
      <c r="E106" s="469">
        <f>B105</f>
        <v>5000000</v>
      </c>
      <c r="F106" s="469"/>
      <c r="G106" s="469"/>
      <c r="H106" s="469"/>
      <c r="L106" s="475" t="s">
        <v>617</v>
      </c>
      <c r="M106" s="475"/>
      <c r="N106" s="475"/>
      <c r="O106" s="475"/>
      <c r="P106" s="475"/>
      <c r="Q106" s="475"/>
      <c r="R106" s="475"/>
      <c r="S106" s="475"/>
      <c r="T106" s="475"/>
      <c r="U106" s="471">
        <v>5000000</v>
      </c>
      <c r="V106" s="472"/>
      <c r="W106" s="472"/>
      <c r="X106" s="472"/>
      <c r="Y106" s="473"/>
    </row>
    <row r="107" spans="1:25">
      <c r="A107" s="264"/>
      <c r="B107" s="264"/>
      <c r="C107" s="264"/>
      <c r="D107" s="264"/>
      <c r="E107" s="265"/>
      <c r="F107" s="265"/>
      <c r="G107" s="265"/>
      <c r="H107" s="265"/>
      <c r="L107" s="266"/>
      <c r="M107" s="266"/>
      <c r="N107" s="266"/>
      <c r="O107" s="266"/>
      <c r="P107" s="266"/>
      <c r="Q107" s="266"/>
      <c r="R107" s="266"/>
      <c r="S107" s="266"/>
      <c r="T107" s="266"/>
      <c r="U107" s="265"/>
      <c r="V107" s="265"/>
      <c r="W107" s="265"/>
      <c r="X107" s="265"/>
      <c r="Y107" s="265"/>
    </row>
    <row r="108" spans="1:25">
      <c r="A108" s="264"/>
      <c r="B108" s="264"/>
      <c r="C108" s="264"/>
      <c r="D108" s="264"/>
      <c r="E108" s="265"/>
      <c r="F108" s="265"/>
      <c r="G108" s="265"/>
      <c r="H108" s="265"/>
      <c r="L108" s="266"/>
      <c r="M108" s="266"/>
      <c r="N108" s="266"/>
      <c r="O108" s="266"/>
      <c r="P108" s="266"/>
      <c r="Q108" s="266"/>
      <c r="R108" s="266"/>
      <c r="S108" s="266"/>
      <c r="T108" s="266"/>
      <c r="U108" s="265"/>
      <c r="V108" s="265"/>
      <c r="W108" s="265"/>
      <c r="X108" s="265"/>
      <c r="Y108" s="265"/>
    </row>
    <row r="109" spans="1:25">
      <c r="A109" s="264"/>
      <c r="B109" s="264"/>
      <c r="C109" s="264"/>
      <c r="D109" s="264"/>
      <c r="E109" s="265"/>
      <c r="F109" s="265"/>
      <c r="G109" s="265"/>
      <c r="H109" s="265"/>
      <c r="L109" s="266"/>
      <c r="M109" s="266"/>
      <c r="N109" s="266"/>
      <c r="O109" s="266"/>
      <c r="P109" s="266"/>
      <c r="Q109" s="266"/>
      <c r="R109" s="266"/>
      <c r="S109" s="266"/>
      <c r="T109" s="266"/>
      <c r="U109" s="265"/>
      <c r="V109" s="265"/>
      <c r="W109" s="265"/>
      <c r="X109" s="265"/>
      <c r="Y109" s="265"/>
    </row>
    <row r="110" spans="1:25">
      <c r="A110" s="264"/>
      <c r="B110" s="264"/>
      <c r="C110" s="264"/>
      <c r="D110" s="264"/>
      <c r="E110" s="265"/>
      <c r="F110" s="265"/>
      <c r="G110" s="265"/>
      <c r="H110" s="265"/>
      <c r="L110" s="266"/>
      <c r="M110" s="266"/>
      <c r="N110" s="266"/>
      <c r="O110" s="266"/>
      <c r="P110" s="266"/>
      <c r="Q110" s="266"/>
      <c r="R110" s="266"/>
      <c r="S110" s="266"/>
      <c r="T110" s="266"/>
      <c r="U110" s="265"/>
      <c r="V110" s="265"/>
      <c r="W110" s="265"/>
      <c r="X110" s="265"/>
      <c r="Y110" s="265"/>
    </row>
    <row r="112" spans="1:25">
      <c r="A112" s="229" t="str">
        <f>[2]T1!A1:P1</f>
        <v>Công ty TNHH TM-DV TIN HỌC PHAN HUYỆN</v>
      </c>
    </row>
    <row r="113" spans="1:34" ht="20.399999999999999">
      <c r="A113" s="229" t="s">
        <v>621</v>
      </c>
      <c r="P113" s="230"/>
      <c r="Q113" s="513" t="s">
        <v>914</v>
      </c>
      <c r="R113" s="513"/>
      <c r="S113" s="513"/>
      <c r="T113" s="513"/>
      <c r="U113" s="513"/>
      <c r="V113" s="513"/>
      <c r="W113" s="513"/>
      <c r="X113" s="513"/>
      <c r="Y113" s="513"/>
      <c r="Z113" s="513"/>
      <c r="AA113" s="513"/>
      <c r="AB113" s="513"/>
      <c r="AC113" s="513"/>
      <c r="AD113" s="513"/>
      <c r="AE113" s="513"/>
      <c r="AF113" s="513"/>
      <c r="AG113" s="513"/>
      <c r="AH113" s="513"/>
    </row>
    <row r="114" spans="1:34">
      <c r="A114" s="502" t="s">
        <v>594</v>
      </c>
      <c r="B114" s="505" t="s">
        <v>595</v>
      </c>
      <c r="C114" s="506"/>
      <c r="D114" s="506"/>
      <c r="E114" s="506"/>
      <c r="F114" s="506"/>
      <c r="G114" s="506"/>
      <c r="H114" s="506"/>
      <c r="I114" s="506"/>
      <c r="J114" s="506"/>
      <c r="K114" s="506"/>
      <c r="L114" s="506"/>
      <c r="M114" s="506"/>
      <c r="N114" s="506"/>
      <c r="O114" s="506"/>
      <c r="P114" s="506"/>
      <c r="Q114" s="506"/>
      <c r="R114" s="506"/>
      <c r="S114" s="506"/>
      <c r="T114" s="506"/>
      <c r="U114" s="506"/>
      <c r="V114" s="506"/>
      <c r="W114" s="506"/>
      <c r="X114" s="506"/>
      <c r="Y114" s="506"/>
      <c r="Z114" s="506"/>
      <c r="AA114" s="506"/>
      <c r="AB114" s="506"/>
      <c r="AC114" s="506"/>
      <c r="AD114" s="506"/>
      <c r="AE114" s="506"/>
      <c r="AF114" s="507"/>
      <c r="AG114" s="508" t="s">
        <v>596</v>
      </c>
      <c r="AH114" s="511" t="s">
        <v>597</v>
      </c>
    </row>
    <row r="115" spans="1:34">
      <c r="A115" s="503"/>
      <c r="B115" s="231">
        <v>1</v>
      </c>
      <c r="C115" s="232">
        <v>2</v>
      </c>
      <c r="D115" s="232">
        <v>3</v>
      </c>
      <c r="E115" s="232">
        <v>4</v>
      </c>
      <c r="F115" s="232">
        <v>5</v>
      </c>
      <c r="G115" s="232">
        <v>6</v>
      </c>
      <c r="H115" s="232">
        <v>7</v>
      </c>
      <c r="I115" s="232">
        <v>8</v>
      </c>
      <c r="J115" s="232">
        <v>9</v>
      </c>
      <c r="K115" s="232">
        <v>10</v>
      </c>
      <c r="L115" s="232">
        <v>11</v>
      </c>
      <c r="M115" s="232">
        <v>12</v>
      </c>
      <c r="N115" s="232">
        <v>13</v>
      </c>
      <c r="O115" s="232">
        <v>14</v>
      </c>
      <c r="P115" s="232">
        <v>15</v>
      </c>
      <c r="Q115" s="232">
        <v>16</v>
      </c>
      <c r="R115" s="232">
        <v>17</v>
      </c>
      <c r="S115" s="232">
        <v>18</v>
      </c>
      <c r="T115" s="232">
        <v>19</v>
      </c>
      <c r="U115" s="232">
        <v>20</v>
      </c>
      <c r="V115" s="232">
        <v>21</v>
      </c>
      <c r="W115" s="232">
        <v>22</v>
      </c>
      <c r="X115" s="232">
        <v>23</v>
      </c>
      <c r="Y115" s="232">
        <v>24</v>
      </c>
      <c r="Z115" s="232">
        <v>25</v>
      </c>
      <c r="AA115" s="232">
        <v>26</v>
      </c>
      <c r="AB115" s="232">
        <v>27</v>
      </c>
      <c r="AC115" s="232">
        <v>28</v>
      </c>
      <c r="AD115" s="232">
        <v>29</v>
      </c>
      <c r="AE115" s="232">
        <v>30</v>
      </c>
      <c r="AF115" s="232"/>
      <c r="AG115" s="509"/>
      <c r="AH115" s="512"/>
    </row>
    <row r="116" spans="1:34">
      <c r="A116" s="504"/>
      <c r="B116" s="233" t="s">
        <v>598</v>
      </c>
      <c r="C116" s="234" t="s">
        <v>599</v>
      </c>
      <c r="D116" s="234" t="s">
        <v>600</v>
      </c>
      <c r="E116" s="234" t="s">
        <v>601</v>
      </c>
      <c r="F116" s="234" t="s">
        <v>602</v>
      </c>
      <c r="G116" s="234" t="s">
        <v>603</v>
      </c>
      <c r="H116" s="235" t="s">
        <v>604</v>
      </c>
      <c r="I116" s="233" t="s">
        <v>598</v>
      </c>
      <c r="J116" s="234" t="s">
        <v>599</v>
      </c>
      <c r="K116" s="234" t="s">
        <v>600</v>
      </c>
      <c r="L116" s="234" t="s">
        <v>601</v>
      </c>
      <c r="M116" s="234" t="s">
        <v>602</v>
      </c>
      <c r="N116" s="234" t="s">
        <v>603</v>
      </c>
      <c r="O116" s="235" t="s">
        <v>604</v>
      </c>
      <c r="P116" s="233" t="s">
        <v>598</v>
      </c>
      <c r="Q116" s="234" t="s">
        <v>599</v>
      </c>
      <c r="R116" s="234" t="s">
        <v>600</v>
      </c>
      <c r="S116" s="234" t="s">
        <v>601</v>
      </c>
      <c r="T116" s="234" t="s">
        <v>602</v>
      </c>
      <c r="U116" s="234" t="s">
        <v>603</v>
      </c>
      <c r="V116" s="235" t="s">
        <v>604</v>
      </c>
      <c r="W116" s="233" t="s">
        <v>598</v>
      </c>
      <c r="X116" s="234" t="s">
        <v>599</v>
      </c>
      <c r="Y116" s="234" t="s">
        <v>600</v>
      </c>
      <c r="Z116" s="234" t="s">
        <v>601</v>
      </c>
      <c r="AA116" s="234" t="s">
        <v>602</v>
      </c>
      <c r="AB116" s="234" t="s">
        <v>603</v>
      </c>
      <c r="AC116" s="235" t="s">
        <v>604</v>
      </c>
      <c r="AD116" s="234" t="s">
        <v>598</v>
      </c>
      <c r="AE116" s="234" t="s">
        <v>599</v>
      </c>
      <c r="AF116" s="234"/>
      <c r="AG116" s="234"/>
      <c r="AH116" s="234"/>
    </row>
    <row r="117" spans="1:34" ht="15.6">
      <c r="A117" s="236" t="s">
        <v>605</v>
      </c>
      <c r="B117" s="238">
        <v>1</v>
      </c>
      <c r="C117" s="238">
        <v>1</v>
      </c>
      <c r="D117" s="238">
        <v>1</v>
      </c>
      <c r="E117" s="238">
        <v>1</v>
      </c>
      <c r="F117" s="238">
        <v>0.5</v>
      </c>
      <c r="G117" s="237"/>
      <c r="H117" s="237"/>
      <c r="I117" s="239">
        <v>1</v>
      </c>
      <c r="J117" s="238">
        <v>1</v>
      </c>
      <c r="K117" s="238" t="s">
        <v>832</v>
      </c>
      <c r="L117" s="238">
        <v>0.5</v>
      </c>
      <c r="M117" s="238"/>
      <c r="N117" s="237"/>
      <c r="O117" s="237"/>
      <c r="P117" s="238"/>
      <c r="Q117" s="238"/>
      <c r="R117" s="238"/>
      <c r="S117" s="238"/>
      <c r="T117" s="238"/>
      <c r="U117" s="237"/>
      <c r="V117" s="237"/>
      <c r="W117" s="238"/>
      <c r="X117" s="238"/>
      <c r="Y117" s="238"/>
      <c r="Z117" s="238"/>
      <c r="AA117" s="238"/>
      <c r="AB117" s="237"/>
      <c r="AC117" s="237"/>
      <c r="AD117" s="238"/>
      <c r="AE117" s="238"/>
      <c r="AF117" s="238"/>
      <c r="AG117" s="240">
        <f>COUNTA(B117:AF117)</f>
        <v>9</v>
      </c>
      <c r="AH117" s="241"/>
    </row>
    <row r="118" spans="1:34" ht="15.6">
      <c r="A118" s="236" t="s">
        <v>606</v>
      </c>
      <c r="B118" s="238">
        <v>1</v>
      </c>
      <c r="C118" s="238">
        <v>1</v>
      </c>
      <c r="D118" s="238">
        <v>1</v>
      </c>
      <c r="E118" s="238">
        <v>1</v>
      </c>
      <c r="F118" s="237"/>
      <c r="G118" s="237"/>
      <c r="H118" s="237"/>
      <c r="I118" s="238">
        <v>1</v>
      </c>
      <c r="J118" s="238">
        <v>1</v>
      </c>
      <c r="K118" s="238">
        <v>1</v>
      </c>
      <c r="L118" s="238">
        <v>1</v>
      </c>
      <c r="M118" s="237"/>
      <c r="N118" s="237"/>
      <c r="O118" s="237"/>
      <c r="P118" s="238"/>
      <c r="Q118" s="238"/>
      <c r="R118" s="238"/>
      <c r="S118" s="321"/>
      <c r="T118" s="237"/>
      <c r="U118" s="237"/>
      <c r="V118" s="237"/>
      <c r="W118" s="238"/>
      <c r="X118" s="238"/>
      <c r="Y118" s="238"/>
      <c r="Z118" s="238"/>
      <c r="AA118" s="321"/>
      <c r="AB118" s="237"/>
      <c r="AC118" s="237"/>
      <c r="AD118" s="238"/>
      <c r="AE118" s="238"/>
      <c r="AF118" s="238"/>
      <c r="AG118" s="240">
        <f t="shared" ref="AG118:AG120" si="3">COUNTA(B118:AF118)</f>
        <v>8</v>
      </c>
      <c r="AH118" s="241"/>
    </row>
    <row r="119" spans="1:34" ht="15.6">
      <c r="A119" s="236" t="s">
        <v>60</v>
      </c>
      <c r="B119" s="238">
        <v>1</v>
      </c>
      <c r="C119" s="238">
        <v>1</v>
      </c>
      <c r="D119" s="238">
        <v>1</v>
      </c>
      <c r="E119" s="238">
        <v>1</v>
      </c>
      <c r="F119" s="238">
        <v>1</v>
      </c>
      <c r="G119" s="238">
        <v>1</v>
      </c>
      <c r="H119" s="237"/>
      <c r="I119" s="238">
        <v>1</v>
      </c>
      <c r="J119" s="238">
        <v>1</v>
      </c>
      <c r="K119" s="238">
        <v>1</v>
      </c>
      <c r="L119" s="238">
        <v>1</v>
      </c>
      <c r="M119" s="238"/>
      <c r="N119" s="238"/>
      <c r="O119" s="237"/>
      <c r="P119" s="238"/>
      <c r="Q119" s="238"/>
      <c r="R119" s="238"/>
      <c r="S119" s="238"/>
      <c r="T119" s="238"/>
      <c r="U119" s="238"/>
      <c r="V119" s="237"/>
      <c r="W119" s="238"/>
      <c r="X119" s="238"/>
      <c r="Y119" s="238"/>
      <c r="Z119" s="238"/>
      <c r="AA119" s="238"/>
      <c r="AB119" s="238"/>
      <c r="AC119" s="237"/>
      <c r="AD119" s="238"/>
      <c r="AE119" s="238"/>
      <c r="AF119" s="238"/>
      <c r="AG119" s="240">
        <f t="shared" si="3"/>
        <v>10</v>
      </c>
      <c r="AH119" s="241"/>
    </row>
    <row r="120" spans="1:34" ht="15.6">
      <c r="A120" s="242" t="s">
        <v>58</v>
      </c>
      <c r="B120" s="238">
        <v>1</v>
      </c>
      <c r="C120" s="238">
        <v>1</v>
      </c>
      <c r="D120" s="238">
        <v>1</v>
      </c>
      <c r="E120" s="238">
        <v>1</v>
      </c>
      <c r="F120" s="238">
        <v>1</v>
      </c>
      <c r="G120" s="238">
        <v>1</v>
      </c>
      <c r="H120" s="237"/>
      <c r="I120" s="238">
        <v>1</v>
      </c>
      <c r="J120" s="238">
        <v>1</v>
      </c>
      <c r="K120" s="238">
        <v>1</v>
      </c>
      <c r="L120" s="238">
        <v>1</v>
      </c>
      <c r="M120" s="238"/>
      <c r="N120" s="238"/>
      <c r="O120" s="237"/>
      <c r="P120" s="238"/>
      <c r="Q120" s="238"/>
      <c r="R120" s="238"/>
      <c r="S120" s="238"/>
      <c r="T120" s="238"/>
      <c r="U120" s="238"/>
      <c r="V120" s="237"/>
      <c r="W120" s="238"/>
      <c r="X120" s="238"/>
      <c r="Y120" s="238"/>
      <c r="Z120" s="238"/>
      <c r="AA120" s="238"/>
      <c r="AB120" s="238"/>
      <c r="AC120" s="237"/>
      <c r="AD120" s="238"/>
      <c r="AE120" s="238"/>
      <c r="AF120" s="238"/>
      <c r="AG120" s="240">
        <f t="shared" si="3"/>
        <v>10</v>
      </c>
      <c r="AH120" s="243"/>
    </row>
    <row r="121" spans="1:34">
      <c r="A121" s="244"/>
      <c r="B121" s="245"/>
      <c r="C121" s="245"/>
      <c r="D121" s="245"/>
      <c r="E121" s="245"/>
      <c r="F121" s="245"/>
      <c r="G121" s="245"/>
      <c r="H121" s="245"/>
      <c r="I121" s="245"/>
      <c r="J121" s="245"/>
      <c r="K121" s="245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 t="s">
        <v>623</v>
      </c>
      <c r="X121" s="246"/>
      <c r="Y121" s="246"/>
      <c r="Z121" s="245"/>
      <c r="AA121" s="245"/>
      <c r="AB121" s="245"/>
      <c r="AC121" s="245"/>
      <c r="AD121" s="245"/>
      <c r="AE121" s="245"/>
      <c r="AF121" s="245"/>
      <c r="AG121" s="245"/>
      <c r="AH121" s="245"/>
    </row>
    <row r="122" spans="1:34">
      <c r="L122" s="247"/>
      <c r="M122" s="248"/>
      <c r="N122" s="249"/>
      <c r="O122" s="250"/>
      <c r="P122" s="501" t="s">
        <v>609</v>
      </c>
      <c r="Q122" s="501"/>
      <c r="R122" s="501"/>
      <c r="S122" s="501"/>
      <c r="T122" s="501"/>
      <c r="U122" s="501"/>
      <c r="V122" s="501"/>
      <c r="W122" s="251"/>
      <c r="X122" s="251"/>
      <c r="Y122" s="252"/>
      <c r="Z122" s="501" t="s">
        <v>61</v>
      </c>
      <c r="AA122" s="501"/>
      <c r="AB122" s="501"/>
      <c r="AC122" s="501"/>
      <c r="AD122" s="501"/>
      <c r="AE122" s="501"/>
      <c r="AF122" s="501"/>
      <c r="AG122" s="501"/>
      <c r="AH122" s="501"/>
    </row>
    <row r="123" spans="1:34">
      <c r="A123" s="500"/>
      <c r="B123" s="500"/>
      <c r="C123" s="500"/>
      <c r="D123" s="500"/>
      <c r="E123" s="249"/>
      <c r="F123" s="501"/>
      <c r="G123" s="501"/>
      <c r="H123" s="501"/>
      <c r="I123" s="501"/>
      <c r="J123" s="501"/>
      <c r="K123" s="253"/>
    </row>
    <row r="124" spans="1:34">
      <c r="A124" s="267"/>
      <c r="B124" s="267"/>
      <c r="C124" s="267"/>
      <c r="D124" s="267"/>
      <c r="E124" s="249"/>
      <c r="F124" s="268"/>
      <c r="G124" s="268"/>
      <c r="H124" s="268"/>
      <c r="I124" s="268"/>
      <c r="J124" s="268"/>
      <c r="K124" s="253"/>
    </row>
    <row r="125" spans="1:34">
      <c r="A125" s="267"/>
      <c r="B125" s="267"/>
      <c r="C125" s="267"/>
      <c r="D125" s="267"/>
      <c r="E125" s="249"/>
      <c r="F125" s="268"/>
      <c r="G125" s="268"/>
      <c r="H125" s="268"/>
      <c r="I125" s="268"/>
      <c r="J125" s="268"/>
      <c r="K125" s="253"/>
    </row>
    <row r="127" spans="1:34">
      <c r="A127" s="480" t="s">
        <v>624</v>
      </c>
      <c r="B127" s="480"/>
      <c r="C127" s="480"/>
      <c r="D127" s="480"/>
      <c r="E127" s="480"/>
      <c r="F127" s="480"/>
      <c r="G127" s="480"/>
      <c r="H127" s="480"/>
      <c r="L127" s="480"/>
      <c r="M127" s="480"/>
      <c r="N127" s="480"/>
      <c r="O127" s="480"/>
      <c r="P127" s="480"/>
      <c r="Q127" s="480"/>
      <c r="R127" s="480"/>
      <c r="S127" s="480"/>
      <c r="T127" s="480"/>
      <c r="U127" s="480"/>
      <c r="V127" s="480"/>
      <c r="W127" s="480"/>
      <c r="X127" s="480"/>
      <c r="Y127" s="480"/>
    </row>
    <row r="128" spans="1:34">
      <c r="A128" s="254"/>
      <c r="B128" s="255"/>
      <c r="C128" s="256"/>
      <c r="D128" s="246"/>
      <c r="E128" s="246"/>
      <c r="F128" s="246"/>
      <c r="G128" s="246"/>
      <c r="H128" s="246"/>
      <c r="L128" s="254"/>
      <c r="M128" s="255"/>
      <c r="N128" s="256"/>
      <c r="O128" s="246"/>
      <c r="P128" s="246"/>
      <c r="Q128" s="246"/>
      <c r="R128" s="246"/>
      <c r="S128" s="246"/>
    </row>
    <row r="129" spans="1:25" ht="14.4">
      <c r="A129" s="257" t="s">
        <v>611</v>
      </c>
      <c r="B129" s="481" t="s">
        <v>605</v>
      </c>
      <c r="C129" s="482"/>
      <c r="D129" s="482"/>
      <c r="E129" s="482"/>
      <c r="F129" s="482"/>
      <c r="G129" s="482"/>
      <c r="H129" s="483"/>
      <c r="L129" s="484"/>
      <c r="M129" s="484"/>
      <c r="N129" s="484"/>
      <c r="O129" s="484"/>
      <c r="P129" s="484"/>
      <c r="Q129" s="484"/>
      <c r="R129" s="484"/>
      <c r="S129" s="484"/>
      <c r="T129" s="484"/>
      <c r="U129" s="269"/>
      <c r="V129" s="269"/>
      <c r="W129" s="270"/>
      <c r="X129" s="271"/>
      <c r="Y129" s="272"/>
    </row>
    <row r="130" spans="1:25">
      <c r="A130" s="258" t="s">
        <v>612</v>
      </c>
      <c r="B130" s="492">
        <v>6500000</v>
      </c>
      <c r="C130" s="493"/>
      <c r="D130" s="493"/>
      <c r="E130" s="493"/>
      <c r="F130" s="493"/>
      <c r="G130" s="493"/>
      <c r="H130" s="494"/>
      <c r="L130" s="495"/>
      <c r="M130" s="495"/>
      <c r="N130" s="495"/>
      <c r="O130" s="495"/>
      <c r="P130" s="495"/>
      <c r="Q130" s="495"/>
      <c r="R130" s="495"/>
      <c r="S130" s="495"/>
      <c r="T130" s="495"/>
      <c r="U130" s="496"/>
      <c r="V130" s="496"/>
      <c r="W130" s="496"/>
      <c r="X130" s="496"/>
      <c r="Y130" s="496"/>
    </row>
    <row r="131" spans="1:25">
      <c r="A131" s="259"/>
      <c r="B131" s="476"/>
      <c r="C131" s="477"/>
      <c r="D131" s="477"/>
      <c r="E131" s="477"/>
      <c r="F131" s="477"/>
      <c r="G131" s="477"/>
      <c r="H131" s="478"/>
      <c r="L131" s="497"/>
      <c r="M131" s="498"/>
      <c r="N131" s="498"/>
      <c r="O131" s="498"/>
      <c r="P131" s="498"/>
      <c r="Q131" s="498"/>
      <c r="R131" s="498"/>
      <c r="S131" s="498"/>
      <c r="T131" s="499"/>
      <c r="U131" s="476"/>
      <c r="V131" s="477"/>
      <c r="W131" s="477"/>
      <c r="X131" s="477"/>
      <c r="Y131" s="478"/>
    </row>
    <row r="132" spans="1:25">
      <c r="A132" s="259" t="s">
        <v>613</v>
      </c>
      <c r="B132" s="476">
        <f>(B130/26)*8</f>
        <v>2000000</v>
      </c>
      <c r="C132" s="477"/>
      <c r="D132" s="477"/>
      <c r="E132" s="477"/>
      <c r="F132" s="477"/>
      <c r="G132" s="477"/>
      <c r="H132" s="478"/>
      <c r="L132" s="510"/>
      <c r="M132" s="510"/>
      <c r="N132" s="510"/>
      <c r="O132" s="510"/>
      <c r="P132" s="510"/>
      <c r="Q132" s="510"/>
      <c r="R132" s="510"/>
      <c r="S132" s="510"/>
      <c r="T132" s="510"/>
      <c r="U132" s="476"/>
      <c r="V132" s="477"/>
      <c r="W132" s="477"/>
      <c r="X132" s="477"/>
      <c r="Y132" s="478"/>
    </row>
    <row r="133" spans="1:25">
      <c r="A133" s="260" t="s">
        <v>616</v>
      </c>
      <c r="B133" s="469">
        <f>B132</f>
        <v>2000000</v>
      </c>
      <c r="C133" s="469"/>
      <c r="D133" s="469"/>
      <c r="E133" s="469"/>
      <c r="F133" s="469"/>
      <c r="G133" s="469"/>
      <c r="H133" s="469"/>
      <c r="L133" s="491"/>
      <c r="M133" s="491"/>
      <c r="N133" s="491"/>
      <c r="O133" s="491"/>
      <c r="P133" s="491"/>
      <c r="Q133" s="491"/>
      <c r="R133" s="491"/>
      <c r="S133" s="491"/>
      <c r="T133" s="491"/>
      <c r="U133" s="469"/>
      <c r="V133" s="469"/>
      <c r="W133" s="469"/>
      <c r="X133" s="469"/>
      <c r="Y133" s="469"/>
    </row>
    <row r="134" spans="1:25">
      <c r="A134" s="261"/>
      <c r="B134" s="485"/>
      <c r="C134" s="486"/>
      <c r="D134" s="486"/>
      <c r="E134" s="486"/>
      <c r="F134" s="486"/>
      <c r="G134" s="486"/>
      <c r="H134" s="487"/>
      <c r="L134" s="488"/>
      <c r="M134" s="489"/>
      <c r="N134" s="489"/>
      <c r="O134" s="489"/>
      <c r="P134" s="489"/>
      <c r="Q134" s="489"/>
      <c r="R134" s="489"/>
      <c r="S134" s="489"/>
      <c r="T134" s="490"/>
      <c r="U134" s="485"/>
      <c r="V134" s="486"/>
      <c r="W134" s="486"/>
      <c r="X134" s="486"/>
      <c r="Y134" s="487"/>
    </row>
    <row r="135" spans="1:25">
      <c r="A135" s="474" t="s">
        <v>617</v>
      </c>
      <c r="B135" s="474"/>
      <c r="C135" s="474"/>
      <c r="D135" s="474"/>
      <c r="E135" s="469">
        <f>(B130+B131)-B132</f>
        <v>4500000</v>
      </c>
      <c r="F135" s="469"/>
      <c r="G135" s="469"/>
      <c r="H135" s="469"/>
      <c r="L135" s="474"/>
      <c r="M135" s="474"/>
      <c r="N135" s="474"/>
      <c r="O135" s="474"/>
      <c r="P135" s="474"/>
      <c r="Q135" s="474"/>
      <c r="R135" s="474"/>
      <c r="S135" s="474"/>
      <c r="T135" s="474"/>
      <c r="U135" s="469"/>
      <c r="V135" s="469"/>
      <c r="W135" s="469"/>
      <c r="X135" s="469"/>
      <c r="Y135" s="469"/>
    </row>
    <row r="137" spans="1:25">
      <c r="A137" s="480" t="s">
        <v>620</v>
      </c>
      <c r="B137" s="480"/>
      <c r="C137" s="480"/>
      <c r="D137" s="480"/>
      <c r="E137" s="480"/>
      <c r="F137" s="480"/>
      <c r="G137" s="480"/>
      <c r="H137" s="480"/>
      <c r="L137" s="480" t="s">
        <v>620</v>
      </c>
      <c r="M137" s="480"/>
      <c r="N137" s="480"/>
      <c r="O137" s="480"/>
      <c r="P137" s="480"/>
      <c r="Q137" s="480"/>
      <c r="R137" s="480"/>
      <c r="S137" s="480"/>
      <c r="T137" s="480"/>
      <c r="U137" s="480"/>
      <c r="V137" s="480"/>
      <c r="W137" s="480"/>
      <c r="X137" s="480"/>
      <c r="Y137" s="480"/>
    </row>
    <row r="138" spans="1:25">
      <c r="A138" s="254"/>
      <c r="B138" s="255"/>
      <c r="C138" s="256"/>
      <c r="D138" s="246"/>
      <c r="E138" s="246"/>
      <c r="F138" s="246"/>
      <c r="G138" s="246"/>
      <c r="H138" s="246"/>
      <c r="L138" s="254"/>
      <c r="M138" s="255"/>
      <c r="N138" s="256"/>
      <c r="O138" s="246"/>
      <c r="P138" s="246"/>
      <c r="Q138" s="246"/>
      <c r="R138" s="246"/>
      <c r="S138" s="246"/>
    </row>
    <row r="139" spans="1:25" ht="14.4">
      <c r="A139" s="257" t="s">
        <v>611</v>
      </c>
      <c r="B139" s="481" t="s">
        <v>60</v>
      </c>
      <c r="C139" s="482"/>
      <c r="D139" s="482"/>
      <c r="E139" s="482"/>
      <c r="F139" s="482"/>
      <c r="G139" s="482"/>
      <c r="H139" s="483"/>
      <c r="L139" s="484" t="s">
        <v>611</v>
      </c>
      <c r="M139" s="484"/>
      <c r="N139" s="484"/>
      <c r="O139" s="484"/>
      <c r="P139" s="484"/>
      <c r="Q139" s="484"/>
      <c r="R139" s="484"/>
      <c r="S139" s="484"/>
      <c r="T139" s="484"/>
      <c r="U139" s="481" t="s">
        <v>58</v>
      </c>
      <c r="V139" s="482"/>
      <c r="W139" s="482"/>
      <c r="X139" s="482"/>
      <c r="Y139" s="483"/>
    </row>
    <row r="140" spans="1:25">
      <c r="A140" s="262" t="s">
        <v>618</v>
      </c>
      <c r="B140" s="476">
        <v>5000000</v>
      </c>
      <c r="C140" s="477"/>
      <c r="D140" s="477"/>
      <c r="E140" s="477"/>
      <c r="F140" s="477"/>
      <c r="G140" s="477"/>
      <c r="H140" s="478"/>
      <c r="L140" s="479" t="s">
        <v>612</v>
      </c>
      <c r="M140" s="479"/>
      <c r="N140" s="479"/>
      <c r="O140" s="479"/>
      <c r="P140" s="479"/>
      <c r="Q140" s="479"/>
      <c r="R140" s="479"/>
      <c r="S140" s="479"/>
      <c r="T140" s="479"/>
      <c r="U140" s="476">
        <v>5000000</v>
      </c>
      <c r="V140" s="477"/>
      <c r="W140" s="477"/>
      <c r="X140" s="477"/>
      <c r="Y140" s="478"/>
    </row>
    <row r="141" spans="1:25">
      <c r="A141" s="263" t="s">
        <v>619</v>
      </c>
      <c r="B141" s="476">
        <v>0</v>
      </c>
      <c r="C141" s="477"/>
      <c r="D141" s="477"/>
      <c r="E141" s="477"/>
      <c r="F141" s="477"/>
      <c r="G141" s="477"/>
      <c r="H141" s="478"/>
      <c r="L141" s="479" t="s">
        <v>619</v>
      </c>
      <c r="M141" s="479"/>
      <c r="N141" s="479"/>
      <c r="O141" s="479"/>
      <c r="P141" s="479"/>
      <c r="Q141" s="479"/>
      <c r="R141" s="479"/>
      <c r="S141" s="479"/>
      <c r="T141" s="479"/>
      <c r="U141" s="476">
        <v>0</v>
      </c>
      <c r="V141" s="477"/>
      <c r="W141" s="477"/>
      <c r="X141" s="477"/>
      <c r="Y141" s="478"/>
    </row>
    <row r="142" spans="1:25">
      <c r="A142" s="260" t="s">
        <v>616</v>
      </c>
      <c r="B142" s="469">
        <f>(5000000/28)*28</f>
        <v>5000000</v>
      </c>
      <c r="C142" s="469"/>
      <c r="D142" s="469"/>
      <c r="E142" s="469"/>
      <c r="F142" s="469"/>
      <c r="G142" s="469"/>
      <c r="H142" s="469"/>
      <c r="L142" s="470" t="s">
        <v>616</v>
      </c>
      <c r="M142" s="470"/>
      <c r="N142" s="470"/>
      <c r="O142" s="470"/>
      <c r="P142" s="470"/>
      <c r="Q142" s="470"/>
      <c r="R142" s="470"/>
      <c r="S142" s="470"/>
      <c r="T142" s="470"/>
      <c r="U142" s="471">
        <v>5000000</v>
      </c>
      <c r="V142" s="472"/>
      <c r="W142" s="472"/>
      <c r="X142" s="472"/>
      <c r="Y142" s="473"/>
    </row>
    <row r="143" spans="1:25" ht="14.4">
      <c r="A143" s="474" t="s">
        <v>617</v>
      </c>
      <c r="B143" s="474"/>
      <c r="C143" s="474"/>
      <c r="D143" s="474"/>
      <c r="E143" s="469">
        <f>B142</f>
        <v>5000000</v>
      </c>
      <c r="F143" s="469"/>
      <c r="G143" s="469"/>
      <c r="H143" s="469"/>
      <c r="L143" s="475" t="s">
        <v>617</v>
      </c>
      <c r="M143" s="475"/>
      <c r="N143" s="475"/>
      <c r="O143" s="475"/>
      <c r="P143" s="475"/>
      <c r="Q143" s="475"/>
      <c r="R143" s="475"/>
      <c r="S143" s="475"/>
      <c r="T143" s="475"/>
      <c r="U143" s="471">
        <v>5000000</v>
      </c>
      <c r="V143" s="472"/>
      <c r="W143" s="472"/>
      <c r="X143" s="472"/>
      <c r="Y143" s="473"/>
    </row>
    <row r="144" spans="1:25">
      <c r="A144" s="264"/>
      <c r="B144" s="264"/>
      <c r="C144" s="264"/>
      <c r="D144" s="264"/>
      <c r="E144" s="265"/>
      <c r="F144" s="265"/>
      <c r="G144" s="265"/>
      <c r="H144" s="265"/>
      <c r="L144" s="266"/>
      <c r="M144" s="266"/>
      <c r="N144" s="266"/>
      <c r="O144" s="266"/>
      <c r="P144" s="266"/>
      <c r="Q144" s="266"/>
      <c r="R144" s="266"/>
      <c r="S144" s="266"/>
      <c r="T144" s="266"/>
      <c r="U144" s="265"/>
      <c r="V144" s="265"/>
      <c r="W144" s="265"/>
      <c r="X144" s="265"/>
      <c r="Y144" s="265"/>
    </row>
    <row r="145" spans="1:34">
      <c r="A145" s="264"/>
      <c r="B145" s="264"/>
      <c r="C145" s="264"/>
      <c r="D145" s="264"/>
      <c r="E145" s="265"/>
      <c r="F145" s="265"/>
      <c r="G145" s="265"/>
      <c r="H145" s="265"/>
      <c r="L145" s="266"/>
      <c r="M145" s="266"/>
      <c r="N145" s="266"/>
      <c r="O145" s="266"/>
      <c r="P145" s="266"/>
      <c r="Q145" s="266"/>
      <c r="R145" s="266"/>
      <c r="S145" s="266"/>
      <c r="T145" s="266"/>
      <c r="U145" s="265"/>
      <c r="V145" s="265"/>
      <c r="W145" s="265"/>
      <c r="X145" s="265"/>
      <c r="Y145" s="265"/>
    </row>
    <row r="146" spans="1:34">
      <c r="A146" s="264"/>
      <c r="B146" s="264"/>
      <c r="C146" s="264"/>
      <c r="D146" s="264"/>
      <c r="E146" s="265"/>
      <c r="F146" s="265"/>
      <c r="G146" s="265"/>
      <c r="H146" s="265"/>
      <c r="L146" s="266"/>
      <c r="M146" s="266"/>
      <c r="N146" s="266"/>
      <c r="O146" s="266"/>
      <c r="P146" s="266"/>
      <c r="Q146" s="266"/>
      <c r="R146" s="266"/>
      <c r="S146" s="266"/>
      <c r="T146" s="266"/>
      <c r="U146" s="265"/>
      <c r="V146" s="265"/>
      <c r="W146" s="265"/>
      <c r="X146" s="265"/>
      <c r="Y146" s="265"/>
    </row>
    <row r="147" spans="1:34">
      <c r="A147" s="264"/>
      <c r="B147" s="264"/>
      <c r="C147" s="264"/>
      <c r="D147" s="264"/>
      <c r="E147" s="265"/>
      <c r="F147" s="265"/>
      <c r="G147" s="265"/>
      <c r="H147" s="265"/>
      <c r="L147" s="266"/>
      <c r="M147" s="266"/>
      <c r="N147" s="266"/>
      <c r="O147" s="266"/>
      <c r="P147" s="266"/>
      <c r="Q147" s="266"/>
      <c r="R147" s="266"/>
      <c r="S147" s="266"/>
      <c r="T147" s="266"/>
      <c r="U147" s="265"/>
      <c r="V147" s="265"/>
      <c r="W147" s="265"/>
      <c r="X147" s="265"/>
      <c r="Y147" s="265"/>
    </row>
    <row r="149" spans="1:34">
      <c r="A149" s="229" t="s">
        <v>625</v>
      </c>
    </row>
    <row r="150" spans="1:34" ht="20.399999999999999">
      <c r="A150" s="229" t="s">
        <v>621</v>
      </c>
      <c r="P150" s="230"/>
      <c r="Q150" s="513" t="s">
        <v>727</v>
      </c>
      <c r="R150" s="513"/>
      <c r="S150" s="513"/>
      <c r="T150" s="513"/>
      <c r="U150" s="513"/>
      <c r="V150" s="513"/>
      <c r="W150" s="513"/>
      <c r="X150" s="513"/>
      <c r="Y150" s="513"/>
      <c r="Z150" s="513"/>
      <c r="AA150" s="513"/>
      <c r="AB150" s="513"/>
      <c r="AC150" s="513"/>
      <c r="AD150" s="513"/>
      <c r="AE150" s="513"/>
      <c r="AF150" s="513"/>
      <c r="AG150" s="513"/>
      <c r="AH150" s="513"/>
    </row>
    <row r="151" spans="1:34">
      <c r="A151" s="502" t="s">
        <v>594</v>
      </c>
      <c r="B151" s="505" t="s">
        <v>595</v>
      </c>
      <c r="C151" s="506"/>
      <c r="D151" s="506"/>
      <c r="E151" s="506"/>
      <c r="F151" s="506"/>
      <c r="G151" s="506"/>
      <c r="H151" s="506"/>
      <c r="I151" s="506"/>
      <c r="J151" s="506"/>
      <c r="K151" s="506"/>
      <c r="L151" s="506"/>
      <c r="M151" s="506"/>
      <c r="N151" s="506"/>
      <c r="O151" s="506"/>
      <c r="P151" s="506"/>
      <c r="Q151" s="506"/>
      <c r="R151" s="506"/>
      <c r="S151" s="506"/>
      <c r="T151" s="506"/>
      <c r="U151" s="506"/>
      <c r="V151" s="506"/>
      <c r="W151" s="506"/>
      <c r="X151" s="506"/>
      <c r="Y151" s="506"/>
      <c r="Z151" s="506"/>
      <c r="AA151" s="506"/>
      <c r="AB151" s="506"/>
      <c r="AC151" s="506"/>
      <c r="AD151" s="506"/>
      <c r="AE151" s="506"/>
      <c r="AF151" s="507"/>
      <c r="AG151" s="508" t="s">
        <v>596</v>
      </c>
      <c r="AH151" s="511" t="s">
        <v>597</v>
      </c>
    </row>
    <row r="152" spans="1:34">
      <c r="A152" s="503"/>
      <c r="B152" s="231">
        <v>1</v>
      </c>
      <c r="C152" s="232">
        <v>2</v>
      </c>
      <c r="D152" s="232">
        <v>3</v>
      </c>
      <c r="E152" s="232">
        <v>4</v>
      </c>
      <c r="F152" s="232">
        <v>5</v>
      </c>
      <c r="G152" s="232">
        <v>6</v>
      </c>
      <c r="H152" s="232">
        <v>7</v>
      </c>
      <c r="I152" s="232">
        <v>8</v>
      </c>
      <c r="J152" s="232">
        <v>9</v>
      </c>
      <c r="K152" s="232">
        <v>10</v>
      </c>
      <c r="L152" s="232">
        <v>11</v>
      </c>
      <c r="M152" s="232">
        <v>12</v>
      </c>
      <c r="N152" s="232">
        <v>13</v>
      </c>
      <c r="O152" s="232">
        <v>14</v>
      </c>
      <c r="P152" s="232">
        <v>15</v>
      </c>
      <c r="Q152" s="232">
        <v>16</v>
      </c>
      <c r="R152" s="232">
        <v>17</v>
      </c>
      <c r="S152" s="232">
        <v>18</v>
      </c>
      <c r="T152" s="232">
        <v>19</v>
      </c>
      <c r="U152" s="232">
        <v>20</v>
      </c>
      <c r="V152" s="232">
        <v>21</v>
      </c>
      <c r="W152" s="232">
        <v>22</v>
      </c>
      <c r="X152" s="232">
        <v>23</v>
      </c>
      <c r="Y152" s="232">
        <v>24</v>
      </c>
      <c r="Z152" s="232">
        <v>25</v>
      </c>
      <c r="AA152" s="232">
        <v>26</v>
      </c>
      <c r="AB152" s="232">
        <v>27</v>
      </c>
      <c r="AC152" s="232">
        <v>28</v>
      </c>
      <c r="AD152" s="232">
        <v>29</v>
      </c>
      <c r="AE152" s="232">
        <v>30</v>
      </c>
      <c r="AF152" s="232">
        <v>31</v>
      </c>
      <c r="AG152" s="509"/>
      <c r="AH152" s="512"/>
    </row>
    <row r="153" spans="1:34">
      <c r="A153" s="504"/>
      <c r="B153" s="234" t="s">
        <v>599</v>
      </c>
      <c r="C153" s="234" t="s">
        <v>600</v>
      </c>
      <c r="D153" s="234" t="s">
        <v>601</v>
      </c>
      <c r="E153" s="234" t="s">
        <v>602</v>
      </c>
      <c r="F153" s="234" t="s">
        <v>603</v>
      </c>
      <c r="G153" s="235" t="s">
        <v>604</v>
      </c>
      <c r="H153" s="234" t="s">
        <v>598</v>
      </c>
      <c r="I153" s="234" t="s">
        <v>599</v>
      </c>
      <c r="J153" s="234" t="s">
        <v>600</v>
      </c>
      <c r="K153" s="234" t="s">
        <v>601</v>
      </c>
      <c r="L153" s="234" t="s">
        <v>602</v>
      </c>
      <c r="M153" s="234" t="s">
        <v>603</v>
      </c>
      <c r="N153" s="235" t="s">
        <v>604</v>
      </c>
      <c r="O153" s="234" t="s">
        <v>598</v>
      </c>
      <c r="P153" s="234" t="s">
        <v>599</v>
      </c>
      <c r="Q153" s="234" t="s">
        <v>600</v>
      </c>
      <c r="R153" s="234" t="s">
        <v>601</v>
      </c>
      <c r="S153" s="234" t="s">
        <v>602</v>
      </c>
      <c r="T153" s="234" t="s">
        <v>603</v>
      </c>
      <c r="U153" s="235" t="s">
        <v>604</v>
      </c>
      <c r="V153" s="234" t="s">
        <v>598</v>
      </c>
      <c r="W153" s="234" t="s">
        <v>599</v>
      </c>
      <c r="X153" s="234" t="s">
        <v>600</v>
      </c>
      <c r="Y153" s="234" t="s">
        <v>601</v>
      </c>
      <c r="Z153" s="234" t="s">
        <v>602</v>
      </c>
      <c r="AA153" s="234" t="s">
        <v>603</v>
      </c>
      <c r="AB153" s="235" t="s">
        <v>604</v>
      </c>
      <c r="AC153" s="234" t="s">
        <v>598</v>
      </c>
      <c r="AD153" s="233" t="s">
        <v>599</v>
      </c>
      <c r="AE153" s="234" t="s">
        <v>600</v>
      </c>
      <c r="AF153" s="234" t="s">
        <v>601</v>
      </c>
      <c r="AG153" s="234"/>
      <c r="AH153" s="234"/>
    </row>
    <row r="154" spans="1:34" ht="15.6">
      <c r="A154" s="236" t="s">
        <v>605</v>
      </c>
      <c r="B154" s="238">
        <v>1</v>
      </c>
      <c r="C154" s="238">
        <v>1</v>
      </c>
      <c r="D154" s="238">
        <v>1</v>
      </c>
      <c r="E154" s="238">
        <v>1</v>
      </c>
      <c r="F154" s="237"/>
      <c r="G154" s="237"/>
      <c r="H154" s="238">
        <v>1</v>
      </c>
      <c r="I154" s="239">
        <v>1</v>
      </c>
      <c r="J154" s="238">
        <v>1</v>
      </c>
      <c r="K154" s="237"/>
      <c r="L154" s="238">
        <v>1</v>
      </c>
      <c r="M154" s="237"/>
      <c r="N154" s="237"/>
      <c r="O154" s="238">
        <v>1</v>
      </c>
      <c r="P154" s="321">
        <v>1</v>
      </c>
      <c r="Q154" s="321">
        <v>1</v>
      </c>
      <c r="R154" s="238">
        <v>1</v>
      </c>
      <c r="S154" s="238">
        <v>1</v>
      </c>
      <c r="T154" s="237"/>
      <c r="U154" s="237"/>
      <c r="V154" s="238">
        <v>1</v>
      </c>
      <c r="W154" s="237">
        <v>0.5</v>
      </c>
      <c r="X154" s="237"/>
      <c r="Y154" s="238">
        <v>1</v>
      </c>
      <c r="Z154" s="238">
        <v>1</v>
      </c>
      <c r="AA154" s="237"/>
      <c r="AB154" s="237"/>
      <c r="AC154" s="238">
        <v>1</v>
      </c>
      <c r="AD154" s="238">
        <v>1</v>
      </c>
      <c r="AE154" s="238">
        <v>1</v>
      </c>
      <c r="AF154" s="238">
        <v>1</v>
      </c>
      <c r="AG154" s="240">
        <f>COUNTA(B154:AF154)</f>
        <v>21</v>
      </c>
      <c r="AH154" s="241"/>
    </row>
    <row r="155" spans="1:34" ht="15.6">
      <c r="A155" s="236" t="s">
        <v>606</v>
      </c>
      <c r="B155" s="321">
        <v>1</v>
      </c>
      <c r="C155" s="237"/>
      <c r="D155" s="238">
        <v>1</v>
      </c>
      <c r="E155" s="237"/>
      <c r="F155" s="237"/>
      <c r="G155" s="237"/>
      <c r="H155" s="238">
        <v>1</v>
      </c>
      <c r="I155" s="238">
        <v>1</v>
      </c>
      <c r="J155" s="238">
        <v>1</v>
      </c>
      <c r="K155" s="238">
        <v>1</v>
      </c>
      <c r="L155" s="238">
        <v>1</v>
      </c>
      <c r="M155" s="238">
        <v>1</v>
      </c>
      <c r="N155" s="237"/>
      <c r="O155" s="321">
        <v>1</v>
      </c>
      <c r="P155" s="237"/>
      <c r="Q155" s="237"/>
      <c r="R155" s="321">
        <v>1</v>
      </c>
      <c r="S155" s="321">
        <v>1</v>
      </c>
      <c r="T155" s="321">
        <v>1</v>
      </c>
      <c r="U155" s="237"/>
      <c r="V155" s="237"/>
      <c r="W155" s="237"/>
      <c r="X155" s="237"/>
      <c r="Y155" s="237"/>
      <c r="Z155" s="237"/>
      <c r="AA155" s="237"/>
      <c r="AB155" s="237"/>
      <c r="AC155" s="237"/>
      <c r="AD155" s="237"/>
      <c r="AE155" s="238">
        <v>1</v>
      </c>
      <c r="AF155" s="238">
        <v>1</v>
      </c>
      <c r="AG155" s="240">
        <f t="shared" ref="AG155:AG157" si="4">COUNTA(B155:AF155)</f>
        <v>14</v>
      </c>
      <c r="AH155" s="241"/>
    </row>
    <row r="156" spans="1:34" ht="15.6">
      <c r="A156" s="236" t="s">
        <v>60</v>
      </c>
      <c r="B156" s="238">
        <v>1</v>
      </c>
      <c r="C156" s="238">
        <v>1</v>
      </c>
      <c r="D156" s="238">
        <v>1</v>
      </c>
      <c r="E156" s="238">
        <v>1</v>
      </c>
      <c r="F156" s="238">
        <v>1</v>
      </c>
      <c r="G156" s="237"/>
      <c r="H156" s="238">
        <v>1</v>
      </c>
      <c r="I156" s="238">
        <v>1</v>
      </c>
      <c r="J156" s="238">
        <v>1</v>
      </c>
      <c r="K156" s="238">
        <v>1</v>
      </c>
      <c r="L156" s="238">
        <v>1</v>
      </c>
      <c r="M156" s="238">
        <v>1</v>
      </c>
      <c r="N156" s="237"/>
      <c r="O156" s="238">
        <v>1</v>
      </c>
      <c r="P156" s="238">
        <v>1</v>
      </c>
      <c r="Q156" s="238">
        <v>1</v>
      </c>
      <c r="R156" s="238">
        <v>1</v>
      </c>
      <c r="S156" s="238">
        <v>1</v>
      </c>
      <c r="T156" s="238">
        <v>1</v>
      </c>
      <c r="U156" s="237"/>
      <c r="V156" s="238">
        <v>1</v>
      </c>
      <c r="W156" s="238">
        <v>1</v>
      </c>
      <c r="X156" s="238">
        <v>1</v>
      </c>
      <c r="Y156" s="238">
        <v>1</v>
      </c>
      <c r="Z156" s="238">
        <v>1</v>
      </c>
      <c r="AA156" s="238">
        <v>1</v>
      </c>
      <c r="AB156" s="237"/>
      <c r="AC156" s="238">
        <v>1</v>
      </c>
      <c r="AD156" s="238">
        <v>1</v>
      </c>
      <c r="AE156" s="237"/>
      <c r="AF156" s="237"/>
      <c r="AG156" s="240">
        <f t="shared" si="4"/>
        <v>25</v>
      </c>
      <c r="AH156" s="241"/>
    </row>
    <row r="157" spans="1:34" ht="15.6">
      <c r="A157" s="242" t="s">
        <v>58</v>
      </c>
      <c r="B157" s="238">
        <v>1</v>
      </c>
      <c r="C157" s="238">
        <v>1</v>
      </c>
      <c r="D157" s="238">
        <v>1</v>
      </c>
      <c r="E157" s="238">
        <v>1</v>
      </c>
      <c r="F157" s="238">
        <v>1</v>
      </c>
      <c r="G157" s="237"/>
      <c r="H157" s="238">
        <v>1</v>
      </c>
      <c r="I157" s="238">
        <v>1</v>
      </c>
      <c r="J157" s="238">
        <v>1</v>
      </c>
      <c r="K157" s="238">
        <v>1</v>
      </c>
      <c r="L157" s="238">
        <v>1</v>
      </c>
      <c r="M157" s="238">
        <v>1</v>
      </c>
      <c r="N157" s="237"/>
      <c r="O157" s="238">
        <v>1</v>
      </c>
      <c r="P157" s="238">
        <v>1</v>
      </c>
      <c r="Q157" s="238">
        <v>1</v>
      </c>
      <c r="R157" s="238">
        <v>1</v>
      </c>
      <c r="S157" s="238">
        <v>1</v>
      </c>
      <c r="T157" s="238">
        <v>1</v>
      </c>
      <c r="U157" s="237"/>
      <c r="V157" s="238">
        <v>1</v>
      </c>
      <c r="W157" s="238">
        <v>1</v>
      </c>
      <c r="X157" s="238">
        <v>1</v>
      </c>
      <c r="Y157" s="238">
        <v>1</v>
      </c>
      <c r="Z157" s="238">
        <v>1</v>
      </c>
      <c r="AA157" s="238">
        <v>1</v>
      </c>
      <c r="AB157" s="237"/>
      <c r="AC157" s="238">
        <v>1</v>
      </c>
      <c r="AD157" s="238">
        <v>1</v>
      </c>
      <c r="AE157" s="237"/>
      <c r="AF157" s="237"/>
      <c r="AG157" s="240">
        <f t="shared" si="4"/>
        <v>25</v>
      </c>
      <c r="AH157" s="243"/>
    </row>
    <row r="158" spans="1:34">
      <c r="A158" s="244"/>
      <c r="B158" s="24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 t="s">
        <v>728</v>
      </c>
      <c r="X158" s="246"/>
      <c r="Y158" s="246"/>
      <c r="Z158" s="245"/>
      <c r="AA158" s="245"/>
      <c r="AB158" s="245"/>
      <c r="AC158" s="245"/>
      <c r="AD158" s="245"/>
      <c r="AE158" s="245"/>
      <c r="AF158" s="245"/>
      <c r="AG158" s="245"/>
      <c r="AH158" s="245"/>
    </row>
    <row r="159" spans="1:34">
      <c r="L159" s="247"/>
      <c r="M159" s="248"/>
      <c r="N159" s="249"/>
      <c r="O159" s="250"/>
      <c r="P159" s="501" t="s">
        <v>609</v>
      </c>
      <c r="Q159" s="501"/>
      <c r="R159" s="501"/>
      <c r="S159" s="501"/>
      <c r="T159" s="501"/>
      <c r="U159" s="501"/>
      <c r="V159" s="501"/>
      <c r="W159" s="251"/>
      <c r="X159" s="251"/>
      <c r="Y159" s="252"/>
      <c r="Z159" s="501" t="s">
        <v>61</v>
      </c>
      <c r="AA159" s="501"/>
      <c r="AB159" s="501"/>
      <c r="AC159" s="501"/>
      <c r="AD159" s="501"/>
      <c r="AE159" s="501"/>
      <c r="AF159" s="501"/>
      <c r="AG159" s="501"/>
      <c r="AH159" s="501"/>
    </row>
    <row r="160" spans="1:34">
      <c r="A160" s="500"/>
      <c r="B160" s="500"/>
      <c r="C160" s="500"/>
      <c r="D160" s="500"/>
      <c r="E160" s="249"/>
      <c r="F160" s="501"/>
      <c r="G160" s="501"/>
      <c r="H160" s="501"/>
      <c r="I160" s="501"/>
      <c r="J160" s="501"/>
      <c r="K160" s="253"/>
    </row>
    <row r="161" spans="1:25">
      <c r="A161" s="267"/>
      <c r="B161" s="267"/>
      <c r="C161" s="267"/>
      <c r="D161" s="267"/>
      <c r="E161" s="249"/>
      <c r="F161" s="268"/>
      <c r="G161" s="268"/>
      <c r="H161" s="268"/>
      <c r="I161" s="268"/>
      <c r="J161" s="268"/>
      <c r="K161" s="253"/>
    </row>
    <row r="162" spans="1:25">
      <c r="A162" s="267"/>
      <c r="B162" s="267"/>
      <c r="C162" s="267"/>
      <c r="D162" s="267"/>
      <c r="E162" s="249"/>
      <c r="F162" s="268"/>
      <c r="G162" s="268"/>
      <c r="H162" s="268"/>
      <c r="I162" s="268"/>
      <c r="J162" s="268"/>
      <c r="K162" s="253"/>
    </row>
    <row r="164" spans="1:25">
      <c r="A164" s="480" t="s">
        <v>626</v>
      </c>
      <c r="B164" s="480"/>
      <c r="C164" s="480"/>
      <c r="D164" s="480"/>
      <c r="E164" s="480"/>
      <c r="F164" s="480"/>
      <c r="G164" s="480"/>
      <c r="H164" s="480"/>
      <c r="L164" s="480"/>
      <c r="M164" s="480"/>
      <c r="N164" s="480"/>
      <c r="O164" s="480"/>
      <c r="P164" s="480"/>
      <c r="Q164" s="480"/>
      <c r="R164" s="480"/>
      <c r="S164" s="480"/>
      <c r="T164" s="480"/>
      <c r="U164" s="480"/>
      <c r="V164" s="480"/>
      <c r="W164" s="480"/>
      <c r="X164" s="480"/>
      <c r="Y164" s="480"/>
    </row>
    <row r="165" spans="1:25">
      <c r="A165" s="254"/>
      <c r="B165" s="255"/>
      <c r="C165" s="256"/>
      <c r="D165" s="246"/>
      <c r="E165" s="246"/>
      <c r="F165" s="246"/>
      <c r="G165" s="246"/>
      <c r="H165" s="246"/>
      <c r="L165" s="254"/>
      <c r="M165" s="255"/>
      <c r="N165" s="256"/>
      <c r="O165" s="246"/>
      <c r="P165" s="246"/>
      <c r="Q165" s="246"/>
      <c r="R165" s="246"/>
      <c r="S165" s="246"/>
    </row>
    <row r="166" spans="1:25" ht="14.4">
      <c r="A166" s="257" t="s">
        <v>611</v>
      </c>
      <c r="B166" s="481" t="s">
        <v>605</v>
      </c>
      <c r="C166" s="482"/>
      <c r="D166" s="482"/>
      <c r="E166" s="482"/>
      <c r="F166" s="482"/>
      <c r="G166" s="482"/>
      <c r="H166" s="483"/>
      <c r="L166" s="484"/>
      <c r="M166" s="484"/>
      <c r="N166" s="484"/>
      <c r="O166" s="484"/>
      <c r="P166" s="484"/>
      <c r="Q166" s="484"/>
      <c r="R166" s="484"/>
      <c r="S166" s="484"/>
      <c r="T166" s="484"/>
      <c r="U166" s="269"/>
      <c r="V166" s="269"/>
      <c r="W166" s="270"/>
      <c r="X166" s="271"/>
      <c r="Y166" s="272"/>
    </row>
    <row r="167" spans="1:25">
      <c r="A167" s="258" t="s">
        <v>612</v>
      </c>
      <c r="B167" s="492">
        <v>6500000</v>
      </c>
      <c r="C167" s="493"/>
      <c r="D167" s="493"/>
      <c r="E167" s="493"/>
      <c r="F167" s="493"/>
      <c r="G167" s="493"/>
      <c r="H167" s="494"/>
      <c r="L167" s="495"/>
      <c r="M167" s="495"/>
      <c r="N167" s="495"/>
      <c r="O167" s="495"/>
      <c r="P167" s="495"/>
      <c r="Q167" s="495"/>
      <c r="R167" s="495"/>
      <c r="S167" s="495"/>
      <c r="T167" s="495"/>
      <c r="U167" s="496"/>
      <c r="V167" s="496"/>
      <c r="W167" s="496"/>
      <c r="X167" s="496"/>
      <c r="Y167" s="496"/>
    </row>
    <row r="168" spans="1:25">
      <c r="A168" s="259"/>
      <c r="B168" s="476"/>
      <c r="C168" s="477"/>
      <c r="D168" s="477"/>
      <c r="E168" s="477"/>
      <c r="F168" s="477"/>
      <c r="G168" s="477"/>
      <c r="H168" s="478"/>
      <c r="L168" s="497"/>
      <c r="M168" s="498"/>
      <c r="N168" s="498"/>
      <c r="O168" s="498"/>
      <c r="P168" s="498"/>
      <c r="Q168" s="498"/>
      <c r="R168" s="498"/>
      <c r="S168" s="498"/>
      <c r="T168" s="499"/>
      <c r="U168" s="476"/>
      <c r="V168" s="477"/>
      <c r="W168" s="477"/>
      <c r="X168" s="477"/>
      <c r="Y168" s="478"/>
    </row>
    <row r="169" spans="1:25">
      <c r="A169" s="259" t="s">
        <v>613</v>
      </c>
      <c r="B169" s="476">
        <f>(B167/26)*6.5</f>
        <v>1625000</v>
      </c>
      <c r="C169" s="477"/>
      <c r="D169" s="477"/>
      <c r="E169" s="477"/>
      <c r="F169" s="477"/>
      <c r="G169" s="477"/>
      <c r="H169" s="478"/>
      <c r="L169" s="510"/>
      <c r="M169" s="510"/>
      <c r="N169" s="510"/>
      <c r="O169" s="510"/>
      <c r="P169" s="510"/>
      <c r="Q169" s="510"/>
      <c r="R169" s="510"/>
      <c r="S169" s="510"/>
      <c r="T169" s="510"/>
      <c r="U169" s="476"/>
      <c r="V169" s="477"/>
      <c r="W169" s="477"/>
      <c r="X169" s="477"/>
      <c r="Y169" s="478"/>
    </row>
    <row r="170" spans="1:25">
      <c r="A170" s="260" t="s">
        <v>616</v>
      </c>
      <c r="B170" s="469">
        <f>B169</f>
        <v>1625000</v>
      </c>
      <c r="C170" s="469"/>
      <c r="D170" s="469"/>
      <c r="E170" s="469"/>
      <c r="F170" s="469"/>
      <c r="G170" s="469"/>
      <c r="H170" s="469"/>
      <c r="L170" s="491"/>
      <c r="M170" s="491"/>
      <c r="N170" s="491"/>
      <c r="O170" s="491"/>
      <c r="P170" s="491"/>
      <c r="Q170" s="491"/>
      <c r="R170" s="491"/>
      <c r="S170" s="491"/>
      <c r="T170" s="491"/>
      <c r="U170" s="469"/>
      <c r="V170" s="469"/>
      <c r="W170" s="469"/>
      <c r="X170" s="469"/>
      <c r="Y170" s="469"/>
    </row>
    <row r="171" spans="1:25">
      <c r="A171" s="261"/>
      <c r="B171" s="485"/>
      <c r="C171" s="486"/>
      <c r="D171" s="486"/>
      <c r="E171" s="486"/>
      <c r="F171" s="486"/>
      <c r="G171" s="486"/>
      <c r="H171" s="487"/>
      <c r="L171" s="488"/>
      <c r="M171" s="489"/>
      <c r="N171" s="489"/>
      <c r="O171" s="489"/>
      <c r="P171" s="489"/>
      <c r="Q171" s="489"/>
      <c r="R171" s="489"/>
      <c r="S171" s="489"/>
      <c r="T171" s="490"/>
      <c r="U171" s="485"/>
      <c r="V171" s="486"/>
      <c r="W171" s="486"/>
      <c r="X171" s="486"/>
      <c r="Y171" s="487"/>
    </row>
    <row r="172" spans="1:25">
      <c r="A172" s="474" t="s">
        <v>617</v>
      </c>
      <c r="B172" s="474"/>
      <c r="C172" s="474"/>
      <c r="D172" s="474"/>
      <c r="E172" s="469">
        <f>(B167+B168)-B169</f>
        <v>4875000</v>
      </c>
      <c r="F172" s="469"/>
      <c r="G172" s="469"/>
      <c r="H172" s="469"/>
      <c r="L172" s="474"/>
      <c r="M172" s="474"/>
      <c r="N172" s="474"/>
      <c r="O172" s="474"/>
      <c r="P172" s="474"/>
      <c r="Q172" s="474"/>
      <c r="R172" s="474"/>
      <c r="S172" s="474"/>
      <c r="T172" s="474"/>
      <c r="U172" s="469"/>
      <c r="V172" s="469"/>
      <c r="W172" s="469"/>
      <c r="X172" s="469"/>
      <c r="Y172" s="469"/>
    </row>
    <row r="174" spans="1:25">
      <c r="A174" s="480" t="s">
        <v>626</v>
      </c>
      <c r="B174" s="480"/>
      <c r="C174" s="480"/>
      <c r="D174" s="480"/>
      <c r="E174" s="480"/>
      <c r="F174" s="480"/>
      <c r="G174" s="480"/>
      <c r="H174" s="480"/>
      <c r="L174" s="480" t="s">
        <v>626</v>
      </c>
      <c r="M174" s="480"/>
      <c r="N174" s="480"/>
      <c r="O174" s="480"/>
      <c r="P174" s="480"/>
      <c r="Q174" s="480"/>
      <c r="R174" s="480"/>
      <c r="S174" s="480"/>
      <c r="T174" s="480"/>
      <c r="U174" s="480"/>
      <c r="V174" s="480"/>
      <c r="W174" s="480"/>
      <c r="X174" s="480"/>
      <c r="Y174" s="480"/>
    </row>
    <row r="175" spans="1:25">
      <c r="A175" s="254"/>
      <c r="B175" s="255"/>
      <c r="C175" s="256"/>
      <c r="D175" s="246"/>
      <c r="E175" s="246"/>
      <c r="F175" s="246"/>
      <c r="G175" s="246"/>
      <c r="H175" s="246"/>
      <c r="L175" s="254"/>
      <c r="M175" s="255"/>
      <c r="N175" s="256"/>
      <c r="O175" s="246"/>
      <c r="P175" s="246"/>
      <c r="Q175" s="246"/>
      <c r="R175" s="246"/>
      <c r="S175" s="246"/>
    </row>
    <row r="176" spans="1:25" ht="14.4">
      <c r="A176" s="257" t="s">
        <v>611</v>
      </c>
      <c r="B176" s="481" t="s">
        <v>60</v>
      </c>
      <c r="C176" s="482"/>
      <c r="D176" s="482"/>
      <c r="E176" s="482"/>
      <c r="F176" s="482"/>
      <c r="G176" s="482"/>
      <c r="H176" s="483"/>
      <c r="L176" s="484" t="s">
        <v>611</v>
      </c>
      <c r="M176" s="484"/>
      <c r="N176" s="484"/>
      <c r="O176" s="484"/>
      <c r="P176" s="484"/>
      <c r="Q176" s="484"/>
      <c r="R176" s="484"/>
      <c r="S176" s="484"/>
      <c r="T176" s="484"/>
      <c r="U176" s="481" t="s">
        <v>58</v>
      </c>
      <c r="V176" s="482"/>
      <c r="W176" s="482"/>
      <c r="X176" s="482"/>
      <c r="Y176" s="483"/>
    </row>
    <row r="177" spans="1:34">
      <c r="A177" s="262" t="s">
        <v>618</v>
      </c>
      <c r="B177" s="476">
        <v>5000000</v>
      </c>
      <c r="C177" s="477"/>
      <c r="D177" s="477"/>
      <c r="E177" s="477"/>
      <c r="F177" s="477"/>
      <c r="G177" s="477"/>
      <c r="H177" s="478"/>
      <c r="L177" s="479" t="s">
        <v>612</v>
      </c>
      <c r="M177" s="479"/>
      <c r="N177" s="479"/>
      <c r="O177" s="479"/>
      <c r="P177" s="479"/>
      <c r="Q177" s="479"/>
      <c r="R177" s="479"/>
      <c r="S177" s="479"/>
      <c r="T177" s="479"/>
      <c r="U177" s="476">
        <v>5000000</v>
      </c>
      <c r="V177" s="477"/>
      <c r="W177" s="477"/>
      <c r="X177" s="477"/>
      <c r="Y177" s="478"/>
    </row>
    <row r="178" spans="1:34">
      <c r="A178" s="263" t="s">
        <v>619</v>
      </c>
      <c r="B178" s="476">
        <v>0</v>
      </c>
      <c r="C178" s="477"/>
      <c r="D178" s="477"/>
      <c r="E178" s="477"/>
      <c r="F178" s="477"/>
      <c r="G178" s="477"/>
      <c r="H178" s="478"/>
      <c r="L178" s="479" t="s">
        <v>619</v>
      </c>
      <c r="M178" s="479"/>
      <c r="N178" s="479"/>
      <c r="O178" s="479"/>
      <c r="P178" s="479"/>
      <c r="Q178" s="479"/>
      <c r="R178" s="479"/>
      <c r="S178" s="479"/>
      <c r="T178" s="479"/>
      <c r="U178" s="476">
        <v>0</v>
      </c>
      <c r="V178" s="477"/>
      <c r="W178" s="477"/>
      <c r="X178" s="477"/>
      <c r="Y178" s="478"/>
    </row>
    <row r="179" spans="1:34">
      <c r="A179" s="260" t="s">
        <v>616</v>
      </c>
      <c r="B179" s="469">
        <f>(5000000/28)*28</f>
        <v>5000000</v>
      </c>
      <c r="C179" s="469"/>
      <c r="D179" s="469"/>
      <c r="E179" s="469"/>
      <c r="F179" s="469"/>
      <c r="G179" s="469"/>
      <c r="H179" s="469"/>
      <c r="L179" s="470" t="s">
        <v>616</v>
      </c>
      <c r="M179" s="470"/>
      <c r="N179" s="470"/>
      <c r="O179" s="470"/>
      <c r="P179" s="470"/>
      <c r="Q179" s="470"/>
      <c r="R179" s="470"/>
      <c r="S179" s="470"/>
      <c r="T179" s="470"/>
      <c r="U179" s="471">
        <v>5000000</v>
      </c>
      <c r="V179" s="472"/>
      <c r="W179" s="472"/>
      <c r="X179" s="472"/>
      <c r="Y179" s="473"/>
    </row>
    <row r="180" spans="1:34" ht="14.4">
      <c r="A180" s="474" t="s">
        <v>617</v>
      </c>
      <c r="B180" s="474"/>
      <c r="C180" s="474"/>
      <c r="D180" s="474"/>
      <c r="E180" s="469">
        <f>B179</f>
        <v>5000000</v>
      </c>
      <c r="F180" s="469"/>
      <c r="G180" s="469"/>
      <c r="H180" s="469"/>
      <c r="L180" s="475" t="s">
        <v>617</v>
      </c>
      <c r="M180" s="475"/>
      <c r="N180" s="475"/>
      <c r="O180" s="475"/>
      <c r="P180" s="475"/>
      <c r="Q180" s="475"/>
      <c r="R180" s="475"/>
      <c r="S180" s="475"/>
      <c r="T180" s="475"/>
      <c r="U180" s="471">
        <v>5000000</v>
      </c>
      <c r="V180" s="472"/>
      <c r="W180" s="472"/>
      <c r="X180" s="472"/>
      <c r="Y180" s="473"/>
    </row>
    <row r="181" spans="1:34">
      <c r="A181" s="264"/>
      <c r="B181" s="264"/>
      <c r="C181" s="264"/>
      <c r="D181" s="264"/>
      <c r="E181" s="265"/>
      <c r="F181" s="265"/>
      <c r="G181" s="265"/>
      <c r="H181" s="265"/>
      <c r="L181" s="266"/>
      <c r="M181" s="266"/>
      <c r="N181" s="266"/>
      <c r="O181" s="266"/>
      <c r="P181" s="266"/>
      <c r="Q181" s="266"/>
      <c r="R181" s="266"/>
      <c r="S181" s="266"/>
      <c r="T181" s="266"/>
      <c r="U181" s="265"/>
      <c r="V181" s="265"/>
      <c r="W181" s="265"/>
      <c r="X181" s="265"/>
      <c r="Y181" s="265"/>
    </row>
    <row r="182" spans="1:34">
      <c r="A182" s="264"/>
      <c r="B182" s="264"/>
      <c r="C182" s="264"/>
      <c r="D182" s="264"/>
      <c r="E182" s="265"/>
      <c r="F182" s="265"/>
      <c r="G182" s="265"/>
      <c r="H182" s="265"/>
      <c r="L182" s="266"/>
      <c r="M182" s="266"/>
      <c r="N182" s="266"/>
      <c r="O182" s="266"/>
      <c r="P182" s="266"/>
      <c r="Q182" s="266"/>
      <c r="R182" s="266"/>
      <c r="S182" s="266"/>
      <c r="T182" s="266"/>
      <c r="U182" s="265"/>
      <c r="V182" s="265"/>
      <c r="W182" s="265"/>
      <c r="X182" s="265"/>
      <c r="Y182" s="265"/>
    </row>
    <row r="183" spans="1:34">
      <c r="A183" s="264"/>
      <c r="B183" s="264"/>
      <c r="C183" s="264"/>
      <c r="D183" s="264"/>
      <c r="E183" s="265"/>
      <c r="F183" s="265"/>
      <c r="G183" s="265"/>
      <c r="H183" s="265"/>
      <c r="L183" s="266"/>
      <c r="M183" s="266"/>
      <c r="N183" s="266"/>
      <c r="O183" s="266"/>
      <c r="P183" s="266"/>
      <c r="Q183" s="266"/>
      <c r="R183" s="266"/>
      <c r="S183" s="266"/>
      <c r="T183" s="266"/>
      <c r="U183" s="265"/>
      <c r="V183" s="265"/>
      <c r="W183" s="265"/>
      <c r="X183" s="265"/>
      <c r="Y183" s="265"/>
    </row>
    <row r="184" spans="1:34">
      <c r="A184" s="264"/>
      <c r="B184" s="264"/>
      <c r="C184" s="264"/>
      <c r="D184" s="264"/>
      <c r="E184" s="265"/>
      <c r="F184" s="265"/>
      <c r="G184" s="265"/>
      <c r="H184" s="265"/>
      <c r="L184" s="266"/>
      <c r="M184" s="266"/>
      <c r="N184" s="266"/>
      <c r="O184" s="266"/>
      <c r="P184" s="266"/>
      <c r="Q184" s="266"/>
      <c r="R184" s="266"/>
      <c r="S184" s="266"/>
      <c r="T184" s="266"/>
      <c r="U184" s="265"/>
      <c r="V184" s="265"/>
      <c r="W184" s="265"/>
      <c r="X184" s="265"/>
      <c r="Y184" s="265"/>
    </row>
    <row r="186" spans="1:34">
      <c r="A186" s="229" t="s">
        <v>625</v>
      </c>
    </row>
    <row r="187" spans="1:34" ht="20.399999999999999">
      <c r="A187" s="229" t="s">
        <v>621</v>
      </c>
      <c r="P187" s="230"/>
      <c r="Q187" s="342" t="s">
        <v>729</v>
      </c>
      <c r="R187" s="342"/>
      <c r="S187" s="342"/>
      <c r="T187" s="342"/>
      <c r="U187" s="342"/>
      <c r="V187" s="342"/>
      <c r="W187" s="342"/>
      <c r="X187" s="342"/>
      <c r="Y187" s="342"/>
      <c r="Z187" s="342"/>
      <c r="AA187" s="342"/>
      <c r="AB187" s="342"/>
      <c r="AC187" s="342"/>
      <c r="AD187" s="342"/>
      <c r="AE187" s="342"/>
      <c r="AF187" s="342"/>
      <c r="AG187" s="342"/>
      <c r="AH187" s="342"/>
    </row>
    <row r="188" spans="1:34">
      <c r="A188" s="502" t="s">
        <v>594</v>
      </c>
      <c r="B188" s="505" t="s">
        <v>595</v>
      </c>
      <c r="C188" s="506"/>
      <c r="D188" s="506"/>
      <c r="E188" s="506"/>
      <c r="F188" s="506"/>
      <c r="G188" s="506"/>
      <c r="H188" s="506"/>
      <c r="I188" s="506"/>
      <c r="J188" s="506"/>
      <c r="K188" s="506"/>
      <c r="L188" s="506"/>
      <c r="M188" s="506"/>
      <c r="N188" s="506"/>
      <c r="O188" s="506"/>
      <c r="P188" s="506"/>
      <c r="Q188" s="506"/>
      <c r="R188" s="506"/>
      <c r="S188" s="506"/>
      <c r="T188" s="506"/>
      <c r="U188" s="506"/>
      <c r="V188" s="506"/>
      <c r="W188" s="506"/>
      <c r="X188" s="506"/>
      <c r="Y188" s="506"/>
      <c r="Z188" s="506"/>
      <c r="AA188" s="506"/>
      <c r="AB188" s="506"/>
      <c r="AC188" s="506"/>
      <c r="AD188" s="506"/>
      <c r="AE188" s="506"/>
      <c r="AF188" s="507"/>
      <c r="AG188" s="508" t="s">
        <v>596</v>
      </c>
      <c r="AH188" s="511" t="s">
        <v>597</v>
      </c>
    </row>
    <row r="189" spans="1:34">
      <c r="A189" s="503"/>
      <c r="B189" s="231">
        <v>1</v>
      </c>
      <c r="C189" s="232">
        <v>2</v>
      </c>
      <c r="D189" s="232">
        <v>3</v>
      </c>
      <c r="E189" s="232">
        <v>4</v>
      </c>
      <c r="F189" s="232">
        <v>5</v>
      </c>
      <c r="G189" s="232">
        <v>6</v>
      </c>
      <c r="H189" s="232">
        <v>7</v>
      </c>
      <c r="I189" s="232">
        <v>8</v>
      </c>
      <c r="J189" s="232">
        <v>9</v>
      </c>
      <c r="K189" s="232">
        <v>10</v>
      </c>
      <c r="L189" s="232">
        <v>11</v>
      </c>
      <c r="M189" s="232">
        <v>12</v>
      </c>
      <c r="N189" s="232">
        <v>13</v>
      </c>
      <c r="O189" s="232">
        <v>14</v>
      </c>
      <c r="P189" s="232">
        <v>15</v>
      </c>
      <c r="Q189" s="232">
        <v>16</v>
      </c>
      <c r="R189" s="232">
        <v>17</v>
      </c>
      <c r="S189" s="232">
        <v>18</v>
      </c>
      <c r="T189" s="232">
        <v>19</v>
      </c>
      <c r="U189" s="232">
        <v>20</v>
      </c>
      <c r="V189" s="232">
        <v>21</v>
      </c>
      <c r="W189" s="232">
        <v>22</v>
      </c>
      <c r="X189" s="232">
        <v>23</v>
      </c>
      <c r="Y189" s="232">
        <v>24</v>
      </c>
      <c r="Z189" s="232">
        <v>25</v>
      </c>
      <c r="AA189" s="232">
        <v>26</v>
      </c>
      <c r="AB189" s="232">
        <v>27</v>
      </c>
      <c r="AC189" s="232">
        <v>28</v>
      </c>
      <c r="AD189" s="232">
        <v>29</v>
      </c>
      <c r="AE189" s="232">
        <v>30</v>
      </c>
      <c r="AF189" s="232"/>
      <c r="AG189" s="509"/>
      <c r="AH189" s="512"/>
    </row>
    <row r="190" spans="1:34">
      <c r="A190" s="504"/>
      <c r="B190" s="234" t="s">
        <v>602</v>
      </c>
      <c r="C190" s="234" t="s">
        <v>603</v>
      </c>
      <c r="D190" s="235" t="s">
        <v>604</v>
      </c>
      <c r="E190" s="233" t="s">
        <v>598</v>
      </c>
      <c r="F190" s="234" t="s">
        <v>599</v>
      </c>
      <c r="G190" s="234" t="s">
        <v>600</v>
      </c>
      <c r="H190" s="234" t="s">
        <v>601</v>
      </c>
      <c r="I190" s="234" t="s">
        <v>602</v>
      </c>
      <c r="J190" s="234" t="s">
        <v>603</v>
      </c>
      <c r="K190" s="235" t="s">
        <v>604</v>
      </c>
      <c r="L190" s="233" t="s">
        <v>598</v>
      </c>
      <c r="M190" s="234" t="s">
        <v>599</v>
      </c>
      <c r="N190" s="234" t="s">
        <v>600</v>
      </c>
      <c r="O190" s="234" t="s">
        <v>601</v>
      </c>
      <c r="P190" s="234" t="s">
        <v>602</v>
      </c>
      <c r="Q190" s="234" t="s">
        <v>603</v>
      </c>
      <c r="R190" s="235" t="s">
        <v>604</v>
      </c>
      <c r="S190" s="233" t="s">
        <v>598</v>
      </c>
      <c r="T190" s="234" t="s">
        <v>599</v>
      </c>
      <c r="U190" s="234" t="s">
        <v>600</v>
      </c>
      <c r="V190" s="234" t="s">
        <v>601</v>
      </c>
      <c r="W190" s="234" t="s">
        <v>602</v>
      </c>
      <c r="X190" s="234" t="s">
        <v>603</v>
      </c>
      <c r="Y190" s="235" t="s">
        <v>604</v>
      </c>
      <c r="Z190" s="233" t="s">
        <v>598</v>
      </c>
      <c r="AA190" s="234" t="s">
        <v>599</v>
      </c>
      <c r="AB190" s="234" t="s">
        <v>600</v>
      </c>
      <c r="AC190" s="233" t="s">
        <v>601</v>
      </c>
      <c r="AD190" s="234" t="s">
        <v>602</v>
      </c>
      <c r="AE190" s="228" t="s">
        <v>603</v>
      </c>
      <c r="AF190" s="234"/>
      <c r="AG190" s="234"/>
      <c r="AH190" s="234"/>
    </row>
    <row r="191" spans="1:34" ht="15.6">
      <c r="A191" s="236" t="s">
        <v>605</v>
      </c>
      <c r="B191" s="237"/>
      <c r="C191" s="237"/>
      <c r="D191" s="237"/>
      <c r="E191" s="237"/>
      <c r="F191" s="321">
        <v>1</v>
      </c>
      <c r="G191" s="238">
        <v>1</v>
      </c>
      <c r="H191" s="238">
        <v>1</v>
      </c>
      <c r="I191" s="239">
        <v>1</v>
      </c>
      <c r="J191" s="237"/>
      <c r="K191" s="237"/>
      <c r="L191" s="321"/>
      <c r="M191" s="238">
        <v>1</v>
      </c>
      <c r="N191" s="238">
        <v>1</v>
      </c>
      <c r="O191" s="238">
        <v>1</v>
      </c>
      <c r="P191" s="238">
        <v>1</v>
      </c>
      <c r="Q191" s="237"/>
      <c r="R191" s="237"/>
      <c r="S191" s="321">
        <v>1</v>
      </c>
      <c r="T191" s="321">
        <v>1</v>
      </c>
      <c r="U191" s="321">
        <v>1</v>
      </c>
      <c r="V191" s="321">
        <v>1</v>
      </c>
      <c r="W191" s="238">
        <v>1</v>
      </c>
      <c r="X191" s="237"/>
      <c r="Y191" s="237"/>
      <c r="Z191" s="321">
        <v>1</v>
      </c>
      <c r="AA191" s="238">
        <v>1</v>
      </c>
      <c r="AB191" s="238">
        <v>1</v>
      </c>
      <c r="AC191" s="237"/>
      <c r="AD191" s="238">
        <v>1</v>
      </c>
      <c r="AE191" s="237"/>
      <c r="AF191" s="238"/>
      <c r="AG191" s="240">
        <f>COUNTA(B191:AF191)</f>
        <v>17</v>
      </c>
      <c r="AH191" s="241"/>
    </row>
    <row r="192" spans="1:34" ht="15.6">
      <c r="A192" s="236" t="s">
        <v>606</v>
      </c>
      <c r="B192" s="237"/>
      <c r="C192" s="237"/>
      <c r="D192" s="237"/>
      <c r="E192" s="237"/>
      <c r="F192" s="238">
        <v>1</v>
      </c>
      <c r="G192" s="238">
        <v>1</v>
      </c>
      <c r="H192" s="238">
        <v>1</v>
      </c>
      <c r="I192" s="238">
        <v>1</v>
      </c>
      <c r="J192" s="238">
        <v>1</v>
      </c>
      <c r="K192" s="237"/>
      <c r="L192" s="321">
        <v>1</v>
      </c>
      <c r="M192" s="238">
        <v>1</v>
      </c>
      <c r="N192" s="238">
        <v>1</v>
      </c>
      <c r="O192" s="238">
        <v>1</v>
      </c>
      <c r="P192" s="238">
        <v>1</v>
      </c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  <c r="AC192" s="237"/>
      <c r="AD192" s="237"/>
      <c r="AE192" s="237"/>
      <c r="AF192" s="238"/>
      <c r="AG192" s="240">
        <f t="shared" ref="AG192:AG194" si="5">COUNTA(B192:AF192)</f>
        <v>10</v>
      </c>
      <c r="AH192" s="241"/>
    </row>
    <row r="193" spans="1:34" ht="15.6">
      <c r="A193" s="236" t="s">
        <v>60</v>
      </c>
      <c r="B193" s="237"/>
      <c r="C193" s="237"/>
      <c r="D193" s="237"/>
      <c r="E193" s="237"/>
      <c r="F193" s="238">
        <v>1</v>
      </c>
      <c r="G193" s="238">
        <v>1</v>
      </c>
      <c r="H193" s="238">
        <v>1</v>
      </c>
      <c r="I193" s="238">
        <v>1</v>
      </c>
      <c r="J193" s="238">
        <v>1</v>
      </c>
      <c r="K193" s="237"/>
      <c r="L193" s="321">
        <v>1</v>
      </c>
      <c r="M193" s="238">
        <v>1</v>
      </c>
      <c r="N193" s="238">
        <v>1</v>
      </c>
      <c r="O193" s="238">
        <v>1</v>
      </c>
      <c r="P193" s="238">
        <v>1</v>
      </c>
      <c r="Q193" s="238">
        <v>1</v>
      </c>
      <c r="R193" s="237"/>
      <c r="S193" s="321">
        <v>1</v>
      </c>
      <c r="T193" s="321">
        <v>1</v>
      </c>
      <c r="U193" s="321">
        <v>1</v>
      </c>
      <c r="V193" s="321">
        <v>1</v>
      </c>
      <c r="W193" s="238">
        <v>1</v>
      </c>
      <c r="X193" s="238">
        <v>1</v>
      </c>
      <c r="Y193" s="237"/>
      <c r="Z193" s="321">
        <v>1</v>
      </c>
      <c r="AA193" s="238">
        <v>1</v>
      </c>
      <c r="AB193" s="238">
        <v>1</v>
      </c>
      <c r="AC193" s="238">
        <v>1</v>
      </c>
      <c r="AD193" s="238">
        <v>1</v>
      </c>
      <c r="AE193" s="238">
        <v>1</v>
      </c>
      <c r="AF193" s="238"/>
      <c r="AG193" s="240">
        <f t="shared" si="5"/>
        <v>23</v>
      </c>
      <c r="AH193" s="241"/>
    </row>
    <row r="194" spans="1:34" ht="15.6">
      <c r="A194" s="242" t="s">
        <v>58</v>
      </c>
      <c r="B194" s="237"/>
      <c r="C194" s="237"/>
      <c r="D194" s="237"/>
      <c r="E194" s="237"/>
      <c r="F194" s="238">
        <v>1</v>
      </c>
      <c r="G194" s="238">
        <v>1</v>
      </c>
      <c r="H194" s="238">
        <v>1</v>
      </c>
      <c r="I194" s="238">
        <v>1</v>
      </c>
      <c r="J194" s="238">
        <v>1</v>
      </c>
      <c r="K194" s="237"/>
      <c r="L194" s="321">
        <v>1</v>
      </c>
      <c r="M194" s="238">
        <v>1</v>
      </c>
      <c r="N194" s="238">
        <v>1</v>
      </c>
      <c r="O194" s="238">
        <v>1</v>
      </c>
      <c r="P194" s="238">
        <v>1</v>
      </c>
      <c r="Q194" s="238">
        <v>1</v>
      </c>
      <c r="R194" s="237"/>
      <c r="S194" s="321">
        <v>1</v>
      </c>
      <c r="T194" s="321">
        <v>1</v>
      </c>
      <c r="U194" s="321">
        <v>1</v>
      </c>
      <c r="V194" s="321">
        <v>1</v>
      </c>
      <c r="W194" s="238">
        <v>1</v>
      </c>
      <c r="X194" s="238">
        <v>1</v>
      </c>
      <c r="Y194" s="237"/>
      <c r="Z194" s="321">
        <v>1</v>
      </c>
      <c r="AA194" s="238">
        <v>1</v>
      </c>
      <c r="AB194" s="238">
        <v>1</v>
      </c>
      <c r="AC194" s="238">
        <v>1</v>
      </c>
      <c r="AD194" s="238">
        <v>1</v>
      </c>
      <c r="AE194" s="238">
        <v>1</v>
      </c>
      <c r="AF194" s="238"/>
      <c r="AG194" s="240">
        <f t="shared" si="5"/>
        <v>23</v>
      </c>
      <c r="AH194" s="243"/>
    </row>
    <row r="195" spans="1:34">
      <c r="A195" s="244"/>
      <c r="B195" s="245"/>
      <c r="C195" s="245"/>
      <c r="D195" s="245"/>
      <c r="E195" s="245"/>
      <c r="F195" s="245"/>
      <c r="G195" s="245"/>
      <c r="H195" s="245"/>
      <c r="I195" s="245"/>
      <c r="J195" s="245"/>
      <c r="K195" s="245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 t="s">
        <v>627</v>
      </c>
      <c r="X195" s="246"/>
      <c r="Y195" s="246"/>
      <c r="Z195" s="245"/>
      <c r="AA195" s="245"/>
      <c r="AB195" s="245"/>
      <c r="AC195" s="245"/>
      <c r="AD195" s="245"/>
      <c r="AE195" s="245"/>
      <c r="AF195" s="245"/>
      <c r="AG195" s="245"/>
      <c r="AH195" s="245"/>
    </row>
    <row r="196" spans="1:34">
      <c r="L196" s="247"/>
      <c r="M196" s="248"/>
      <c r="N196" s="249"/>
      <c r="O196" s="250"/>
      <c r="P196" s="501" t="s">
        <v>609</v>
      </c>
      <c r="Q196" s="501"/>
      <c r="R196" s="501"/>
      <c r="S196" s="501"/>
      <c r="T196" s="501"/>
      <c r="U196" s="501"/>
      <c r="V196" s="501"/>
      <c r="W196" s="251"/>
      <c r="X196" s="251"/>
      <c r="Y196" s="252"/>
      <c r="Z196" s="501" t="s">
        <v>61</v>
      </c>
      <c r="AA196" s="501"/>
      <c r="AB196" s="501"/>
      <c r="AC196" s="501"/>
      <c r="AD196" s="501"/>
      <c r="AE196" s="501"/>
      <c r="AF196" s="501"/>
      <c r="AG196" s="501"/>
      <c r="AH196" s="501"/>
    </row>
    <row r="197" spans="1:34">
      <c r="A197" s="500"/>
      <c r="B197" s="500"/>
      <c r="C197" s="500"/>
      <c r="D197" s="500"/>
      <c r="E197" s="249"/>
      <c r="F197" s="501"/>
      <c r="G197" s="501"/>
      <c r="H197" s="501"/>
      <c r="I197" s="501"/>
      <c r="J197" s="501"/>
      <c r="K197" s="253"/>
    </row>
    <row r="198" spans="1:34">
      <c r="A198" s="267"/>
      <c r="B198" s="267"/>
      <c r="C198" s="267"/>
      <c r="D198" s="267"/>
      <c r="E198" s="249"/>
      <c r="F198" s="268"/>
      <c r="G198" s="268"/>
      <c r="H198" s="268"/>
      <c r="I198" s="268"/>
      <c r="J198" s="268"/>
      <c r="K198" s="253"/>
    </row>
    <row r="199" spans="1:34">
      <c r="A199" s="267"/>
      <c r="B199" s="267"/>
      <c r="C199" s="267"/>
      <c r="D199" s="267"/>
      <c r="E199" s="249"/>
      <c r="F199" s="268"/>
      <c r="G199" s="268"/>
      <c r="H199" s="268"/>
      <c r="I199" s="268"/>
      <c r="J199" s="268"/>
      <c r="K199" s="253"/>
    </row>
    <row r="201" spans="1:34">
      <c r="A201" s="480" t="s">
        <v>758</v>
      </c>
      <c r="B201" s="480"/>
      <c r="C201" s="480"/>
      <c r="D201" s="480"/>
      <c r="E201" s="480"/>
      <c r="F201" s="480"/>
      <c r="G201" s="480"/>
      <c r="H201" s="480"/>
      <c r="L201" s="480"/>
      <c r="M201" s="480"/>
      <c r="N201" s="480"/>
      <c r="O201" s="480"/>
      <c r="P201" s="480"/>
      <c r="Q201" s="480"/>
      <c r="R201" s="480"/>
      <c r="S201" s="480"/>
      <c r="T201" s="480"/>
      <c r="U201" s="480"/>
      <c r="V201" s="480"/>
      <c r="W201" s="480"/>
      <c r="X201" s="480"/>
      <c r="Y201" s="480"/>
    </row>
    <row r="202" spans="1:34">
      <c r="A202" s="254"/>
      <c r="B202" s="255"/>
      <c r="C202" s="256"/>
      <c r="D202" s="246"/>
      <c r="E202" s="246"/>
      <c r="F202" s="246"/>
      <c r="G202" s="246"/>
      <c r="H202" s="246"/>
      <c r="L202" s="254"/>
      <c r="M202" s="255"/>
      <c r="N202" s="256"/>
      <c r="O202" s="246"/>
      <c r="P202" s="246"/>
      <c r="Q202" s="246"/>
      <c r="R202" s="246"/>
      <c r="S202" s="246"/>
    </row>
    <row r="203" spans="1:34" ht="14.4">
      <c r="A203" s="257" t="s">
        <v>611</v>
      </c>
      <c r="B203" s="481" t="s">
        <v>605</v>
      </c>
      <c r="C203" s="482"/>
      <c r="D203" s="482"/>
      <c r="E203" s="482"/>
      <c r="F203" s="482"/>
      <c r="G203" s="482"/>
      <c r="H203" s="483"/>
      <c r="L203" s="484"/>
      <c r="M203" s="484"/>
      <c r="N203" s="484"/>
      <c r="O203" s="484"/>
      <c r="P203" s="484"/>
      <c r="Q203" s="484"/>
      <c r="R203" s="484"/>
      <c r="S203" s="484"/>
      <c r="T203" s="484"/>
      <c r="U203" s="269"/>
      <c r="V203" s="269"/>
      <c r="W203" s="270"/>
      <c r="X203" s="271"/>
      <c r="Y203" s="272"/>
    </row>
    <row r="204" spans="1:34">
      <c r="A204" s="258" t="s">
        <v>612</v>
      </c>
      <c r="B204" s="492">
        <v>6500000</v>
      </c>
      <c r="C204" s="493"/>
      <c r="D204" s="493"/>
      <c r="E204" s="493"/>
      <c r="F204" s="493"/>
      <c r="G204" s="493"/>
      <c r="H204" s="494"/>
      <c r="L204" s="495"/>
      <c r="M204" s="495"/>
      <c r="N204" s="495"/>
      <c r="O204" s="495"/>
      <c r="P204" s="495"/>
      <c r="Q204" s="495"/>
      <c r="R204" s="495"/>
      <c r="S204" s="495"/>
      <c r="T204" s="495"/>
      <c r="U204" s="496"/>
      <c r="V204" s="496"/>
      <c r="W204" s="496"/>
      <c r="X204" s="496"/>
      <c r="Y204" s="496"/>
    </row>
    <row r="205" spans="1:34">
      <c r="A205" s="259"/>
      <c r="B205" s="476"/>
      <c r="C205" s="477"/>
      <c r="D205" s="477"/>
      <c r="E205" s="477"/>
      <c r="F205" s="477"/>
      <c r="G205" s="477"/>
      <c r="H205" s="478"/>
      <c r="L205" s="497"/>
      <c r="M205" s="498"/>
      <c r="N205" s="498"/>
      <c r="O205" s="498"/>
      <c r="P205" s="498"/>
      <c r="Q205" s="498"/>
      <c r="R205" s="498"/>
      <c r="S205" s="498"/>
      <c r="T205" s="499"/>
      <c r="U205" s="476"/>
      <c r="V205" s="477"/>
      <c r="W205" s="477"/>
      <c r="X205" s="477"/>
      <c r="Y205" s="478"/>
    </row>
    <row r="206" spans="1:34">
      <c r="A206" s="259" t="s">
        <v>613</v>
      </c>
      <c r="B206" s="476">
        <f>(B204/26)*8</f>
        <v>2000000</v>
      </c>
      <c r="C206" s="477"/>
      <c r="D206" s="477"/>
      <c r="E206" s="477"/>
      <c r="F206" s="477"/>
      <c r="G206" s="477"/>
      <c r="H206" s="478"/>
      <c r="L206" s="510"/>
      <c r="M206" s="510"/>
      <c r="N206" s="510"/>
      <c r="O206" s="510"/>
      <c r="P206" s="510"/>
      <c r="Q206" s="510"/>
      <c r="R206" s="510"/>
      <c r="S206" s="510"/>
      <c r="T206" s="510"/>
      <c r="U206" s="476"/>
      <c r="V206" s="477"/>
      <c r="W206" s="477"/>
      <c r="X206" s="477"/>
      <c r="Y206" s="478"/>
    </row>
    <row r="207" spans="1:34">
      <c r="A207" s="260" t="s">
        <v>616</v>
      </c>
      <c r="B207" s="469">
        <f>B206</f>
        <v>2000000</v>
      </c>
      <c r="C207" s="469"/>
      <c r="D207" s="469"/>
      <c r="E207" s="469"/>
      <c r="F207" s="469"/>
      <c r="G207" s="469"/>
      <c r="H207" s="469"/>
      <c r="L207" s="491"/>
      <c r="M207" s="491"/>
      <c r="N207" s="491"/>
      <c r="O207" s="491"/>
      <c r="P207" s="491"/>
      <c r="Q207" s="491"/>
      <c r="R207" s="491"/>
      <c r="S207" s="491"/>
      <c r="T207" s="491"/>
      <c r="U207" s="469"/>
      <c r="V207" s="469"/>
      <c r="W207" s="469"/>
      <c r="X207" s="469"/>
      <c r="Y207" s="469"/>
    </row>
    <row r="208" spans="1:34">
      <c r="A208" s="261"/>
      <c r="B208" s="485"/>
      <c r="C208" s="486"/>
      <c r="D208" s="486"/>
      <c r="E208" s="486"/>
      <c r="F208" s="486"/>
      <c r="G208" s="486"/>
      <c r="H208" s="487"/>
      <c r="L208" s="488"/>
      <c r="M208" s="489"/>
      <c r="N208" s="489"/>
      <c r="O208" s="489"/>
      <c r="P208" s="489"/>
      <c r="Q208" s="489"/>
      <c r="R208" s="489"/>
      <c r="S208" s="489"/>
      <c r="T208" s="490"/>
      <c r="U208" s="485"/>
      <c r="V208" s="486"/>
      <c r="W208" s="486"/>
      <c r="X208" s="486"/>
      <c r="Y208" s="487"/>
    </row>
    <row r="209" spans="1:34">
      <c r="A209" s="474" t="s">
        <v>617</v>
      </c>
      <c r="B209" s="474"/>
      <c r="C209" s="474"/>
      <c r="D209" s="474"/>
      <c r="E209" s="469">
        <f>(B204+B205)-B206</f>
        <v>4500000</v>
      </c>
      <c r="F209" s="469"/>
      <c r="G209" s="469"/>
      <c r="H209" s="469"/>
      <c r="L209" s="474"/>
      <c r="M209" s="474"/>
      <c r="N209" s="474"/>
      <c r="O209" s="474"/>
      <c r="P209" s="474"/>
      <c r="Q209" s="474"/>
      <c r="R209" s="474"/>
      <c r="S209" s="474"/>
      <c r="T209" s="474"/>
      <c r="U209" s="469"/>
      <c r="V209" s="469"/>
      <c r="W209" s="469"/>
      <c r="X209" s="469"/>
      <c r="Y209" s="469"/>
    </row>
    <row r="211" spans="1:34">
      <c r="A211" s="480" t="s">
        <v>628</v>
      </c>
      <c r="B211" s="480"/>
      <c r="C211" s="480"/>
      <c r="D211" s="480"/>
      <c r="E211" s="480"/>
      <c r="F211" s="480"/>
      <c r="G211" s="480"/>
      <c r="H211" s="480"/>
      <c r="L211" s="480" t="s">
        <v>628</v>
      </c>
      <c r="M211" s="480"/>
      <c r="N211" s="480"/>
      <c r="O211" s="480"/>
      <c r="P211" s="480"/>
      <c r="Q211" s="480"/>
      <c r="R211" s="480"/>
      <c r="S211" s="480"/>
      <c r="T211" s="480"/>
      <c r="U211" s="480"/>
      <c r="V211" s="480"/>
      <c r="W211" s="480"/>
      <c r="X211" s="480"/>
      <c r="Y211" s="480"/>
    </row>
    <row r="212" spans="1:34">
      <c r="A212" s="254"/>
      <c r="B212" s="255"/>
      <c r="C212" s="256"/>
      <c r="D212" s="246"/>
      <c r="E212" s="246"/>
      <c r="F212" s="246"/>
      <c r="G212" s="246"/>
      <c r="H212" s="246"/>
      <c r="L212" s="254"/>
      <c r="M212" s="255"/>
      <c r="N212" s="256"/>
      <c r="O212" s="246"/>
      <c r="P212" s="246"/>
      <c r="Q212" s="246"/>
      <c r="R212" s="246"/>
      <c r="S212" s="246"/>
    </row>
    <row r="213" spans="1:34" ht="14.4">
      <c r="A213" s="257" t="s">
        <v>611</v>
      </c>
      <c r="B213" s="481" t="s">
        <v>60</v>
      </c>
      <c r="C213" s="482"/>
      <c r="D213" s="482"/>
      <c r="E213" s="482"/>
      <c r="F213" s="482"/>
      <c r="G213" s="482"/>
      <c r="H213" s="483"/>
      <c r="L213" s="484" t="s">
        <v>611</v>
      </c>
      <c r="M213" s="484"/>
      <c r="N213" s="484"/>
      <c r="O213" s="484"/>
      <c r="P213" s="484"/>
      <c r="Q213" s="484"/>
      <c r="R213" s="484"/>
      <c r="S213" s="484"/>
      <c r="T213" s="484"/>
      <c r="U213" s="481" t="s">
        <v>58</v>
      </c>
      <c r="V213" s="482"/>
      <c r="W213" s="482"/>
      <c r="X213" s="482"/>
      <c r="Y213" s="483"/>
    </row>
    <row r="214" spans="1:34">
      <c r="A214" s="262" t="s">
        <v>618</v>
      </c>
      <c r="B214" s="476">
        <v>5000000</v>
      </c>
      <c r="C214" s="477"/>
      <c r="D214" s="477"/>
      <c r="E214" s="477"/>
      <c r="F214" s="477"/>
      <c r="G214" s="477"/>
      <c r="H214" s="478"/>
      <c r="L214" s="479" t="s">
        <v>612</v>
      </c>
      <c r="M214" s="479"/>
      <c r="N214" s="479"/>
      <c r="O214" s="479"/>
      <c r="P214" s="479"/>
      <c r="Q214" s="479"/>
      <c r="R214" s="479"/>
      <c r="S214" s="479"/>
      <c r="T214" s="479"/>
      <c r="U214" s="476">
        <v>5000000</v>
      </c>
      <c r="V214" s="477"/>
      <c r="W214" s="477"/>
      <c r="X214" s="477"/>
      <c r="Y214" s="478"/>
    </row>
    <row r="215" spans="1:34">
      <c r="A215" s="263" t="s">
        <v>619</v>
      </c>
      <c r="B215" s="476">
        <v>0</v>
      </c>
      <c r="C215" s="477"/>
      <c r="D215" s="477"/>
      <c r="E215" s="477"/>
      <c r="F215" s="477"/>
      <c r="G215" s="477"/>
      <c r="H215" s="478"/>
      <c r="L215" s="479" t="s">
        <v>619</v>
      </c>
      <c r="M215" s="479"/>
      <c r="N215" s="479"/>
      <c r="O215" s="479"/>
      <c r="P215" s="479"/>
      <c r="Q215" s="479"/>
      <c r="R215" s="479"/>
      <c r="S215" s="479"/>
      <c r="T215" s="479"/>
      <c r="U215" s="476">
        <v>0</v>
      </c>
      <c r="V215" s="477"/>
      <c r="W215" s="477"/>
      <c r="X215" s="477"/>
      <c r="Y215" s="478"/>
    </row>
    <row r="216" spans="1:34">
      <c r="A216" s="260" t="s">
        <v>616</v>
      </c>
      <c r="B216" s="469">
        <f>(5000000/28)*28</f>
        <v>5000000</v>
      </c>
      <c r="C216" s="469"/>
      <c r="D216" s="469"/>
      <c r="E216" s="469"/>
      <c r="F216" s="469"/>
      <c r="G216" s="469"/>
      <c r="H216" s="469"/>
      <c r="L216" s="470" t="s">
        <v>616</v>
      </c>
      <c r="M216" s="470"/>
      <c r="N216" s="470"/>
      <c r="O216" s="470"/>
      <c r="P216" s="470"/>
      <c r="Q216" s="470"/>
      <c r="R216" s="470"/>
      <c r="S216" s="470"/>
      <c r="T216" s="470"/>
      <c r="U216" s="471">
        <v>5000000</v>
      </c>
      <c r="V216" s="472"/>
      <c r="W216" s="472"/>
      <c r="X216" s="472"/>
      <c r="Y216" s="473"/>
    </row>
    <row r="217" spans="1:34" ht="14.4">
      <c r="A217" s="474" t="s">
        <v>617</v>
      </c>
      <c r="B217" s="474"/>
      <c r="C217" s="474"/>
      <c r="D217" s="474"/>
      <c r="E217" s="469">
        <f>B216</f>
        <v>5000000</v>
      </c>
      <c r="F217" s="469"/>
      <c r="G217" s="469"/>
      <c r="H217" s="469"/>
      <c r="L217" s="475" t="s">
        <v>617</v>
      </c>
      <c r="M217" s="475"/>
      <c r="N217" s="475"/>
      <c r="O217" s="475"/>
      <c r="P217" s="475"/>
      <c r="Q217" s="475"/>
      <c r="R217" s="475"/>
      <c r="S217" s="475"/>
      <c r="T217" s="475"/>
      <c r="U217" s="471">
        <v>5000000</v>
      </c>
      <c r="V217" s="472"/>
      <c r="W217" s="472"/>
      <c r="X217" s="472"/>
      <c r="Y217" s="473"/>
    </row>
    <row r="218" spans="1:34">
      <c r="A218" s="264"/>
      <c r="B218" s="264"/>
      <c r="C218" s="264"/>
      <c r="D218" s="264"/>
      <c r="E218" s="265"/>
      <c r="F218" s="265"/>
      <c r="G218" s="265"/>
      <c r="H218" s="265"/>
      <c r="L218" s="266"/>
      <c r="M218" s="266"/>
      <c r="N218" s="266"/>
      <c r="O218" s="266"/>
      <c r="P218" s="266"/>
      <c r="Q218" s="266"/>
      <c r="R218" s="266"/>
      <c r="S218" s="266"/>
      <c r="T218" s="266"/>
      <c r="U218" s="265"/>
      <c r="V218" s="265"/>
      <c r="W218" s="265"/>
      <c r="X218" s="265"/>
      <c r="Y218" s="265"/>
    </row>
    <row r="219" spans="1:34">
      <c r="A219" s="264"/>
      <c r="B219" s="264"/>
      <c r="C219" s="264"/>
      <c r="D219" s="264"/>
      <c r="E219" s="265"/>
      <c r="F219" s="265"/>
      <c r="G219" s="265"/>
      <c r="H219" s="265"/>
      <c r="L219" s="266"/>
      <c r="M219" s="266"/>
      <c r="N219" s="266"/>
      <c r="O219" s="266"/>
      <c r="P219" s="266"/>
      <c r="Q219" s="266"/>
      <c r="R219" s="266"/>
      <c r="S219" s="266"/>
      <c r="T219" s="266"/>
      <c r="U219" s="265"/>
      <c r="V219" s="265"/>
      <c r="W219" s="265"/>
      <c r="X219" s="265"/>
      <c r="Y219" s="265"/>
    </row>
    <row r="220" spans="1:34">
      <c r="A220" s="264"/>
      <c r="B220" s="264"/>
      <c r="C220" s="264"/>
      <c r="D220" s="264"/>
      <c r="E220" s="265"/>
      <c r="F220" s="265"/>
      <c r="G220" s="265"/>
      <c r="H220" s="265"/>
      <c r="L220" s="266"/>
      <c r="M220" s="266"/>
      <c r="N220" s="266"/>
      <c r="O220" s="266"/>
      <c r="P220" s="266"/>
      <c r="Q220" s="266"/>
      <c r="R220" s="266"/>
      <c r="S220" s="266"/>
      <c r="T220" s="266"/>
      <c r="U220" s="265"/>
      <c r="V220" s="265"/>
      <c r="W220" s="265"/>
      <c r="X220" s="265"/>
      <c r="Y220" s="265"/>
    </row>
    <row r="221" spans="1:34">
      <c r="A221" s="264"/>
      <c r="B221" s="264"/>
      <c r="C221" s="264"/>
      <c r="D221" s="264"/>
      <c r="E221" s="265"/>
      <c r="F221" s="265"/>
      <c r="G221" s="265"/>
      <c r="H221" s="265"/>
      <c r="L221" s="266"/>
      <c r="M221" s="266"/>
      <c r="N221" s="266"/>
      <c r="O221" s="266"/>
      <c r="P221" s="266"/>
      <c r="Q221" s="266"/>
      <c r="R221" s="266"/>
      <c r="S221" s="266"/>
      <c r="T221" s="266"/>
      <c r="U221" s="265"/>
      <c r="V221" s="265"/>
      <c r="W221" s="265"/>
      <c r="X221" s="265"/>
      <c r="Y221" s="265"/>
    </row>
    <row r="223" spans="1:34">
      <c r="A223" s="229" t="s">
        <v>625</v>
      </c>
    </row>
    <row r="224" spans="1:34" ht="20.399999999999999">
      <c r="A224" s="229" t="s">
        <v>621</v>
      </c>
      <c r="P224" s="230"/>
      <c r="Q224" s="513" t="s">
        <v>756</v>
      </c>
      <c r="R224" s="513"/>
      <c r="S224" s="513"/>
      <c r="T224" s="513"/>
      <c r="U224" s="513"/>
      <c r="V224" s="513"/>
      <c r="W224" s="513"/>
      <c r="X224" s="513"/>
      <c r="Y224" s="513"/>
      <c r="Z224" s="513"/>
      <c r="AA224" s="513"/>
      <c r="AB224" s="513"/>
      <c r="AC224" s="513"/>
      <c r="AD224" s="513"/>
      <c r="AE224" s="513"/>
      <c r="AF224" s="513"/>
      <c r="AG224" s="513"/>
      <c r="AH224" s="513"/>
    </row>
    <row r="225" spans="1:34">
      <c r="A225" s="502" t="s">
        <v>594</v>
      </c>
      <c r="B225" s="505" t="s">
        <v>595</v>
      </c>
      <c r="C225" s="506"/>
      <c r="D225" s="506"/>
      <c r="E225" s="506"/>
      <c r="F225" s="506"/>
      <c r="G225" s="506"/>
      <c r="H225" s="506"/>
      <c r="I225" s="506"/>
      <c r="J225" s="506"/>
      <c r="K225" s="506"/>
      <c r="L225" s="506"/>
      <c r="M225" s="506"/>
      <c r="N225" s="506"/>
      <c r="O225" s="506"/>
      <c r="P225" s="506"/>
      <c r="Q225" s="506"/>
      <c r="R225" s="506"/>
      <c r="S225" s="506"/>
      <c r="T225" s="506"/>
      <c r="U225" s="506"/>
      <c r="V225" s="506"/>
      <c r="W225" s="506"/>
      <c r="X225" s="506"/>
      <c r="Y225" s="506"/>
      <c r="Z225" s="506"/>
      <c r="AA225" s="506"/>
      <c r="AB225" s="506"/>
      <c r="AC225" s="506"/>
      <c r="AD225" s="506"/>
      <c r="AE225" s="506"/>
      <c r="AF225" s="507"/>
      <c r="AG225" s="508" t="s">
        <v>596</v>
      </c>
      <c r="AH225" s="511" t="s">
        <v>597</v>
      </c>
    </row>
    <row r="226" spans="1:34">
      <c r="A226" s="503"/>
      <c r="B226" s="231">
        <v>1</v>
      </c>
      <c r="C226" s="232">
        <v>2</v>
      </c>
      <c r="D226" s="232">
        <v>3</v>
      </c>
      <c r="E226" s="232">
        <v>4</v>
      </c>
      <c r="F226" s="232">
        <v>5</v>
      </c>
      <c r="G226" s="232">
        <v>6</v>
      </c>
      <c r="H226" s="232">
        <v>7</v>
      </c>
      <c r="I226" s="232">
        <v>8</v>
      </c>
      <c r="J226" s="232">
        <v>9</v>
      </c>
      <c r="K226" s="232">
        <v>10</v>
      </c>
      <c r="L226" s="232">
        <v>11</v>
      </c>
      <c r="M226" s="232">
        <v>12</v>
      </c>
      <c r="N226" s="232">
        <v>13</v>
      </c>
      <c r="O226" s="232">
        <v>14</v>
      </c>
      <c r="P226" s="232">
        <v>15</v>
      </c>
      <c r="Q226" s="232">
        <v>16</v>
      </c>
      <c r="R226" s="232">
        <v>17</v>
      </c>
      <c r="S226" s="232">
        <v>18</v>
      </c>
      <c r="T226" s="232">
        <v>19</v>
      </c>
      <c r="U226" s="232">
        <v>20</v>
      </c>
      <c r="V226" s="232">
        <v>21</v>
      </c>
      <c r="W226" s="232">
        <v>22</v>
      </c>
      <c r="X226" s="232">
        <v>23</v>
      </c>
      <c r="Y226" s="232">
        <v>24</v>
      </c>
      <c r="Z226" s="232">
        <v>25</v>
      </c>
      <c r="AA226" s="232">
        <v>26</v>
      </c>
      <c r="AB226" s="232">
        <v>27</v>
      </c>
      <c r="AC226" s="232">
        <v>28</v>
      </c>
      <c r="AD226" s="232">
        <v>29</v>
      </c>
      <c r="AE226" s="232">
        <v>30</v>
      </c>
      <c r="AF226" s="232">
        <v>31</v>
      </c>
      <c r="AG226" s="509"/>
      <c r="AH226" s="512"/>
    </row>
    <row r="227" spans="1:34">
      <c r="A227" s="504"/>
      <c r="B227" s="235" t="s">
        <v>604</v>
      </c>
      <c r="C227" s="233" t="s">
        <v>598</v>
      </c>
      <c r="D227" s="234" t="s">
        <v>599</v>
      </c>
      <c r="E227" s="234" t="s">
        <v>600</v>
      </c>
      <c r="F227" s="234" t="s">
        <v>601</v>
      </c>
      <c r="G227" s="234" t="s">
        <v>602</v>
      </c>
      <c r="H227" s="234" t="s">
        <v>603</v>
      </c>
      <c r="I227" s="235" t="s">
        <v>604</v>
      </c>
      <c r="J227" s="233" t="s">
        <v>598</v>
      </c>
      <c r="K227" s="234" t="s">
        <v>599</v>
      </c>
      <c r="L227" s="234" t="s">
        <v>600</v>
      </c>
      <c r="M227" s="234" t="s">
        <v>601</v>
      </c>
      <c r="N227" s="234" t="s">
        <v>602</v>
      </c>
      <c r="O227" s="234" t="s">
        <v>603</v>
      </c>
      <c r="P227" s="235" t="s">
        <v>604</v>
      </c>
      <c r="Q227" s="233" t="s">
        <v>598</v>
      </c>
      <c r="R227" s="234" t="s">
        <v>599</v>
      </c>
      <c r="S227" s="234" t="s">
        <v>600</v>
      </c>
      <c r="T227" s="234" t="s">
        <v>601</v>
      </c>
      <c r="U227" s="234" t="s">
        <v>602</v>
      </c>
      <c r="V227" s="234" t="s">
        <v>603</v>
      </c>
      <c r="W227" s="235" t="s">
        <v>604</v>
      </c>
      <c r="X227" s="233" t="s">
        <v>598</v>
      </c>
      <c r="Y227" s="234" t="s">
        <v>599</v>
      </c>
      <c r="Z227" s="234" t="s">
        <v>600</v>
      </c>
      <c r="AA227" s="234" t="s">
        <v>601</v>
      </c>
      <c r="AB227" s="234" t="s">
        <v>602</v>
      </c>
      <c r="AC227" s="234" t="s">
        <v>603</v>
      </c>
      <c r="AD227" s="234" t="s">
        <v>604</v>
      </c>
      <c r="AE227" s="235" t="s">
        <v>598</v>
      </c>
      <c r="AF227" s="234" t="s">
        <v>598</v>
      </c>
      <c r="AG227" s="234"/>
      <c r="AH227" s="234"/>
    </row>
    <row r="228" spans="1:34" ht="15.6">
      <c r="A228" s="236" t="s">
        <v>605</v>
      </c>
      <c r="B228" s="237"/>
      <c r="C228" s="238">
        <v>1</v>
      </c>
      <c r="D228" s="238">
        <v>1</v>
      </c>
      <c r="E228" s="238">
        <v>1</v>
      </c>
      <c r="F228" s="238">
        <v>1</v>
      </c>
      <c r="G228" s="238">
        <v>1</v>
      </c>
      <c r="H228" s="237"/>
      <c r="I228" s="273"/>
      <c r="J228" s="238">
        <v>1</v>
      </c>
      <c r="K228" s="238">
        <v>1</v>
      </c>
      <c r="L228" s="238"/>
      <c r="M228" s="238"/>
      <c r="N228" s="238"/>
      <c r="O228" s="237"/>
      <c r="P228" s="237"/>
      <c r="Q228" s="238"/>
      <c r="R228" s="238"/>
      <c r="S228" s="238"/>
      <c r="T228" s="238"/>
      <c r="U228" s="238"/>
      <c r="V228" s="237"/>
      <c r="W228" s="237"/>
      <c r="X228" s="238"/>
      <c r="Y228" s="238"/>
      <c r="Z228" s="238"/>
      <c r="AA228" s="238"/>
      <c r="AB228" s="238"/>
      <c r="AC228" s="238"/>
      <c r="AD228" s="237"/>
      <c r="AE228" s="235"/>
      <c r="AF228" s="238"/>
      <c r="AG228" s="240">
        <f>COUNTA(B228:AF228)</f>
        <v>7</v>
      </c>
      <c r="AH228" s="241"/>
    </row>
    <row r="229" spans="1:34" ht="15.6">
      <c r="A229" s="236" t="s">
        <v>606</v>
      </c>
      <c r="B229" s="237"/>
      <c r="C229" s="237"/>
      <c r="D229" s="237"/>
      <c r="E229" s="237"/>
      <c r="F229" s="237"/>
      <c r="G229" s="237"/>
      <c r="H229" s="237"/>
      <c r="I229" s="237"/>
      <c r="J229" s="238"/>
      <c r="K229" s="238"/>
      <c r="L229" s="238"/>
      <c r="M229" s="238"/>
      <c r="N229" s="238"/>
      <c r="O229" s="238"/>
      <c r="P229" s="237"/>
      <c r="Q229" s="238"/>
      <c r="R229" s="238"/>
      <c r="S229" s="238"/>
      <c r="T229" s="238"/>
      <c r="U229" s="238"/>
      <c r="V229" s="238"/>
      <c r="W229" s="237"/>
      <c r="X229" s="238"/>
      <c r="Y229" s="238"/>
      <c r="Z229" s="238"/>
      <c r="AA229" s="238"/>
      <c r="AB229" s="238"/>
      <c r="AC229" s="238"/>
      <c r="AD229" s="238"/>
      <c r="AE229" s="237"/>
      <c r="AF229" s="238"/>
      <c r="AG229" s="240">
        <f t="shared" ref="AG229:AG231" si="6">COUNTA(B229:AF229)</f>
        <v>0</v>
      </c>
      <c r="AH229" s="241"/>
    </row>
    <row r="230" spans="1:34" ht="15.6">
      <c r="A230" s="236" t="s">
        <v>60</v>
      </c>
      <c r="B230" s="237"/>
      <c r="C230" s="238">
        <v>1</v>
      </c>
      <c r="D230" s="238"/>
      <c r="E230" s="238"/>
      <c r="F230" s="238"/>
      <c r="G230" s="238"/>
      <c r="H230" s="238"/>
      <c r="I230" s="237"/>
      <c r="J230" s="238"/>
      <c r="K230" s="238"/>
      <c r="L230" s="238"/>
      <c r="M230" s="238"/>
      <c r="N230" s="238"/>
      <c r="O230" s="238"/>
      <c r="P230" s="237"/>
      <c r="Q230" s="238"/>
      <c r="R230" s="238"/>
      <c r="S230" s="238"/>
      <c r="T230" s="238"/>
      <c r="U230" s="238"/>
      <c r="V230" s="238"/>
      <c r="W230" s="237"/>
      <c r="X230" s="238"/>
      <c r="Y230" s="238"/>
      <c r="Z230" s="238"/>
      <c r="AA230" s="238"/>
      <c r="AB230" s="238"/>
      <c r="AC230" s="238"/>
      <c r="AD230" s="238"/>
      <c r="AE230" s="237"/>
      <c r="AF230" s="238"/>
      <c r="AG230" s="240">
        <f t="shared" si="6"/>
        <v>1</v>
      </c>
      <c r="AH230" s="241"/>
    </row>
    <row r="231" spans="1:34" ht="15.6">
      <c r="A231" s="242" t="s">
        <v>58</v>
      </c>
      <c r="B231" s="237"/>
      <c r="C231" s="238">
        <v>1</v>
      </c>
      <c r="D231" s="238"/>
      <c r="E231" s="238"/>
      <c r="F231" s="238"/>
      <c r="G231" s="238"/>
      <c r="H231" s="238"/>
      <c r="I231" s="237"/>
      <c r="J231" s="238"/>
      <c r="K231" s="238"/>
      <c r="L231" s="238"/>
      <c r="M231" s="238"/>
      <c r="N231" s="238"/>
      <c r="O231" s="238"/>
      <c r="P231" s="237"/>
      <c r="Q231" s="238"/>
      <c r="R231" s="238"/>
      <c r="S231" s="238"/>
      <c r="T231" s="238"/>
      <c r="U231" s="238"/>
      <c r="V231" s="238"/>
      <c r="W231" s="237"/>
      <c r="X231" s="238"/>
      <c r="Y231" s="238"/>
      <c r="Z231" s="238"/>
      <c r="AA231" s="238"/>
      <c r="AB231" s="238"/>
      <c r="AC231" s="238"/>
      <c r="AD231" s="238"/>
      <c r="AE231" s="237"/>
      <c r="AF231" s="238"/>
      <c r="AG231" s="240">
        <f t="shared" si="6"/>
        <v>1</v>
      </c>
      <c r="AH231" s="243"/>
    </row>
    <row r="232" spans="1:34">
      <c r="A232" s="244"/>
      <c r="B232" s="245"/>
      <c r="C232" s="245"/>
      <c r="D232" s="245"/>
      <c r="E232" s="245"/>
      <c r="F232" s="245"/>
      <c r="G232" s="245"/>
      <c r="H232" s="245"/>
      <c r="I232" s="245"/>
      <c r="J232" s="245"/>
      <c r="K232" s="245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 t="s">
        <v>757</v>
      </c>
      <c r="X232" s="246"/>
      <c r="Y232" s="246"/>
      <c r="Z232" s="245"/>
      <c r="AA232" s="245"/>
      <c r="AB232" s="245"/>
      <c r="AC232" s="245"/>
      <c r="AD232" s="245"/>
      <c r="AE232" s="245"/>
      <c r="AF232" s="245"/>
      <c r="AG232" s="245"/>
      <c r="AH232" s="245"/>
    </row>
    <row r="233" spans="1:34">
      <c r="L233" s="247"/>
      <c r="M233" s="248"/>
      <c r="N233" s="249"/>
      <c r="O233" s="250"/>
      <c r="P233" s="501" t="s">
        <v>609</v>
      </c>
      <c r="Q233" s="501"/>
      <c r="R233" s="501"/>
      <c r="S233" s="501"/>
      <c r="T233" s="501"/>
      <c r="U233" s="501"/>
      <c r="V233" s="501"/>
      <c r="W233" s="251"/>
      <c r="X233" s="251"/>
      <c r="Y233" s="252"/>
      <c r="Z233" s="501" t="s">
        <v>61</v>
      </c>
      <c r="AA233" s="501"/>
      <c r="AB233" s="501"/>
      <c r="AC233" s="501"/>
      <c r="AD233" s="501"/>
      <c r="AE233" s="501"/>
      <c r="AF233" s="501"/>
      <c r="AG233" s="501"/>
      <c r="AH233" s="501"/>
    </row>
    <row r="234" spans="1:34">
      <c r="A234" s="500"/>
      <c r="B234" s="500"/>
      <c r="C234" s="500"/>
      <c r="D234" s="500"/>
      <c r="E234" s="249"/>
      <c r="F234" s="501"/>
      <c r="G234" s="501"/>
      <c r="H234" s="501"/>
      <c r="I234" s="501"/>
      <c r="J234" s="501"/>
      <c r="K234" s="253"/>
    </row>
    <row r="235" spans="1:34">
      <c r="A235" s="267"/>
      <c r="B235" s="267"/>
      <c r="C235" s="267"/>
      <c r="D235" s="267"/>
      <c r="E235" s="249"/>
      <c r="F235" s="268"/>
      <c r="G235" s="268"/>
      <c r="H235" s="268"/>
      <c r="I235" s="268"/>
      <c r="J235" s="268"/>
      <c r="K235" s="253"/>
    </row>
    <row r="236" spans="1:34">
      <c r="A236" s="267"/>
      <c r="B236" s="267"/>
      <c r="C236" s="267"/>
      <c r="D236" s="267"/>
      <c r="E236" s="249"/>
      <c r="F236" s="268"/>
      <c r="G236" s="268"/>
      <c r="H236" s="268"/>
      <c r="I236" s="268"/>
      <c r="J236" s="268"/>
      <c r="K236" s="253"/>
    </row>
    <row r="238" spans="1:34">
      <c r="A238" s="480" t="s">
        <v>629</v>
      </c>
      <c r="B238" s="480"/>
      <c r="C238" s="480"/>
      <c r="D238" s="480"/>
      <c r="E238" s="480"/>
      <c r="F238" s="480"/>
      <c r="G238" s="480"/>
      <c r="H238" s="480"/>
      <c r="L238" s="480"/>
      <c r="M238" s="480"/>
      <c r="N238" s="480"/>
      <c r="O238" s="480"/>
      <c r="P238" s="480"/>
      <c r="Q238" s="480"/>
      <c r="R238" s="480"/>
      <c r="S238" s="480"/>
      <c r="T238" s="480"/>
      <c r="U238" s="480"/>
      <c r="V238" s="480"/>
      <c r="W238" s="480"/>
      <c r="X238" s="480"/>
      <c r="Y238" s="480"/>
    </row>
    <row r="239" spans="1:34">
      <c r="A239" s="254"/>
      <c r="B239" s="255"/>
      <c r="C239" s="256"/>
      <c r="D239" s="246"/>
      <c r="E239" s="246"/>
      <c r="F239" s="246"/>
      <c r="G239" s="246"/>
      <c r="H239" s="246"/>
      <c r="L239" s="254"/>
      <c r="M239" s="255"/>
      <c r="N239" s="256"/>
      <c r="O239" s="246"/>
      <c r="P239" s="246"/>
      <c r="Q239" s="246"/>
      <c r="R239" s="246"/>
      <c r="S239" s="246"/>
    </row>
    <row r="240" spans="1:34" ht="14.4">
      <c r="A240" s="257" t="s">
        <v>611</v>
      </c>
      <c r="B240" s="481" t="s">
        <v>605</v>
      </c>
      <c r="C240" s="482"/>
      <c r="D240" s="482"/>
      <c r="E240" s="482"/>
      <c r="F240" s="482"/>
      <c r="G240" s="482"/>
      <c r="H240" s="483"/>
      <c r="L240" s="484"/>
      <c r="M240" s="484"/>
      <c r="N240" s="484"/>
      <c r="O240" s="484"/>
      <c r="P240" s="484"/>
      <c r="Q240" s="484"/>
      <c r="R240" s="484"/>
      <c r="S240" s="484"/>
      <c r="T240" s="484"/>
      <c r="U240" s="269"/>
      <c r="V240" s="269"/>
      <c r="W240" s="270"/>
      <c r="X240" s="271"/>
      <c r="Y240" s="272"/>
    </row>
    <row r="241" spans="1:25">
      <c r="A241" s="258" t="s">
        <v>612</v>
      </c>
      <c r="B241" s="492">
        <v>6500000</v>
      </c>
      <c r="C241" s="493"/>
      <c r="D241" s="493"/>
      <c r="E241" s="493"/>
      <c r="F241" s="493"/>
      <c r="G241" s="493"/>
      <c r="H241" s="494"/>
      <c r="L241" s="495"/>
      <c r="M241" s="495"/>
      <c r="N241" s="495"/>
      <c r="O241" s="495"/>
      <c r="P241" s="495"/>
      <c r="Q241" s="495"/>
      <c r="R241" s="495"/>
      <c r="S241" s="495"/>
      <c r="T241" s="495"/>
      <c r="U241" s="496"/>
      <c r="V241" s="496"/>
      <c r="W241" s="496"/>
      <c r="X241" s="496"/>
      <c r="Y241" s="496"/>
    </row>
    <row r="242" spans="1:25">
      <c r="A242" s="259"/>
      <c r="B242" s="476"/>
      <c r="C242" s="477"/>
      <c r="D242" s="477"/>
      <c r="E242" s="477"/>
      <c r="F242" s="477"/>
      <c r="G242" s="477"/>
      <c r="H242" s="478"/>
      <c r="L242" s="497"/>
      <c r="M242" s="498"/>
      <c r="N242" s="498"/>
      <c r="O242" s="498"/>
      <c r="P242" s="498"/>
      <c r="Q242" s="498"/>
      <c r="R242" s="498"/>
      <c r="S242" s="498"/>
      <c r="T242" s="499"/>
      <c r="U242" s="476"/>
      <c r="V242" s="477"/>
      <c r="W242" s="477"/>
      <c r="X242" s="477"/>
      <c r="Y242" s="478"/>
    </row>
    <row r="243" spans="1:25">
      <c r="A243" s="259" t="s">
        <v>613</v>
      </c>
      <c r="B243" s="476">
        <f>(B241/26)*8</f>
        <v>2000000</v>
      </c>
      <c r="C243" s="477"/>
      <c r="D243" s="477"/>
      <c r="E243" s="477"/>
      <c r="F243" s="477"/>
      <c r="G243" s="477"/>
      <c r="H243" s="478"/>
      <c r="L243" s="510"/>
      <c r="M243" s="510"/>
      <c r="N243" s="510"/>
      <c r="O243" s="510"/>
      <c r="P243" s="510"/>
      <c r="Q243" s="510"/>
      <c r="R243" s="510"/>
      <c r="S243" s="510"/>
      <c r="T243" s="510"/>
      <c r="U243" s="476"/>
      <c r="V243" s="477"/>
      <c r="W243" s="477"/>
      <c r="X243" s="477"/>
      <c r="Y243" s="478"/>
    </row>
    <row r="244" spans="1:25">
      <c r="A244" s="260" t="s">
        <v>616</v>
      </c>
      <c r="B244" s="469">
        <f>B243</f>
        <v>2000000</v>
      </c>
      <c r="C244" s="469"/>
      <c r="D244" s="469"/>
      <c r="E244" s="469"/>
      <c r="F244" s="469"/>
      <c r="G244" s="469"/>
      <c r="H244" s="469"/>
      <c r="L244" s="491"/>
      <c r="M244" s="491"/>
      <c r="N244" s="491"/>
      <c r="O244" s="491"/>
      <c r="P244" s="491"/>
      <c r="Q244" s="491"/>
      <c r="R244" s="491"/>
      <c r="S244" s="491"/>
      <c r="T244" s="491"/>
      <c r="U244" s="469"/>
      <c r="V244" s="469"/>
      <c r="W244" s="469"/>
      <c r="X244" s="469"/>
      <c r="Y244" s="469"/>
    </row>
    <row r="245" spans="1:25">
      <c r="A245" s="261"/>
      <c r="B245" s="485"/>
      <c r="C245" s="486"/>
      <c r="D245" s="486"/>
      <c r="E245" s="486"/>
      <c r="F245" s="486"/>
      <c r="G245" s="486"/>
      <c r="H245" s="487"/>
      <c r="L245" s="488"/>
      <c r="M245" s="489"/>
      <c r="N245" s="489"/>
      <c r="O245" s="489"/>
      <c r="P245" s="489"/>
      <c r="Q245" s="489"/>
      <c r="R245" s="489"/>
      <c r="S245" s="489"/>
      <c r="T245" s="490"/>
      <c r="U245" s="485"/>
      <c r="V245" s="486"/>
      <c r="W245" s="486"/>
      <c r="X245" s="486"/>
      <c r="Y245" s="487"/>
    </row>
    <row r="246" spans="1:25">
      <c r="A246" s="474" t="s">
        <v>617</v>
      </c>
      <c r="B246" s="474"/>
      <c r="C246" s="474"/>
      <c r="D246" s="474"/>
      <c r="E246" s="469">
        <f>(B241+B242)-B243</f>
        <v>4500000</v>
      </c>
      <c r="F246" s="469"/>
      <c r="G246" s="469"/>
      <c r="H246" s="469"/>
      <c r="L246" s="474"/>
      <c r="M246" s="474"/>
      <c r="N246" s="474"/>
      <c r="O246" s="474"/>
      <c r="P246" s="474"/>
      <c r="Q246" s="474"/>
      <c r="R246" s="474"/>
      <c r="S246" s="474"/>
      <c r="T246" s="474"/>
      <c r="U246" s="469"/>
      <c r="V246" s="469"/>
      <c r="W246" s="469"/>
      <c r="X246" s="469"/>
      <c r="Y246" s="469"/>
    </row>
    <row r="248" spans="1:25">
      <c r="A248" s="480" t="s">
        <v>629</v>
      </c>
      <c r="B248" s="480"/>
      <c r="C248" s="480"/>
      <c r="D248" s="480"/>
      <c r="E248" s="480"/>
      <c r="F248" s="480"/>
      <c r="G248" s="480"/>
      <c r="H248" s="480"/>
      <c r="L248" s="480" t="s">
        <v>629</v>
      </c>
      <c r="M248" s="480"/>
      <c r="N248" s="480"/>
      <c r="O248" s="480"/>
      <c r="P248" s="480"/>
      <c r="Q248" s="480"/>
      <c r="R248" s="480"/>
      <c r="S248" s="480"/>
      <c r="T248" s="480"/>
      <c r="U248" s="480"/>
      <c r="V248" s="480"/>
      <c r="W248" s="480"/>
      <c r="X248" s="480"/>
      <c r="Y248" s="480"/>
    </row>
    <row r="249" spans="1:25">
      <c r="A249" s="254"/>
      <c r="B249" s="255"/>
      <c r="C249" s="256"/>
      <c r="D249" s="246"/>
      <c r="E249" s="246"/>
      <c r="F249" s="246"/>
      <c r="G249" s="246"/>
      <c r="H249" s="246"/>
      <c r="L249" s="254"/>
      <c r="M249" s="255"/>
      <c r="N249" s="256"/>
      <c r="O249" s="246"/>
      <c r="P249" s="246"/>
      <c r="Q249" s="246"/>
      <c r="R249" s="246"/>
      <c r="S249" s="246"/>
    </row>
    <row r="250" spans="1:25" ht="14.4">
      <c r="A250" s="257" t="s">
        <v>611</v>
      </c>
      <c r="B250" s="481" t="s">
        <v>60</v>
      </c>
      <c r="C250" s="482"/>
      <c r="D250" s="482"/>
      <c r="E250" s="482"/>
      <c r="F250" s="482"/>
      <c r="G250" s="482"/>
      <c r="H250" s="483"/>
      <c r="L250" s="484" t="s">
        <v>611</v>
      </c>
      <c r="M250" s="484"/>
      <c r="N250" s="484"/>
      <c r="O250" s="484"/>
      <c r="P250" s="484"/>
      <c r="Q250" s="484"/>
      <c r="R250" s="484"/>
      <c r="S250" s="484"/>
      <c r="T250" s="484"/>
      <c r="U250" s="481" t="s">
        <v>58</v>
      </c>
      <c r="V250" s="482"/>
      <c r="W250" s="482"/>
      <c r="X250" s="482"/>
      <c r="Y250" s="483"/>
    </row>
    <row r="251" spans="1:25">
      <c r="A251" s="262" t="s">
        <v>618</v>
      </c>
      <c r="B251" s="476">
        <v>5000000</v>
      </c>
      <c r="C251" s="477"/>
      <c r="D251" s="477"/>
      <c r="E251" s="477"/>
      <c r="F251" s="477"/>
      <c r="G251" s="477"/>
      <c r="H251" s="478"/>
      <c r="L251" s="479" t="s">
        <v>612</v>
      </c>
      <c r="M251" s="479"/>
      <c r="N251" s="479"/>
      <c r="O251" s="479"/>
      <c r="P251" s="479"/>
      <c r="Q251" s="479"/>
      <c r="R251" s="479"/>
      <c r="S251" s="479"/>
      <c r="T251" s="479"/>
      <c r="U251" s="476">
        <v>5000000</v>
      </c>
      <c r="V251" s="477"/>
      <c r="W251" s="477"/>
      <c r="X251" s="477"/>
      <c r="Y251" s="478"/>
    </row>
    <row r="252" spans="1:25">
      <c r="A252" s="263" t="s">
        <v>619</v>
      </c>
      <c r="B252" s="476">
        <v>0</v>
      </c>
      <c r="C252" s="477"/>
      <c r="D252" s="477"/>
      <c r="E252" s="477"/>
      <c r="F252" s="477"/>
      <c r="G252" s="477"/>
      <c r="H252" s="478"/>
      <c r="L252" s="479" t="s">
        <v>619</v>
      </c>
      <c r="M252" s="479"/>
      <c r="N252" s="479"/>
      <c r="O252" s="479"/>
      <c r="P252" s="479"/>
      <c r="Q252" s="479"/>
      <c r="R252" s="479"/>
      <c r="S252" s="479"/>
      <c r="T252" s="479"/>
      <c r="U252" s="476">
        <v>0</v>
      </c>
      <c r="V252" s="477"/>
      <c r="W252" s="477"/>
      <c r="X252" s="477"/>
      <c r="Y252" s="478"/>
    </row>
    <row r="253" spans="1:25">
      <c r="A253" s="260" t="s">
        <v>616</v>
      </c>
      <c r="B253" s="469">
        <f>(5000000/28)*28</f>
        <v>5000000</v>
      </c>
      <c r="C253" s="469"/>
      <c r="D253" s="469"/>
      <c r="E253" s="469"/>
      <c r="F253" s="469"/>
      <c r="G253" s="469"/>
      <c r="H253" s="469"/>
      <c r="L253" s="470" t="s">
        <v>616</v>
      </c>
      <c r="M253" s="470"/>
      <c r="N253" s="470"/>
      <c r="O253" s="470"/>
      <c r="P253" s="470"/>
      <c r="Q253" s="470"/>
      <c r="R253" s="470"/>
      <c r="S253" s="470"/>
      <c r="T253" s="470"/>
      <c r="U253" s="471">
        <v>5000000</v>
      </c>
      <c r="V253" s="472"/>
      <c r="W253" s="472"/>
      <c r="X253" s="472"/>
      <c r="Y253" s="473"/>
    </row>
    <row r="254" spans="1:25" ht="14.4">
      <c r="A254" s="474" t="s">
        <v>617</v>
      </c>
      <c r="B254" s="474"/>
      <c r="C254" s="474"/>
      <c r="D254" s="474"/>
      <c r="E254" s="469">
        <f>B253</f>
        <v>5000000</v>
      </c>
      <c r="F254" s="469"/>
      <c r="G254" s="469"/>
      <c r="H254" s="469"/>
      <c r="L254" s="475" t="s">
        <v>617</v>
      </c>
      <c r="M254" s="475"/>
      <c r="N254" s="475"/>
      <c r="O254" s="475"/>
      <c r="P254" s="475"/>
      <c r="Q254" s="475"/>
      <c r="R254" s="475"/>
      <c r="S254" s="475"/>
      <c r="T254" s="475"/>
      <c r="U254" s="471">
        <v>5000000</v>
      </c>
      <c r="V254" s="472"/>
      <c r="W254" s="472"/>
      <c r="X254" s="472"/>
      <c r="Y254" s="473"/>
    </row>
    <row r="255" spans="1:25">
      <c r="A255" s="264"/>
      <c r="B255" s="264"/>
      <c r="C255" s="264"/>
      <c r="D255" s="264"/>
      <c r="E255" s="265"/>
      <c r="F255" s="265"/>
      <c r="G255" s="265"/>
      <c r="H255" s="265"/>
      <c r="L255" s="266"/>
      <c r="M255" s="266"/>
      <c r="N255" s="266"/>
      <c r="O255" s="266"/>
      <c r="P255" s="266"/>
      <c r="Q255" s="266"/>
      <c r="R255" s="266"/>
      <c r="S255" s="266"/>
      <c r="T255" s="266"/>
      <c r="U255" s="265"/>
      <c r="V255" s="265"/>
      <c r="W255" s="265"/>
      <c r="X255" s="265"/>
      <c r="Y255" s="265"/>
    </row>
    <row r="256" spans="1:25">
      <c r="A256" s="264"/>
      <c r="B256" s="264"/>
      <c r="C256" s="264"/>
      <c r="D256" s="264"/>
      <c r="E256" s="265"/>
      <c r="F256" s="265"/>
      <c r="G256" s="265"/>
      <c r="H256" s="265"/>
      <c r="L256" s="266"/>
      <c r="M256" s="266"/>
      <c r="N256" s="266"/>
      <c r="O256" s="266"/>
      <c r="P256" s="266"/>
      <c r="Q256" s="266"/>
      <c r="R256" s="266"/>
      <c r="S256" s="266"/>
      <c r="T256" s="266"/>
      <c r="U256" s="265"/>
      <c r="V256" s="265"/>
      <c r="W256" s="265"/>
      <c r="X256" s="265"/>
      <c r="Y256" s="265"/>
    </row>
    <row r="257" spans="1:34">
      <c r="A257" s="264"/>
      <c r="B257" s="264"/>
      <c r="C257" s="264"/>
      <c r="D257" s="264"/>
      <c r="E257" s="265"/>
      <c r="F257" s="265"/>
      <c r="G257" s="265"/>
      <c r="H257" s="265"/>
      <c r="L257" s="266"/>
      <c r="M257" s="266"/>
      <c r="N257" s="266"/>
      <c r="O257" s="266"/>
      <c r="P257" s="266"/>
      <c r="Q257" s="266"/>
      <c r="R257" s="266"/>
      <c r="S257" s="266"/>
      <c r="T257" s="266"/>
      <c r="U257" s="265"/>
      <c r="V257" s="265"/>
      <c r="W257" s="265"/>
      <c r="X257" s="265"/>
      <c r="Y257" s="265"/>
    </row>
    <row r="258" spans="1:34">
      <c r="A258" s="264"/>
      <c r="B258" s="264"/>
      <c r="C258" s="264"/>
      <c r="D258" s="264"/>
      <c r="E258" s="265"/>
      <c r="F258" s="265"/>
      <c r="G258" s="265"/>
      <c r="H258" s="265"/>
      <c r="L258" s="266"/>
      <c r="M258" s="266"/>
      <c r="N258" s="266"/>
      <c r="O258" s="266"/>
      <c r="P258" s="266"/>
      <c r="Q258" s="266"/>
      <c r="R258" s="266"/>
      <c r="S258" s="266"/>
      <c r="T258" s="266"/>
      <c r="U258" s="265"/>
      <c r="V258" s="265"/>
      <c r="W258" s="265"/>
      <c r="X258" s="265"/>
      <c r="Y258" s="265"/>
    </row>
    <row r="259" spans="1:34">
      <c r="A259" s="264"/>
      <c r="B259" s="264"/>
      <c r="C259" s="264"/>
      <c r="D259" s="264"/>
      <c r="E259" s="265"/>
      <c r="F259" s="265"/>
      <c r="G259" s="265"/>
      <c r="H259" s="265"/>
      <c r="L259" s="266"/>
      <c r="M259" s="266"/>
      <c r="N259" s="266"/>
      <c r="O259" s="266"/>
      <c r="P259" s="266"/>
      <c r="Q259" s="266"/>
      <c r="R259" s="266"/>
      <c r="S259" s="266"/>
      <c r="T259" s="266"/>
      <c r="U259" s="265"/>
      <c r="V259" s="265"/>
      <c r="W259" s="265"/>
      <c r="X259" s="265"/>
      <c r="Y259" s="265"/>
    </row>
    <row r="260" spans="1:34">
      <c r="A260" s="229" t="s">
        <v>625</v>
      </c>
    </row>
    <row r="261" spans="1:34" ht="20.399999999999999">
      <c r="A261" s="229" t="s">
        <v>621</v>
      </c>
      <c r="P261" s="230"/>
      <c r="Q261" s="513" t="s">
        <v>799</v>
      </c>
      <c r="R261" s="513"/>
      <c r="S261" s="513"/>
      <c r="T261" s="513"/>
      <c r="U261" s="513"/>
      <c r="V261" s="513"/>
      <c r="W261" s="513"/>
      <c r="X261" s="513"/>
      <c r="Y261" s="513"/>
      <c r="Z261" s="513"/>
      <c r="AA261" s="513"/>
      <c r="AB261" s="513"/>
      <c r="AC261" s="513"/>
      <c r="AD261" s="513"/>
      <c r="AE261" s="513"/>
      <c r="AF261" s="513"/>
      <c r="AG261" s="513"/>
      <c r="AH261" s="513"/>
    </row>
    <row r="262" spans="1:34">
      <c r="A262" s="502" t="s">
        <v>594</v>
      </c>
      <c r="B262" s="505" t="s">
        <v>595</v>
      </c>
      <c r="C262" s="506"/>
      <c r="D262" s="506"/>
      <c r="E262" s="506"/>
      <c r="F262" s="506"/>
      <c r="G262" s="506"/>
      <c r="H262" s="506"/>
      <c r="I262" s="506"/>
      <c r="J262" s="506"/>
      <c r="K262" s="506"/>
      <c r="L262" s="506"/>
      <c r="M262" s="506"/>
      <c r="N262" s="506"/>
      <c r="O262" s="506"/>
      <c r="P262" s="506"/>
      <c r="Q262" s="506"/>
      <c r="R262" s="506"/>
      <c r="S262" s="506"/>
      <c r="T262" s="506"/>
      <c r="U262" s="506"/>
      <c r="V262" s="506"/>
      <c r="W262" s="506"/>
      <c r="X262" s="506"/>
      <c r="Y262" s="506"/>
      <c r="Z262" s="506"/>
      <c r="AA262" s="506"/>
      <c r="AB262" s="506"/>
      <c r="AC262" s="506"/>
      <c r="AD262" s="506"/>
      <c r="AE262" s="506"/>
      <c r="AF262" s="507"/>
      <c r="AG262" s="508" t="s">
        <v>596</v>
      </c>
      <c r="AH262" s="511" t="s">
        <v>597</v>
      </c>
    </row>
    <row r="263" spans="1:34">
      <c r="A263" s="503"/>
      <c r="B263" s="231">
        <v>1</v>
      </c>
      <c r="C263" s="232">
        <v>2</v>
      </c>
      <c r="D263" s="232">
        <v>3</v>
      </c>
      <c r="E263" s="232">
        <v>4</v>
      </c>
      <c r="F263" s="232">
        <v>5</v>
      </c>
      <c r="G263" s="232">
        <v>6</v>
      </c>
      <c r="H263" s="232">
        <v>7</v>
      </c>
      <c r="I263" s="232">
        <v>8</v>
      </c>
      <c r="J263" s="232">
        <v>9</v>
      </c>
      <c r="K263" s="232">
        <v>10</v>
      </c>
      <c r="L263" s="232">
        <v>11</v>
      </c>
      <c r="M263" s="232">
        <v>12</v>
      </c>
      <c r="N263" s="232">
        <v>13</v>
      </c>
      <c r="O263" s="232">
        <v>14</v>
      </c>
      <c r="P263" s="232">
        <v>15</v>
      </c>
      <c r="Q263" s="232">
        <v>16</v>
      </c>
      <c r="R263" s="232">
        <v>17</v>
      </c>
      <c r="S263" s="232">
        <v>18</v>
      </c>
      <c r="T263" s="232">
        <v>19</v>
      </c>
      <c r="U263" s="232">
        <v>20</v>
      </c>
      <c r="V263" s="232">
        <v>21</v>
      </c>
      <c r="W263" s="232">
        <v>22</v>
      </c>
      <c r="X263" s="232">
        <v>23</v>
      </c>
      <c r="Y263" s="232">
        <v>24</v>
      </c>
      <c r="Z263" s="232">
        <v>25</v>
      </c>
      <c r="AA263" s="232">
        <v>26</v>
      </c>
      <c r="AB263" s="232">
        <v>27</v>
      </c>
      <c r="AC263" s="232">
        <v>28</v>
      </c>
      <c r="AD263" s="232">
        <v>29</v>
      </c>
      <c r="AE263" s="232">
        <v>30</v>
      </c>
      <c r="AF263" s="232">
        <v>31</v>
      </c>
      <c r="AG263" s="509"/>
      <c r="AH263" s="512"/>
    </row>
    <row r="264" spans="1:34">
      <c r="A264" s="504"/>
      <c r="B264" s="234" t="s">
        <v>600</v>
      </c>
      <c r="C264" s="234" t="s">
        <v>601</v>
      </c>
      <c r="D264" s="234" t="s">
        <v>602</v>
      </c>
      <c r="E264" s="234" t="s">
        <v>603</v>
      </c>
      <c r="F264" s="235" t="s">
        <v>604</v>
      </c>
      <c r="G264" s="233" t="s">
        <v>598</v>
      </c>
      <c r="H264" s="234" t="s">
        <v>599</v>
      </c>
      <c r="I264" s="234" t="s">
        <v>600</v>
      </c>
      <c r="J264" s="234" t="s">
        <v>601</v>
      </c>
      <c r="K264" s="234" t="s">
        <v>602</v>
      </c>
      <c r="L264" s="234" t="s">
        <v>603</v>
      </c>
      <c r="M264" s="235" t="s">
        <v>604</v>
      </c>
      <c r="N264" s="233" t="s">
        <v>598</v>
      </c>
      <c r="O264" s="234" t="s">
        <v>599</v>
      </c>
      <c r="P264" s="234" t="s">
        <v>600</v>
      </c>
      <c r="Q264" s="234" t="s">
        <v>601</v>
      </c>
      <c r="R264" s="234" t="s">
        <v>602</v>
      </c>
      <c r="S264" s="234" t="s">
        <v>603</v>
      </c>
      <c r="T264" s="235" t="s">
        <v>604</v>
      </c>
      <c r="U264" s="233" t="s">
        <v>598</v>
      </c>
      <c r="V264" s="234" t="s">
        <v>599</v>
      </c>
      <c r="W264" s="234" t="s">
        <v>600</v>
      </c>
      <c r="X264" s="234" t="s">
        <v>601</v>
      </c>
      <c r="Y264" s="234" t="s">
        <v>602</v>
      </c>
      <c r="Z264" s="234" t="s">
        <v>603</v>
      </c>
      <c r="AA264" s="235" t="s">
        <v>604</v>
      </c>
      <c r="AB264" s="233" t="s">
        <v>598</v>
      </c>
      <c r="AC264" s="234" t="s">
        <v>599</v>
      </c>
      <c r="AD264" s="234" t="s">
        <v>600</v>
      </c>
      <c r="AE264" s="234" t="s">
        <v>601</v>
      </c>
      <c r="AF264" s="234" t="s">
        <v>602</v>
      </c>
      <c r="AG264" s="234"/>
      <c r="AH264" s="234"/>
    </row>
    <row r="265" spans="1:34" ht="15.6">
      <c r="A265" s="236" t="s">
        <v>605</v>
      </c>
      <c r="B265" s="238">
        <v>1</v>
      </c>
      <c r="C265" s="238">
        <v>1</v>
      </c>
      <c r="D265" s="238">
        <v>1</v>
      </c>
      <c r="E265" s="237"/>
      <c r="F265" s="237"/>
      <c r="G265" s="237"/>
      <c r="H265" s="237"/>
      <c r="I265" s="239">
        <v>1</v>
      </c>
      <c r="J265" s="238">
        <v>1</v>
      </c>
      <c r="K265" s="238">
        <v>1</v>
      </c>
      <c r="L265" s="237"/>
      <c r="M265" s="237"/>
      <c r="N265" s="238">
        <v>1</v>
      </c>
      <c r="O265" s="238">
        <v>1</v>
      </c>
      <c r="P265" s="238">
        <v>1</v>
      </c>
      <c r="Q265" s="238">
        <v>1</v>
      </c>
      <c r="R265" s="238">
        <v>1</v>
      </c>
      <c r="S265" s="237"/>
      <c r="T265" s="237"/>
      <c r="U265" s="238">
        <v>1</v>
      </c>
      <c r="V265" s="238">
        <v>1</v>
      </c>
      <c r="W265" s="238">
        <v>1</v>
      </c>
      <c r="X265" s="238">
        <v>1</v>
      </c>
      <c r="Y265" s="238">
        <v>1</v>
      </c>
      <c r="Z265" s="237"/>
      <c r="AA265" s="237"/>
      <c r="AB265" s="237"/>
      <c r="AC265" s="237"/>
      <c r="AD265" s="238">
        <v>1</v>
      </c>
      <c r="AE265" s="234">
        <v>1</v>
      </c>
      <c r="AF265" s="238">
        <v>1</v>
      </c>
      <c r="AG265" s="240">
        <f>COUNTA(B265:AF265)</f>
        <v>19</v>
      </c>
      <c r="AH265" s="241"/>
    </row>
    <row r="266" spans="1:34" ht="15.6">
      <c r="A266" s="236" t="s">
        <v>606</v>
      </c>
      <c r="B266" s="238"/>
      <c r="C266" s="238"/>
      <c r="D266" s="238"/>
      <c r="E266" s="238"/>
      <c r="F266" s="237"/>
      <c r="G266" s="238"/>
      <c r="H266" s="238"/>
      <c r="I266" s="238"/>
      <c r="J266" s="238"/>
      <c r="K266" s="238"/>
      <c r="L266" s="238"/>
      <c r="M266" s="237"/>
      <c r="N266" s="238"/>
      <c r="O266" s="238"/>
      <c r="P266" s="238"/>
      <c r="Q266" s="238"/>
      <c r="R266" s="238"/>
      <c r="S266" s="238"/>
      <c r="T266" s="237"/>
      <c r="U266" s="238"/>
      <c r="V266" s="238"/>
      <c r="W266" s="238"/>
      <c r="X266" s="238"/>
      <c r="Y266" s="238"/>
      <c r="Z266" s="238"/>
      <c r="AA266" s="237"/>
      <c r="AB266" s="238"/>
      <c r="AC266" s="238"/>
      <c r="AD266" s="238"/>
      <c r="AE266" s="238"/>
      <c r="AF266" s="238"/>
      <c r="AG266" s="240">
        <f t="shared" ref="AG266:AG268" si="7">COUNTA(B266:AF266)</f>
        <v>0</v>
      </c>
      <c r="AH266" s="241"/>
    </row>
    <row r="267" spans="1:34" ht="15.6">
      <c r="A267" s="236" t="s">
        <v>60</v>
      </c>
      <c r="B267" s="238">
        <v>1</v>
      </c>
      <c r="C267" s="238">
        <v>1</v>
      </c>
      <c r="D267" s="238">
        <v>1</v>
      </c>
      <c r="E267" s="238">
        <v>1</v>
      </c>
      <c r="F267" s="237"/>
      <c r="G267" s="238">
        <v>1</v>
      </c>
      <c r="H267" s="238">
        <v>1</v>
      </c>
      <c r="I267" s="238">
        <v>1</v>
      </c>
      <c r="J267" s="238">
        <v>1</v>
      </c>
      <c r="K267" s="238">
        <v>1</v>
      </c>
      <c r="L267" s="238">
        <v>1</v>
      </c>
      <c r="M267" s="237"/>
      <c r="N267" s="238">
        <v>1</v>
      </c>
      <c r="O267" s="238">
        <v>1</v>
      </c>
      <c r="P267" s="238">
        <v>1</v>
      </c>
      <c r="Q267" s="238">
        <v>1</v>
      </c>
      <c r="R267" s="238">
        <v>1</v>
      </c>
      <c r="S267" s="238">
        <v>1</v>
      </c>
      <c r="T267" s="237"/>
      <c r="U267" s="238">
        <v>1</v>
      </c>
      <c r="V267" s="238">
        <v>1</v>
      </c>
      <c r="W267" s="238">
        <v>1</v>
      </c>
      <c r="X267" s="238">
        <v>1</v>
      </c>
      <c r="Y267" s="238">
        <v>1</v>
      </c>
      <c r="Z267" s="238">
        <v>1</v>
      </c>
      <c r="AA267" s="237"/>
      <c r="AB267" s="238">
        <v>1</v>
      </c>
      <c r="AC267" s="238">
        <v>1</v>
      </c>
      <c r="AD267" s="238">
        <v>1</v>
      </c>
      <c r="AE267" s="238">
        <v>1</v>
      </c>
      <c r="AF267" s="238">
        <v>1</v>
      </c>
      <c r="AG267" s="240">
        <f t="shared" si="7"/>
        <v>27</v>
      </c>
      <c r="AH267" s="241"/>
    </row>
    <row r="268" spans="1:34" ht="15.6">
      <c r="A268" s="242" t="s">
        <v>58</v>
      </c>
      <c r="B268" s="238">
        <v>1</v>
      </c>
      <c r="C268" s="238">
        <v>1</v>
      </c>
      <c r="D268" s="238">
        <v>1</v>
      </c>
      <c r="E268" s="238">
        <v>1</v>
      </c>
      <c r="F268" s="237"/>
      <c r="G268" s="238">
        <v>1</v>
      </c>
      <c r="H268" s="238">
        <v>1</v>
      </c>
      <c r="I268" s="238">
        <v>1</v>
      </c>
      <c r="J268" s="238">
        <v>1</v>
      </c>
      <c r="K268" s="238">
        <v>1</v>
      </c>
      <c r="L268" s="238">
        <v>1</v>
      </c>
      <c r="M268" s="237"/>
      <c r="N268" s="238">
        <v>1</v>
      </c>
      <c r="O268" s="238">
        <v>1</v>
      </c>
      <c r="P268" s="238">
        <v>1</v>
      </c>
      <c r="Q268" s="238">
        <v>1</v>
      </c>
      <c r="R268" s="238">
        <v>1</v>
      </c>
      <c r="S268" s="238">
        <v>1</v>
      </c>
      <c r="T268" s="237"/>
      <c r="U268" s="238">
        <v>1</v>
      </c>
      <c r="V268" s="238">
        <v>1</v>
      </c>
      <c r="W268" s="238">
        <v>1</v>
      </c>
      <c r="X268" s="238">
        <v>1</v>
      </c>
      <c r="Y268" s="238">
        <v>1</v>
      </c>
      <c r="Z268" s="238">
        <v>1</v>
      </c>
      <c r="AA268" s="237"/>
      <c r="AB268" s="238">
        <v>1</v>
      </c>
      <c r="AC268" s="238">
        <v>1</v>
      </c>
      <c r="AD268" s="238">
        <v>1</v>
      </c>
      <c r="AE268" s="238">
        <v>1</v>
      </c>
      <c r="AF268" s="238">
        <v>1</v>
      </c>
      <c r="AG268" s="240">
        <f t="shared" si="7"/>
        <v>27</v>
      </c>
      <c r="AH268" s="243"/>
    </row>
    <row r="269" spans="1:34">
      <c r="A269" s="244"/>
      <c r="B269" s="245"/>
      <c r="C269" s="245"/>
      <c r="D269" s="245"/>
      <c r="E269" s="245"/>
      <c r="F269" s="245"/>
      <c r="G269" s="245"/>
      <c r="H269" s="245"/>
      <c r="I269" s="245"/>
      <c r="J269" s="245"/>
      <c r="K269" s="245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 t="s">
        <v>801</v>
      </c>
      <c r="X269" s="246"/>
      <c r="Y269" s="246"/>
      <c r="Z269" s="245"/>
      <c r="AA269" s="245"/>
      <c r="AB269" s="245"/>
      <c r="AC269" s="245"/>
      <c r="AD269" s="245"/>
      <c r="AE269" s="245"/>
      <c r="AF269" s="245"/>
      <c r="AG269" s="245"/>
      <c r="AH269" s="245"/>
    </row>
    <row r="270" spans="1:34">
      <c r="L270" s="247"/>
      <c r="M270" s="248"/>
      <c r="N270" s="249"/>
      <c r="O270" s="250"/>
      <c r="P270" s="501" t="s">
        <v>609</v>
      </c>
      <c r="Q270" s="501"/>
      <c r="R270" s="501"/>
      <c r="S270" s="501"/>
      <c r="T270" s="501"/>
      <c r="U270" s="501"/>
      <c r="V270" s="501"/>
      <c r="W270" s="251"/>
      <c r="X270" s="251"/>
      <c r="Y270" s="252"/>
      <c r="Z270" s="501" t="s">
        <v>61</v>
      </c>
      <c r="AA270" s="501"/>
      <c r="AB270" s="501"/>
      <c r="AC270" s="501"/>
      <c r="AD270" s="501"/>
      <c r="AE270" s="501"/>
      <c r="AF270" s="501"/>
      <c r="AG270" s="501"/>
      <c r="AH270" s="501"/>
    </row>
    <row r="271" spans="1:34">
      <c r="A271" s="500"/>
      <c r="B271" s="500"/>
      <c r="C271" s="500"/>
      <c r="D271" s="500"/>
      <c r="E271" s="249"/>
      <c r="F271" s="501"/>
      <c r="G271" s="501"/>
      <c r="H271" s="501"/>
      <c r="I271" s="501"/>
      <c r="J271" s="501"/>
      <c r="K271" s="253"/>
    </row>
    <row r="272" spans="1:34">
      <c r="A272" s="267"/>
      <c r="B272" s="267"/>
      <c r="C272" s="267"/>
      <c r="D272" s="267"/>
      <c r="E272" s="249"/>
      <c r="F272" s="268"/>
      <c r="G272" s="268"/>
      <c r="H272" s="268"/>
      <c r="I272" s="268"/>
      <c r="J272" s="268"/>
      <c r="K272" s="253"/>
    </row>
    <row r="273" spans="1:25">
      <c r="A273" s="267"/>
      <c r="B273" s="267"/>
      <c r="C273" s="267"/>
      <c r="D273" s="267"/>
      <c r="E273" s="249"/>
      <c r="F273" s="268"/>
      <c r="G273" s="268"/>
      <c r="H273" s="268"/>
      <c r="I273" s="268"/>
      <c r="J273" s="268"/>
      <c r="K273" s="253"/>
    </row>
    <row r="275" spans="1:25">
      <c r="A275" s="480" t="s">
        <v>800</v>
      </c>
      <c r="B275" s="480"/>
      <c r="C275" s="480"/>
      <c r="D275" s="480"/>
      <c r="E275" s="480"/>
      <c r="F275" s="480"/>
      <c r="G275" s="480"/>
      <c r="H275" s="480"/>
      <c r="L275" s="480"/>
      <c r="M275" s="480"/>
      <c r="N275" s="480"/>
      <c r="O275" s="480"/>
      <c r="P275" s="480"/>
      <c r="Q275" s="480"/>
      <c r="R275" s="480"/>
      <c r="S275" s="480"/>
      <c r="T275" s="480"/>
      <c r="U275" s="480"/>
      <c r="V275" s="480"/>
      <c r="W275" s="480"/>
      <c r="X275" s="480"/>
      <c r="Y275" s="480"/>
    </row>
    <row r="276" spans="1:25">
      <c r="A276" s="254"/>
      <c r="B276" s="255"/>
      <c r="C276" s="256"/>
      <c r="D276" s="246"/>
      <c r="E276" s="246"/>
      <c r="F276" s="246"/>
      <c r="G276" s="246"/>
      <c r="H276" s="246"/>
      <c r="L276" s="254"/>
      <c r="M276" s="255"/>
      <c r="N276" s="256"/>
      <c r="O276" s="246"/>
      <c r="P276" s="246"/>
      <c r="Q276" s="246"/>
      <c r="R276" s="246"/>
      <c r="S276" s="246"/>
    </row>
    <row r="277" spans="1:25" ht="14.4">
      <c r="A277" s="257" t="s">
        <v>611</v>
      </c>
      <c r="B277" s="481" t="s">
        <v>605</v>
      </c>
      <c r="C277" s="482"/>
      <c r="D277" s="482"/>
      <c r="E277" s="482"/>
      <c r="F277" s="482"/>
      <c r="G277" s="482"/>
      <c r="H277" s="483"/>
      <c r="L277" s="484"/>
      <c r="M277" s="484"/>
      <c r="N277" s="484"/>
      <c r="O277" s="484"/>
      <c r="P277" s="484"/>
      <c r="Q277" s="484"/>
      <c r="R277" s="484"/>
      <c r="S277" s="484"/>
      <c r="T277" s="484"/>
      <c r="U277" s="269"/>
      <c r="V277" s="269"/>
      <c r="W277" s="270"/>
      <c r="X277" s="271"/>
      <c r="Y277" s="272"/>
    </row>
    <row r="278" spans="1:25">
      <c r="A278" s="258" t="s">
        <v>612</v>
      </c>
      <c r="B278" s="492">
        <v>6500000</v>
      </c>
      <c r="C278" s="493"/>
      <c r="D278" s="493"/>
      <c r="E278" s="493"/>
      <c r="F278" s="493"/>
      <c r="G278" s="493"/>
      <c r="H278" s="494"/>
      <c r="L278" s="495"/>
      <c r="M278" s="495"/>
      <c r="N278" s="495"/>
      <c r="O278" s="495"/>
      <c r="P278" s="495"/>
      <c r="Q278" s="495"/>
      <c r="R278" s="495"/>
      <c r="S278" s="495"/>
      <c r="T278" s="495"/>
      <c r="U278" s="496"/>
      <c r="V278" s="496"/>
      <c r="W278" s="496"/>
      <c r="X278" s="496"/>
      <c r="Y278" s="496"/>
    </row>
    <row r="279" spans="1:25" ht="9" customHeight="1">
      <c r="A279" s="259"/>
      <c r="B279" s="476"/>
      <c r="C279" s="477"/>
      <c r="D279" s="477"/>
      <c r="E279" s="477"/>
      <c r="F279" s="477"/>
      <c r="G279" s="477"/>
      <c r="H279" s="478"/>
      <c r="L279" s="497"/>
      <c r="M279" s="498"/>
      <c r="N279" s="498"/>
      <c r="O279" s="498"/>
      <c r="P279" s="498"/>
      <c r="Q279" s="498"/>
      <c r="R279" s="498"/>
      <c r="S279" s="498"/>
      <c r="T279" s="499"/>
      <c r="U279" s="476"/>
      <c r="V279" s="477"/>
      <c r="W279" s="477"/>
      <c r="X279" s="477"/>
      <c r="Y279" s="478"/>
    </row>
    <row r="280" spans="1:25">
      <c r="A280" s="344" t="s">
        <v>802</v>
      </c>
      <c r="B280" s="476">
        <f>(B278/26)*8</f>
        <v>2000000</v>
      </c>
      <c r="C280" s="477"/>
      <c r="D280" s="477"/>
      <c r="E280" s="477"/>
      <c r="F280" s="477"/>
      <c r="G280" s="477"/>
      <c r="H280" s="478"/>
      <c r="L280" s="510"/>
      <c r="M280" s="510"/>
      <c r="N280" s="510"/>
      <c r="O280" s="510"/>
      <c r="P280" s="510"/>
      <c r="Q280" s="510"/>
      <c r="R280" s="510"/>
      <c r="S280" s="510"/>
      <c r="T280" s="510"/>
      <c r="U280" s="476"/>
      <c r="V280" s="477"/>
      <c r="W280" s="477"/>
      <c r="X280" s="477"/>
      <c r="Y280" s="478"/>
    </row>
    <row r="281" spans="1:25">
      <c r="A281" s="260" t="s">
        <v>616</v>
      </c>
      <c r="B281" s="469">
        <f>B280</f>
        <v>2000000</v>
      </c>
      <c r="C281" s="469"/>
      <c r="D281" s="469"/>
      <c r="E281" s="469"/>
      <c r="F281" s="469"/>
      <c r="G281" s="469"/>
      <c r="H281" s="469"/>
      <c r="L281" s="491"/>
      <c r="M281" s="491"/>
      <c r="N281" s="491"/>
      <c r="O281" s="491"/>
      <c r="P281" s="491"/>
      <c r="Q281" s="491"/>
      <c r="R281" s="491"/>
      <c r="S281" s="491"/>
      <c r="T281" s="491"/>
      <c r="U281" s="469"/>
      <c r="V281" s="469"/>
      <c r="W281" s="469"/>
      <c r="X281" s="469"/>
      <c r="Y281" s="469"/>
    </row>
    <row r="282" spans="1:25" ht="10.5" customHeight="1">
      <c r="A282" s="261"/>
      <c r="B282" s="485"/>
      <c r="C282" s="486"/>
      <c r="D282" s="486"/>
      <c r="E282" s="486"/>
      <c r="F282" s="486"/>
      <c r="G282" s="486"/>
      <c r="H282" s="487"/>
      <c r="L282" s="488"/>
      <c r="M282" s="489"/>
      <c r="N282" s="489"/>
      <c r="O282" s="489"/>
      <c r="P282" s="489"/>
      <c r="Q282" s="489"/>
      <c r="R282" s="489"/>
      <c r="S282" s="489"/>
      <c r="T282" s="490"/>
      <c r="U282" s="485"/>
      <c r="V282" s="486"/>
      <c r="W282" s="486"/>
      <c r="X282" s="486"/>
      <c r="Y282" s="487"/>
    </row>
    <row r="283" spans="1:25" ht="24.75" customHeight="1">
      <c r="A283" s="474" t="s">
        <v>617</v>
      </c>
      <c r="B283" s="474"/>
      <c r="C283" s="474"/>
      <c r="D283" s="474"/>
      <c r="E283" s="469">
        <f>(B278+B279)-B280</f>
        <v>4500000</v>
      </c>
      <c r="F283" s="469"/>
      <c r="G283" s="469"/>
      <c r="H283" s="469"/>
      <c r="L283" s="474"/>
      <c r="M283" s="474"/>
      <c r="N283" s="474"/>
      <c r="O283" s="474"/>
      <c r="P283" s="474"/>
      <c r="Q283" s="474"/>
      <c r="R283" s="474"/>
      <c r="S283" s="474"/>
      <c r="T283" s="474"/>
      <c r="U283" s="469"/>
      <c r="V283" s="469"/>
      <c r="W283" s="469"/>
      <c r="X283" s="469"/>
      <c r="Y283" s="469"/>
    </row>
    <row r="285" spans="1:25">
      <c r="A285" s="480" t="s">
        <v>800</v>
      </c>
      <c r="B285" s="480"/>
      <c r="C285" s="480"/>
      <c r="D285" s="480"/>
      <c r="E285" s="480"/>
      <c r="F285" s="480"/>
      <c r="G285" s="480"/>
      <c r="H285" s="480"/>
      <c r="L285" s="480" t="s">
        <v>800</v>
      </c>
      <c r="M285" s="480"/>
      <c r="N285" s="480"/>
      <c r="O285" s="480"/>
      <c r="P285" s="480"/>
      <c r="Q285" s="480"/>
      <c r="R285" s="480"/>
      <c r="S285" s="480"/>
      <c r="T285" s="480"/>
      <c r="U285" s="480"/>
      <c r="V285" s="480"/>
      <c r="W285" s="480"/>
      <c r="X285" s="480"/>
      <c r="Y285" s="480"/>
    </row>
    <row r="286" spans="1:25">
      <c r="A286" s="254"/>
      <c r="B286" s="255"/>
      <c r="C286" s="256"/>
      <c r="D286" s="246"/>
      <c r="E286" s="246"/>
      <c r="F286" s="246"/>
      <c r="G286" s="246"/>
      <c r="H286" s="246"/>
      <c r="L286" s="254"/>
      <c r="M286" s="255"/>
      <c r="N286" s="256"/>
      <c r="O286" s="246"/>
      <c r="P286" s="246"/>
      <c r="Q286" s="246"/>
      <c r="R286" s="246"/>
      <c r="S286" s="246"/>
    </row>
    <row r="287" spans="1:25" ht="14.4">
      <c r="A287" s="257" t="s">
        <v>611</v>
      </c>
      <c r="B287" s="481" t="s">
        <v>60</v>
      </c>
      <c r="C287" s="482"/>
      <c r="D287" s="482"/>
      <c r="E287" s="482"/>
      <c r="F287" s="482"/>
      <c r="G287" s="482"/>
      <c r="H287" s="483"/>
      <c r="L287" s="484" t="s">
        <v>611</v>
      </c>
      <c r="M287" s="484"/>
      <c r="N287" s="484"/>
      <c r="O287" s="484"/>
      <c r="P287" s="484"/>
      <c r="Q287" s="484"/>
      <c r="R287" s="484"/>
      <c r="S287" s="484"/>
      <c r="T287" s="484"/>
      <c r="U287" s="481" t="s">
        <v>58</v>
      </c>
      <c r="V287" s="482"/>
      <c r="W287" s="482"/>
      <c r="X287" s="482"/>
      <c r="Y287" s="483"/>
    </row>
    <row r="288" spans="1:25">
      <c r="A288" s="262" t="s">
        <v>618</v>
      </c>
      <c r="B288" s="476">
        <v>5000000</v>
      </c>
      <c r="C288" s="477"/>
      <c r="D288" s="477"/>
      <c r="E288" s="477"/>
      <c r="F288" s="477"/>
      <c r="G288" s="477"/>
      <c r="H288" s="478"/>
      <c r="L288" s="479" t="s">
        <v>612</v>
      </c>
      <c r="M288" s="479"/>
      <c r="N288" s="479"/>
      <c r="O288" s="479"/>
      <c r="P288" s="479"/>
      <c r="Q288" s="479"/>
      <c r="R288" s="479"/>
      <c r="S288" s="479"/>
      <c r="T288" s="479"/>
      <c r="U288" s="476">
        <v>5000000</v>
      </c>
      <c r="V288" s="477"/>
      <c r="W288" s="477"/>
      <c r="X288" s="477"/>
      <c r="Y288" s="478"/>
    </row>
    <row r="289" spans="1:34">
      <c r="A289" s="263" t="s">
        <v>619</v>
      </c>
      <c r="B289" s="476">
        <v>0</v>
      </c>
      <c r="C289" s="477"/>
      <c r="D289" s="477"/>
      <c r="E289" s="477"/>
      <c r="F289" s="477"/>
      <c r="G289" s="477"/>
      <c r="H289" s="478"/>
      <c r="L289" s="479" t="s">
        <v>619</v>
      </c>
      <c r="M289" s="479"/>
      <c r="N289" s="479"/>
      <c r="O289" s="479"/>
      <c r="P289" s="479"/>
      <c r="Q289" s="479"/>
      <c r="R289" s="479"/>
      <c r="S289" s="479"/>
      <c r="T289" s="479"/>
      <c r="U289" s="476">
        <v>0</v>
      </c>
      <c r="V289" s="477"/>
      <c r="W289" s="477"/>
      <c r="X289" s="477"/>
      <c r="Y289" s="478"/>
    </row>
    <row r="290" spans="1:34">
      <c r="A290" s="260" t="s">
        <v>616</v>
      </c>
      <c r="B290" s="469">
        <f>(5000000/28)*28</f>
        <v>5000000</v>
      </c>
      <c r="C290" s="469"/>
      <c r="D290" s="469"/>
      <c r="E290" s="469"/>
      <c r="F290" s="469"/>
      <c r="G290" s="469"/>
      <c r="H290" s="469"/>
      <c r="L290" s="470" t="s">
        <v>616</v>
      </c>
      <c r="M290" s="470"/>
      <c r="N290" s="470"/>
      <c r="O290" s="470"/>
      <c r="P290" s="470"/>
      <c r="Q290" s="470"/>
      <c r="R290" s="470"/>
      <c r="S290" s="470"/>
      <c r="T290" s="470"/>
      <c r="U290" s="471">
        <v>5000000</v>
      </c>
      <c r="V290" s="472"/>
      <c r="W290" s="472"/>
      <c r="X290" s="472"/>
      <c r="Y290" s="473"/>
    </row>
    <row r="291" spans="1:34" ht="14.4">
      <c r="A291" s="474" t="s">
        <v>617</v>
      </c>
      <c r="B291" s="474"/>
      <c r="C291" s="474"/>
      <c r="D291" s="474"/>
      <c r="E291" s="469">
        <f>B290</f>
        <v>5000000</v>
      </c>
      <c r="F291" s="469"/>
      <c r="G291" s="469"/>
      <c r="H291" s="469"/>
      <c r="L291" s="475" t="s">
        <v>617</v>
      </c>
      <c r="M291" s="475"/>
      <c r="N291" s="475"/>
      <c r="O291" s="475"/>
      <c r="P291" s="475"/>
      <c r="Q291" s="475"/>
      <c r="R291" s="475"/>
      <c r="S291" s="475"/>
      <c r="T291" s="475"/>
      <c r="U291" s="471">
        <v>5000000</v>
      </c>
      <c r="V291" s="472"/>
      <c r="W291" s="472"/>
      <c r="X291" s="472"/>
      <c r="Y291" s="473"/>
    </row>
    <row r="292" spans="1:34">
      <c r="A292" s="264"/>
      <c r="B292" s="264"/>
      <c r="C292" s="264"/>
      <c r="D292" s="264"/>
      <c r="E292" s="265"/>
      <c r="F292" s="265"/>
      <c r="G292" s="265"/>
      <c r="H292" s="265"/>
      <c r="L292" s="266"/>
      <c r="M292" s="266"/>
      <c r="N292" s="266"/>
      <c r="O292" s="266"/>
      <c r="P292" s="266"/>
      <c r="Q292" s="266"/>
      <c r="R292" s="266"/>
      <c r="S292" s="266"/>
      <c r="T292" s="266"/>
      <c r="U292" s="265"/>
      <c r="V292" s="265"/>
      <c r="W292" s="265"/>
      <c r="X292" s="265"/>
      <c r="Y292" s="265"/>
    </row>
    <row r="293" spans="1:34">
      <c r="A293" s="264"/>
      <c r="B293" s="264"/>
      <c r="C293" s="264"/>
      <c r="D293" s="264"/>
      <c r="E293" s="265"/>
      <c r="F293" s="265"/>
      <c r="G293" s="265"/>
      <c r="H293" s="265"/>
      <c r="L293" s="266"/>
      <c r="M293" s="266"/>
      <c r="N293" s="266"/>
      <c r="O293" s="266"/>
      <c r="P293" s="266"/>
      <c r="Q293" s="266"/>
      <c r="R293" s="266"/>
      <c r="S293" s="266"/>
      <c r="T293" s="266"/>
      <c r="U293" s="265"/>
      <c r="V293" s="265"/>
      <c r="W293" s="265"/>
      <c r="X293" s="265"/>
      <c r="Y293" s="265"/>
    </row>
    <row r="294" spans="1:34">
      <c r="A294" s="264"/>
      <c r="B294" s="264"/>
      <c r="C294" s="264"/>
      <c r="D294" s="264"/>
      <c r="E294" s="265"/>
      <c r="F294" s="265"/>
      <c r="G294" s="265"/>
      <c r="H294" s="265"/>
      <c r="L294" s="266"/>
      <c r="M294" s="266"/>
      <c r="N294" s="266"/>
      <c r="O294" s="266"/>
      <c r="P294" s="266"/>
      <c r="Q294" s="266"/>
      <c r="R294" s="266"/>
      <c r="S294" s="266"/>
      <c r="T294" s="266"/>
      <c r="U294" s="265"/>
      <c r="V294" s="265"/>
      <c r="W294" s="265"/>
      <c r="X294" s="265"/>
      <c r="Y294" s="265"/>
    </row>
    <row r="295" spans="1:34">
      <c r="A295" s="264"/>
      <c r="B295" s="264"/>
      <c r="C295" s="264"/>
      <c r="D295" s="264"/>
      <c r="E295" s="265"/>
      <c r="F295" s="265"/>
      <c r="G295" s="265"/>
      <c r="H295" s="265"/>
      <c r="L295" s="266"/>
      <c r="M295" s="266"/>
      <c r="N295" s="266"/>
      <c r="O295" s="266"/>
      <c r="P295" s="266"/>
      <c r="Q295" s="266"/>
      <c r="R295" s="266"/>
      <c r="S295" s="266"/>
      <c r="T295" s="266"/>
      <c r="U295" s="265"/>
      <c r="V295" s="265"/>
      <c r="W295" s="265"/>
      <c r="X295" s="265"/>
      <c r="Y295" s="265"/>
    </row>
    <row r="297" spans="1:34">
      <c r="A297" s="229" t="s">
        <v>625</v>
      </c>
    </row>
    <row r="298" spans="1:34" ht="20.399999999999999">
      <c r="A298" s="229" t="s">
        <v>621</v>
      </c>
      <c r="M298" s="513" t="s">
        <v>803</v>
      </c>
      <c r="N298" s="513"/>
      <c r="O298" s="513"/>
      <c r="P298" s="513"/>
      <c r="Q298" s="513"/>
      <c r="R298" s="513"/>
      <c r="S298" s="513"/>
      <c r="T298" s="513"/>
      <c r="U298" s="513"/>
      <c r="V298" s="513"/>
      <c r="W298" s="513"/>
      <c r="X298" s="513"/>
      <c r="Y298" s="513"/>
      <c r="Z298" s="513"/>
      <c r="AA298" s="513"/>
      <c r="AB298" s="513"/>
      <c r="AC298" s="513"/>
      <c r="AD298" s="513"/>
      <c r="AE298" s="513"/>
      <c r="AF298" s="513"/>
      <c r="AG298" s="513"/>
      <c r="AH298" s="513"/>
    </row>
    <row r="299" spans="1:34">
      <c r="A299" s="502" t="s">
        <v>594</v>
      </c>
      <c r="B299" s="505" t="s">
        <v>595</v>
      </c>
      <c r="C299" s="506"/>
      <c r="D299" s="506"/>
      <c r="E299" s="506"/>
      <c r="F299" s="506"/>
      <c r="G299" s="506"/>
      <c r="H299" s="506"/>
      <c r="I299" s="506"/>
      <c r="J299" s="506"/>
      <c r="K299" s="506"/>
      <c r="L299" s="506"/>
      <c r="M299" s="506"/>
      <c r="N299" s="506"/>
      <c r="O299" s="506"/>
      <c r="P299" s="506"/>
      <c r="Q299" s="506"/>
      <c r="R299" s="506"/>
      <c r="S299" s="506"/>
      <c r="T299" s="506"/>
      <c r="U299" s="506"/>
      <c r="V299" s="506"/>
      <c r="W299" s="506"/>
      <c r="X299" s="506"/>
      <c r="Y299" s="506"/>
      <c r="Z299" s="506"/>
      <c r="AA299" s="506"/>
      <c r="AB299" s="506"/>
      <c r="AC299" s="506"/>
      <c r="AD299" s="506"/>
      <c r="AE299" s="506"/>
      <c r="AF299" s="507"/>
      <c r="AG299" s="508" t="s">
        <v>596</v>
      </c>
      <c r="AH299" s="511" t="s">
        <v>597</v>
      </c>
    </row>
    <row r="300" spans="1:34">
      <c r="A300" s="503"/>
      <c r="B300" s="231">
        <v>1</v>
      </c>
      <c r="C300" s="232">
        <v>2</v>
      </c>
      <c r="D300" s="232">
        <v>3</v>
      </c>
      <c r="E300" s="232">
        <v>4</v>
      </c>
      <c r="F300" s="232">
        <v>5</v>
      </c>
      <c r="G300" s="232">
        <v>6</v>
      </c>
      <c r="H300" s="232">
        <v>7</v>
      </c>
      <c r="I300" s="232">
        <v>8</v>
      </c>
      <c r="J300" s="232">
        <v>9</v>
      </c>
      <c r="K300" s="232">
        <v>10</v>
      </c>
      <c r="L300" s="232">
        <v>11</v>
      </c>
      <c r="M300" s="232">
        <v>12</v>
      </c>
      <c r="N300" s="232">
        <v>13</v>
      </c>
      <c r="O300" s="232">
        <v>14</v>
      </c>
      <c r="P300" s="232">
        <v>15</v>
      </c>
      <c r="Q300" s="232">
        <v>16</v>
      </c>
      <c r="R300" s="232">
        <v>17</v>
      </c>
      <c r="S300" s="232">
        <v>18</v>
      </c>
      <c r="T300" s="232">
        <v>19</v>
      </c>
      <c r="U300" s="232">
        <v>20</v>
      </c>
      <c r="V300" s="232">
        <v>21</v>
      </c>
      <c r="W300" s="232">
        <v>22</v>
      </c>
      <c r="X300" s="232">
        <v>23</v>
      </c>
      <c r="Y300" s="232">
        <v>24</v>
      </c>
      <c r="Z300" s="232">
        <v>25</v>
      </c>
      <c r="AA300" s="232">
        <v>26</v>
      </c>
      <c r="AB300" s="232">
        <v>27</v>
      </c>
      <c r="AC300" s="232">
        <v>28</v>
      </c>
      <c r="AD300" s="232">
        <v>29</v>
      </c>
      <c r="AE300" s="232">
        <v>30</v>
      </c>
      <c r="AF300" s="232"/>
      <c r="AG300" s="509"/>
      <c r="AH300" s="512"/>
    </row>
    <row r="301" spans="1:34">
      <c r="A301" s="504"/>
      <c r="B301" s="234" t="s">
        <v>603</v>
      </c>
      <c r="C301" s="235" t="s">
        <v>604</v>
      </c>
      <c r="D301" s="233" t="s">
        <v>598</v>
      </c>
      <c r="E301" s="234" t="s">
        <v>599</v>
      </c>
      <c r="F301" s="234" t="s">
        <v>600</v>
      </c>
      <c r="G301" s="234" t="s">
        <v>601</v>
      </c>
      <c r="H301" s="234" t="s">
        <v>602</v>
      </c>
      <c r="I301" s="234" t="s">
        <v>603</v>
      </c>
      <c r="J301" s="235" t="s">
        <v>604</v>
      </c>
      <c r="K301" s="233" t="s">
        <v>598</v>
      </c>
      <c r="L301" s="234" t="s">
        <v>599</v>
      </c>
      <c r="M301" s="234" t="s">
        <v>600</v>
      </c>
      <c r="N301" s="234" t="s">
        <v>601</v>
      </c>
      <c r="O301" s="234" t="s">
        <v>602</v>
      </c>
      <c r="P301" s="234" t="s">
        <v>603</v>
      </c>
      <c r="Q301" s="235" t="s">
        <v>604</v>
      </c>
      <c r="R301" s="233" t="s">
        <v>598</v>
      </c>
      <c r="S301" s="234" t="s">
        <v>599</v>
      </c>
      <c r="T301" s="234" t="s">
        <v>600</v>
      </c>
      <c r="U301" s="234" t="s">
        <v>601</v>
      </c>
      <c r="V301" s="234" t="s">
        <v>602</v>
      </c>
      <c r="W301" s="234" t="s">
        <v>603</v>
      </c>
      <c r="X301" s="235" t="s">
        <v>604</v>
      </c>
      <c r="Y301" s="233" t="s">
        <v>598</v>
      </c>
      <c r="Z301" s="234" t="s">
        <v>599</v>
      </c>
      <c r="AA301" s="234" t="s">
        <v>600</v>
      </c>
      <c r="AB301" s="234" t="s">
        <v>601</v>
      </c>
      <c r="AC301" s="234" t="s">
        <v>602</v>
      </c>
      <c r="AD301" s="234" t="s">
        <v>603</v>
      </c>
      <c r="AE301" s="228" t="s">
        <v>604</v>
      </c>
      <c r="AF301" s="234"/>
      <c r="AG301" s="234"/>
      <c r="AH301" s="234"/>
    </row>
    <row r="302" spans="1:34" ht="15.6">
      <c r="A302" s="236" t="s">
        <v>605</v>
      </c>
      <c r="B302" s="237"/>
      <c r="C302" s="237"/>
      <c r="D302" s="237">
        <v>1</v>
      </c>
      <c r="E302" s="238">
        <v>1</v>
      </c>
      <c r="F302" s="238">
        <v>1</v>
      </c>
      <c r="G302" s="238">
        <v>1</v>
      </c>
      <c r="H302" s="238">
        <v>1</v>
      </c>
      <c r="I302" s="273"/>
      <c r="J302" s="237"/>
      <c r="K302" s="238">
        <v>1</v>
      </c>
      <c r="L302" s="238">
        <v>1</v>
      </c>
      <c r="M302" s="238">
        <v>1</v>
      </c>
      <c r="N302" s="238">
        <v>1</v>
      </c>
      <c r="O302" s="238">
        <v>1</v>
      </c>
      <c r="P302" s="237"/>
      <c r="Q302" s="237"/>
      <c r="R302" s="238">
        <v>1</v>
      </c>
      <c r="S302" s="238">
        <v>1</v>
      </c>
      <c r="T302" s="238">
        <v>1</v>
      </c>
      <c r="U302" s="238">
        <v>1</v>
      </c>
      <c r="V302" s="238">
        <v>1</v>
      </c>
      <c r="W302" s="237"/>
      <c r="X302" s="237"/>
      <c r="Y302" s="238">
        <v>1</v>
      </c>
      <c r="Z302" s="238">
        <v>1</v>
      </c>
      <c r="AA302" s="238">
        <v>1</v>
      </c>
      <c r="AB302" s="238">
        <v>1</v>
      </c>
      <c r="AC302" s="238">
        <v>1</v>
      </c>
      <c r="AD302" s="237"/>
      <c r="AE302" s="235"/>
      <c r="AF302" s="238"/>
      <c r="AG302" s="240">
        <f>COUNTA(B302:AF302)</f>
        <v>20</v>
      </c>
      <c r="AH302" s="241"/>
    </row>
    <row r="303" spans="1:34" ht="15.6">
      <c r="A303" s="236" t="s">
        <v>630</v>
      </c>
      <c r="B303" s="238"/>
      <c r="C303" s="237"/>
      <c r="D303" s="238"/>
      <c r="E303" s="238"/>
      <c r="F303" s="238"/>
      <c r="G303" s="238"/>
      <c r="H303" s="238"/>
      <c r="I303" s="239"/>
      <c r="J303" s="237"/>
      <c r="K303" s="238"/>
      <c r="L303" s="238"/>
      <c r="M303" s="238"/>
      <c r="N303" s="238"/>
      <c r="O303" s="238"/>
      <c r="P303" s="238"/>
      <c r="Q303" s="237"/>
      <c r="R303" s="238">
        <v>1</v>
      </c>
      <c r="S303" s="238">
        <v>1</v>
      </c>
      <c r="T303" s="238">
        <v>1</v>
      </c>
      <c r="U303" s="238">
        <v>1</v>
      </c>
      <c r="V303" s="238">
        <v>1</v>
      </c>
      <c r="W303" s="238"/>
      <c r="X303" s="237"/>
      <c r="Y303" s="238">
        <v>1</v>
      </c>
      <c r="Z303" s="238">
        <v>1</v>
      </c>
      <c r="AA303" s="238">
        <v>1</v>
      </c>
      <c r="AB303" s="238">
        <v>1</v>
      </c>
      <c r="AC303" s="238">
        <v>1</v>
      </c>
      <c r="AD303" s="238"/>
      <c r="AE303" s="235"/>
      <c r="AF303" s="238"/>
      <c r="AG303" s="240">
        <f>COUNTA(B303:AF303)</f>
        <v>10</v>
      </c>
      <c r="AH303" s="241"/>
    </row>
    <row r="304" spans="1:34" ht="15.6">
      <c r="A304" s="236" t="s">
        <v>622</v>
      </c>
      <c r="B304" s="238"/>
      <c r="C304" s="237"/>
      <c r="D304" s="238"/>
      <c r="E304" s="238"/>
      <c r="F304" s="238"/>
      <c r="G304" s="274"/>
      <c r="H304" s="238"/>
      <c r="I304" s="238"/>
      <c r="J304" s="237"/>
      <c r="K304" s="238"/>
      <c r="L304" s="238"/>
      <c r="M304" s="238"/>
      <c r="N304" s="238"/>
      <c r="O304" s="238"/>
      <c r="P304" s="238"/>
      <c r="Q304" s="237"/>
      <c r="R304" s="238"/>
      <c r="S304" s="238"/>
      <c r="T304" s="238"/>
      <c r="U304" s="238"/>
      <c r="V304" s="238"/>
      <c r="W304" s="238"/>
      <c r="X304" s="237"/>
      <c r="Y304" s="238"/>
      <c r="Z304" s="238"/>
      <c r="AA304" s="238"/>
      <c r="AB304" s="238"/>
      <c r="AC304" s="238"/>
      <c r="AD304" s="238"/>
      <c r="AE304" s="237"/>
      <c r="AF304" s="238"/>
      <c r="AG304" s="240">
        <f t="shared" ref="AG304:AG306" si="8">COUNTA(B304:AF304)</f>
        <v>0</v>
      </c>
      <c r="AH304" s="241"/>
    </row>
    <row r="305" spans="1:34" ht="15.6">
      <c r="A305" s="236" t="s">
        <v>60</v>
      </c>
      <c r="B305" s="238">
        <v>1</v>
      </c>
      <c r="C305" s="237"/>
      <c r="D305" s="238">
        <v>1</v>
      </c>
      <c r="E305" s="238">
        <v>1</v>
      </c>
      <c r="F305" s="238">
        <v>1</v>
      </c>
      <c r="G305" s="238">
        <v>1</v>
      </c>
      <c r="H305" s="238">
        <v>1</v>
      </c>
      <c r="I305" s="238">
        <v>1</v>
      </c>
      <c r="J305" s="237"/>
      <c r="K305" s="238">
        <v>1</v>
      </c>
      <c r="L305" s="238">
        <v>1</v>
      </c>
      <c r="M305" s="238">
        <v>1</v>
      </c>
      <c r="N305" s="238">
        <v>1</v>
      </c>
      <c r="O305" s="238">
        <v>1</v>
      </c>
      <c r="P305" s="238">
        <v>1</v>
      </c>
      <c r="Q305" s="237"/>
      <c r="R305" s="238">
        <v>1</v>
      </c>
      <c r="S305" s="238">
        <v>1</v>
      </c>
      <c r="T305" s="238">
        <v>1</v>
      </c>
      <c r="U305" s="238">
        <v>1</v>
      </c>
      <c r="V305" s="238">
        <v>1</v>
      </c>
      <c r="W305" s="238">
        <v>1</v>
      </c>
      <c r="X305" s="237"/>
      <c r="Y305" s="238">
        <v>1</v>
      </c>
      <c r="Z305" s="238">
        <v>1</v>
      </c>
      <c r="AA305" s="238">
        <v>1</v>
      </c>
      <c r="AB305" s="238">
        <v>1</v>
      </c>
      <c r="AC305" s="238">
        <v>1</v>
      </c>
      <c r="AD305" s="238">
        <v>1</v>
      </c>
      <c r="AE305" s="237"/>
      <c r="AF305" s="238"/>
      <c r="AG305" s="240">
        <f t="shared" si="8"/>
        <v>25</v>
      </c>
      <c r="AH305" s="241"/>
    </row>
    <row r="306" spans="1:34" ht="15.6">
      <c r="A306" s="242" t="s">
        <v>58</v>
      </c>
      <c r="B306" s="238">
        <v>1</v>
      </c>
      <c r="C306" s="237"/>
      <c r="D306" s="238">
        <v>1</v>
      </c>
      <c r="E306" s="238">
        <v>1</v>
      </c>
      <c r="F306" s="238">
        <v>1</v>
      </c>
      <c r="G306" s="238">
        <v>1</v>
      </c>
      <c r="H306" s="238">
        <v>1</v>
      </c>
      <c r="I306" s="238">
        <v>1</v>
      </c>
      <c r="J306" s="237"/>
      <c r="K306" s="238">
        <v>1</v>
      </c>
      <c r="L306" s="238">
        <v>1</v>
      </c>
      <c r="M306" s="238">
        <v>1</v>
      </c>
      <c r="N306" s="238">
        <v>1</v>
      </c>
      <c r="O306" s="238">
        <v>1</v>
      </c>
      <c r="P306" s="238">
        <v>1</v>
      </c>
      <c r="Q306" s="237"/>
      <c r="R306" s="238">
        <v>1</v>
      </c>
      <c r="S306" s="238">
        <v>1</v>
      </c>
      <c r="T306" s="238">
        <v>1</v>
      </c>
      <c r="U306" s="238">
        <v>1</v>
      </c>
      <c r="V306" s="238">
        <v>1</v>
      </c>
      <c r="W306" s="238">
        <v>1</v>
      </c>
      <c r="X306" s="237"/>
      <c r="Y306" s="238">
        <v>1</v>
      </c>
      <c r="Z306" s="238">
        <v>1</v>
      </c>
      <c r="AA306" s="238">
        <v>1</v>
      </c>
      <c r="AB306" s="238">
        <v>1</v>
      </c>
      <c r="AC306" s="238">
        <v>1</v>
      </c>
      <c r="AD306" s="238">
        <v>1</v>
      </c>
      <c r="AE306" s="237"/>
      <c r="AF306" s="238"/>
      <c r="AG306" s="240">
        <f t="shared" si="8"/>
        <v>25</v>
      </c>
      <c r="AH306" s="243"/>
    </row>
    <row r="307" spans="1:34">
      <c r="A307" s="244"/>
      <c r="B307" s="245"/>
      <c r="C307" s="245"/>
      <c r="D307" s="245"/>
      <c r="E307" s="245"/>
      <c r="F307" s="245"/>
      <c r="G307" s="245"/>
      <c r="H307" s="245"/>
      <c r="I307" s="245"/>
      <c r="J307" s="245"/>
      <c r="K307" s="245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 t="s">
        <v>804</v>
      </c>
      <c r="X307" s="246"/>
      <c r="Y307" s="246"/>
      <c r="Z307" s="245"/>
      <c r="AA307" s="245"/>
      <c r="AB307" s="245"/>
      <c r="AC307" s="245"/>
      <c r="AD307" s="245"/>
      <c r="AE307" s="245"/>
      <c r="AF307" s="245"/>
      <c r="AG307" s="245"/>
      <c r="AH307" s="245"/>
    </row>
    <row r="308" spans="1:34">
      <c r="L308" s="247"/>
      <c r="M308" s="248"/>
      <c r="N308" s="249"/>
      <c r="O308" s="250"/>
      <c r="P308" s="501" t="s">
        <v>609</v>
      </c>
      <c r="Q308" s="501"/>
      <c r="R308" s="501"/>
      <c r="S308" s="501"/>
      <c r="T308" s="501"/>
      <c r="U308" s="501"/>
      <c r="V308" s="501"/>
      <c r="W308" s="251"/>
      <c r="X308" s="251"/>
      <c r="Y308" s="252"/>
      <c r="Z308" s="501" t="s">
        <v>61</v>
      </c>
      <c r="AA308" s="501"/>
      <c r="AB308" s="501"/>
      <c r="AC308" s="501"/>
      <c r="AD308" s="501"/>
      <c r="AE308" s="501"/>
      <c r="AF308" s="501"/>
      <c r="AG308" s="501"/>
      <c r="AH308" s="501"/>
    </row>
    <row r="309" spans="1:34">
      <c r="A309" s="500"/>
      <c r="B309" s="500"/>
      <c r="C309" s="500"/>
      <c r="D309" s="500"/>
      <c r="E309" s="249"/>
      <c r="F309" s="501"/>
      <c r="G309" s="501"/>
      <c r="H309" s="501"/>
      <c r="I309" s="501"/>
      <c r="J309" s="501"/>
      <c r="K309" s="253"/>
    </row>
    <row r="310" spans="1:34">
      <c r="A310" s="267"/>
      <c r="B310" s="267"/>
      <c r="C310" s="267"/>
      <c r="D310" s="267"/>
      <c r="E310" s="249"/>
      <c r="F310" s="268"/>
      <c r="G310" s="268"/>
      <c r="H310" s="268"/>
      <c r="I310" s="268"/>
      <c r="J310" s="268"/>
      <c r="K310" s="253"/>
    </row>
    <row r="311" spans="1:34">
      <c r="A311" s="267"/>
      <c r="B311" s="267"/>
      <c r="C311" s="267"/>
      <c r="D311" s="267"/>
      <c r="E311" s="249"/>
      <c r="F311" s="268"/>
      <c r="G311" s="268"/>
      <c r="H311" s="268"/>
      <c r="I311" s="268"/>
      <c r="J311" s="268"/>
      <c r="K311" s="253"/>
    </row>
    <row r="313" spans="1:34">
      <c r="A313" s="480" t="s">
        <v>805</v>
      </c>
      <c r="B313" s="480"/>
      <c r="C313" s="480"/>
      <c r="D313" s="480"/>
      <c r="E313" s="480"/>
      <c r="F313" s="480"/>
      <c r="G313" s="480"/>
      <c r="H313" s="480"/>
      <c r="L313" s="480"/>
      <c r="M313" s="480"/>
      <c r="N313" s="480"/>
      <c r="O313" s="480"/>
      <c r="P313" s="480"/>
      <c r="Q313" s="480"/>
      <c r="R313" s="480"/>
      <c r="S313" s="480"/>
      <c r="T313" s="480"/>
      <c r="U313" s="480"/>
      <c r="V313" s="480"/>
      <c r="W313" s="480"/>
      <c r="X313" s="480"/>
      <c r="Y313" s="480"/>
    </row>
    <row r="314" spans="1:34">
      <c r="A314" s="254"/>
      <c r="B314" s="255"/>
      <c r="C314" s="256"/>
      <c r="D314" s="246"/>
      <c r="E314" s="246"/>
      <c r="F314" s="246"/>
      <c r="G314" s="246"/>
      <c r="H314" s="246"/>
      <c r="L314" s="254"/>
      <c r="M314" s="255"/>
      <c r="N314" s="256"/>
      <c r="O314" s="246"/>
      <c r="P314" s="246"/>
      <c r="Q314" s="246"/>
      <c r="R314" s="246"/>
      <c r="S314" s="246"/>
    </row>
    <row r="315" spans="1:34" ht="14.4">
      <c r="A315" s="257" t="s">
        <v>611</v>
      </c>
      <c r="B315" s="481" t="s">
        <v>605</v>
      </c>
      <c r="C315" s="482"/>
      <c r="D315" s="482"/>
      <c r="E315" s="482"/>
      <c r="F315" s="482"/>
      <c r="G315" s="482"/>
      <c r="H315" s="483"/>
      <c r="L315" s="484"/>
      <c r="M315" s="484"/>
      <c r="N315" s="484"/>
      <c r="O315" s="484"/>
      <c r="P315" s="484"/>
      <c r="Q315" s="484"/>
      <c r="R315" s="484"/>
      <c r="S315" s="484"/>
      <c r="T315" s="484"/>
      <c r="U315" s="269"/>
      <c r="V315" s="269"/>
      <c r="W315" s="270"/>
      <c r="X315" s="271"/>
      <c r="Y315" s="272"/>
    </row>
    <row r="316" spans="1:34">
      <c r="A316" s="258" t="s">
        <v>612</v>
      </c>
      <c r="B316" s="492">
        <v>6500000</v>
      </c>
      <c r="C316" s="493"/>
      <c r="D316" s="493"/>
      <c r="E316" s="493"/>
      <c r="F316" s="493"/>
      <c r="G316" s="493"/>
      <c r="H316" s="494"/>
      <c r="L316" s="495"/>
      <c r="M316" s="495"/>
      <c r="N316" s="495"/>
      <c r="O316" s="495"/>
      <c r="P316" s="495"/>
      <c r="Q316" s="495"/>
      <c r="R316" s="495"/>
      <c r="S316" s="495"/>
      <c r="T316" s="495"/>
      <c r="U316" s="496"/>
      <c r="V316" s="496"/>
      <c r="W316" s="496"/>
      <c r="X316" s="496"/>
      <c r="Y316" s="496"/>
    </row>
    <row r="317" spans="1:34">
      <c r="A317" s="259"/>
      <c r="B317" s="476"/>
      <c r="C317" s="477"/>
      <c r="D317" s="477"/>
      <c r="E317" s="477"/>
      <c r="F317" s="477"/>
      <c r="G317" s="477"/>
      <c r="H317" s="478"/>
      <c r="L317" s="497"/>
      <c r="M317" s="498"/>
      <c r="N317" s="498"/>
      <c r="O317" s="498"/>
      <c r="P317" s="498"/>
      <c r="Q317" s="498"/>
      <c r="R317" s="498"/>
      <c r="S317" s="498"/>
      <c r="T317" s="499"/>
      <c r="U317" s="476"/>
      <c r="V317" s="477"/>
      <c r="W317" s="477"/>
      <c r="X317" s="477"/>
      <c r="Y317" s="478"/>
    </row>
    <row r="318" spans="1:34">
      <c r="A318" s="259" t="s">
        <v>613</v>
      </c>
      <c r="B318" s="476">
        <f>(B316/26)*5</f>
        <v>1250000</v>
      </c>
      <c r="C318" s="477"/>
      <c r="D318" s="477"/>
      <c r="E318" s="477"/>
      <c r="F318" s="477"/>
      <c r="G318" s="477"/>
      <c r="H318" s="478"/>
      <c r="L318" s="510"/>
      <c r="M318" s="510"/>
      <c r="N318" s="510"/>
      <c r="O318" s="510"/>
      <c r="P318" s="510"/>
      <c r="Q318" s="510"/>
      <c r="R318" s="510"/>
      <c r="S318" s="510"/>
      <c r="T318" s="510"/>
      <c r="U318" s="476"/>
      <c r="V318" s="477"/>
      <c r="W318" s="477"/>
      <c r="X318" s="477"/>
      <c r="Y318" s="478"/>
    </row>
    <row r="319" spans="1:34">
      <c r="A319" s="260" t="s">
        <v>616</v>
      </c>
      <c r="B319" s="469">
        <f>B318</f>
        <v>1250000</v>
      </c>
      <c r="C319" s="469"/>
      <c r="D319" s="469"/>
      <c r="E319" s="469"/>
      <c r="F319" s="469"/>
      <c r="G319" s="469"/>
      <c r="H319" s="469"/>
      <c r="L319" s="491"/>
      <c r="M319" s="491"/>
      <c r="N319" s="491"/>
      <c r="O319" s="491"/>
      <c r="P319" s="491"/>
      <c r="Q319" s="491"/>
      <c r="R319" s="491"/>
      <c r="S319" s="491"/>
      <c r="T319" s="491"/>
      <c r="U319" s="469"/>
      <c r="V319" s="469"/>
      <c r="W319" s="469"/>
      <c r="X319" s="469"/>
      <c r="Y319" s="469"/>
    </row>
    <row r="320" spans="1:34">
      <c r="A320" s="261"/>
      <c r="B320" s="485"/>
      <c r="C320" s="486"/>
      <c r="D320" s="486"/>
      <c r="E320" s="486"/>
      <c r="F320" s="486"/>
      <c r="G320" s="486"/>
      <c r="H320" s="487"/>
      <c r="L320" s="488"/>
      <c r="M320" s="489"/>
      <c r="N320" s="489"/>
      <c r="O320" s="489"/>
      <c r="P320" s="489"/>
      <c r="Q320" s="489"/>
      <c r="R320" s="489"/>
      <c r="S320" s="489"/>
      <c r="T320" s="490"/>
      <c r="U320" s="485"/>
      <c r="V320" s="486"/>
      <c r="W320" s="486"/>
      <c r="X320" s="486"/>
      <c r="Y320" s="487"/>
    </row>
    <row r="321" spans="1:34">
      <c r="A321" s="474" t="s">
        <v>617</v>
      </c>
      <c r="B321" s="474"/>
      <c r="C321" s="474"/>
      <c r="D321" s="474"/>
      <c r="E321" s="469">
        <f>(B316+B317)-B318</f>
        <v>5250000</v>
      </c>
      <c r="F321" s="469"/>
      <c r="G321" s="469"/>
      <c r="H321" s="469"/>
      <c r="L321" s="474"/>
      <c r="M321" s="474"/>
      <c r="N321" s="474"/>
      <c r="O321" s="474"/>
      <c r="P321" s="474"/>
      <c r="Q321" s="474"/>
      <c r="R321" s="474"/>
      <c r="S321" s="474"/>
      <c r="T321" s="474"/>
      <c r="U321" s="469"/>
      <c r="V321" s="469"/>
      <c r="W321" s="469"/>
      <c r="X321" s="469"/>
      <c r="Y321" s="469"/>
    </row>
    <row r="323" spans="1:34">
      <c r="A323" s="480" t="s">
        <v>805</v>
      </c>
      <c r="B323" s="480"/>
      <c r="C323" s="480"/>
      <c r="D323" s="480"/>
      <c r="E323" s="480"/>
      <c r="F323" s="480"/>
      <c r="G323" s="480"/>
      <c r="H323" s="480"/>
      <c r="L323" s="480" t="s">
        <v>805</v>
      </c>
      <c r="M323" s="480"/>
      <c r="N323" s="480"/>
      <c r="O323" s="480"/>
      <c r="P323" s="480"/>
      <c r="Q323" s="480"/>
      <c r="R323" s="480"/>
      <c r="S323" s="480"/>
      <c r="T323" s="480"/>
      <c r="U323" s="480"/>
      <c r="V323" s="480"/>
      <c r="W323" s="480"/>
      <c r="X323" s="480"/>
      <c r="Y323" s="480"/>
    </row>
    <row r="324" spans="1:34">
      <c r="A324" s="254"/>
      <c r="B324" s="255"/>
      <c r="C324" s="256"/>
      <c r="D324" s="246"/>
      <c r="E324" s="246"/>
      <c r="F324" s="246"/>
      <c r="G324" s="246"/>
      <c r="H324" s="246"/>
      <c r="L324" s="254"/>
      <c r="M324" s="255"/>
      <c r="N324" s="256"/>
      <c r="O324" s="246"/>
      <c r="P324" s="246"/>
      <c r="Q324" s="246"/>
      <c r="R324" s="246"/>
      <c r="S324" s="246"/>
    </row>
    <row r="325" spans="1:34" ht="14.4">
      <c r="A325" s="257" t="s">
        <v>611</v>
      </c>
      <c r="B325" s="481" t="s">
        <v>60</v>
      </c>
      <c r="C325" s="482"/>
      <c r="D325" s="482"/>
      <c r="E325" s="482"/>
      <c r="F325" s="482"/>
      <c r="G325" s="482"/>
      <c r="H325" s="483"/>
      <c r="L325" s="484" t="s">
        <v>611</v>
      </c>
      <c r="M325" s="484"/>
      <c r="N325" s="484"/>
      <c r="O325" s="484"/>
      <c r="P325" s="484"/>
      <c r="Q325" s="484"/>
      <c r="R325" s="484"/>
      <c r="S325" s="484"/>
      <c r="T325" s="484"/>
      <c r="U325" s="481" t="s">
        <v>58</v>
      </c>
      <c r="V325" s="482"/>
      <c r="W325" s="482"/>
      <c r="X325" s="482"/>
      <c r="Y325" s="483"/>
    </row>
    <row r="326" spans="1:34">
      <c r="A326" s="262" t="s">
        <v>631</v>
      </c>
      <c r="B326" s="476">
        <v>5000000</v>
      </c>
      <c r="C326" s="477"/>
      <c r="D326" s="477"/>
      <c r="E326" s="477"/>
      <c r="F326" s="477"/>
      <c r="G326" s="477"/>
      <c r="H326" s="478"/>
      <c r="L326" s="479" t="s">
        <v>612</v>
      </c>
      <c r="M326" s="479"/>
      <c r="N326" s="479"/>
      <c r="O326" s="479"/>
      <c r="P326" s="479"/>
      <c r="Q326" s="479"/>
      <c r="R326" s="479"/>
      <c r="S326" s="479"/>
      <c r="T326" s="479"/>
      <c r="U326" s="476">
        <v>5000000</v>
      </c>
      <c r="V326" s="477"/>
      <c r="W326" s="477"/>
      <c r="X326" s="477"/>
      <c r="Y326" s="478"/>
    </row>
    <row r="327" spans="1:34">
      <c r="A327" s="263" t="s">
        <v>619</v>
      </c>
      <c r="B327" s="476">
        <v>0</v>
      </c>
      <c r="C327" s="477"/>
      <c r="D327" s="477"/>
      <c r="E327" s="477"/>
      <c r="F327" s="477"/>
      <c r="G327" s="477"/>
      <c r="H327" s="478"/>
      <c r="L327" s="479" t="s">
        <v>619</v>
      </c>
      <c r="M327" s="479"/>
      <c r="N327" s="479"/>
      <c r="O327" s="479"/>
      <c r="P327" s="479"/>
      <c r="Q327" s="479"/>
      <c r="R327" s="479"/>
      <c r="S327" s="479"/>
      <c r="T327" s="479"/>
      <c r="U327" s="476">
        <v>0</v>
      </c>
      <c r="V327" s="477"/>
      <c r="W327" s="477"/>
      <c r="X327" s="477"/>
      <c r="Y327" s="478"/>
    </row>
    <row r="328" spans="1:34">
      <c r="A328" s="260" t="s">
        <v>616</v>
      </c>
      <c r="B328" s="469">
        <f>(5000000/28)*28</f>
        <v>5000000</v>
      </c>
      <c r="C328" s="469"/>
      <c r="D328" s="469"/>
      <c r="E328" s="469"/>
      <c r="F328" s="469"/>
      <c r="G328" s="469"/>
      <c r="H328" s="469"/>
      <c r="L328" s="470" t="s">
        <v>616</v>
      </c>
      <c r="M328" s="470"/>
      <c r="N328" s="470"/>
      <c r="O328" s="470"/>
      <c r="P328" s="470"/>
      <c r="Q328" s="470"/>
      <c r="R328" s="470"/>
      <c r="S328" s="470"/>
      <c r="T328" s="470"/>
      <c r="U328" s="471">
        <v>5000000</v>
      </c>
      <c r="V328" s="472"/>
      <c r="W328" s="472"/>
      <c r="X328" s="472"/>
      <c r="Y328" s="473"/>
    </row>
    <row r="329" spans="1:34" ht="14.4">
      <c r="A329" s="474" t="s">
        <v>617</v>
      </c>
      <c r="B329" s="474"/>
      <c r="C329" s="474"/>
      <c r="D329" s="474"/>
      <c r="E329" s="469">
        <f>B328</f>
        <v>5000000</v>
      </c>
      <c r="F329" s="469"/>
      <c r="G329" s="469"/>
      <c r="H329" s="469"/>
      <c r="L329" s="475" t="s">
        <v>617</v>
      </c>
      <c r="M329" s="475"/>
      <c r="N329" s="475"/>
      <c r="O329" s="475"/>
      <c r="P329" s="475"/>
      <c r="Q329" s="475"/>
      <c r="R329" s="475"/>
      <c r="S329" s="475"/>
      <c r="T329" s="475"/>
      <c r="U329" s="471">
        <v>5000000</v>
      </c>
      <c r="V329" s="472"/>
      <c r="W329" s="472"/>
      <c r="X329" s="472"/>
      <c r="Y329" s="473"/>
    </row>
    <row r="330" spans="1:34">
      <c r="A330" s="264"/>
      <c r="B330" s="264"/>
      <c r="C330" s="264"/>
      <c r="D330" s="264"/>
      <c r="E330" s="265"/>
      <c r="F330" s="265"/>
      <c r="G330" s="265"/>
      <c r="H330" s="265"/>
      <c r="L330" s="266"/>
      <c r="M330" s="266"/>
      <c r="N330" s="266"/>
      <c r="O330" s="266"/>
      <c r="P330" s="266"/>
      <c r="Q330" s="266"/>
      <c r="R330" s="266"/>
      <c r="S330" s="266"/>
      <c r="T330" s="266"/>
      <c r="U330" s="265"/>
      <c r="V330" s="265"/>
      <c r="W330" s="265"/>
      <c r="X330" s="265"/>
      <c r="Y330" s="265"/>
    </row>
    <row r="331" spans="1:34">
      <c r="A331" s="264"/>
      <c r="B331" s="264"/>
      <c r="C331" s="264"/>
      <c r="D331" s="264"/>
      <c r="E331" s="265"/>
      <c r="F331" s="265"/>
      <c r="G331" s="265"/>
      <c r="H331" s="265"/>
      <c r="L331" s="266"/>
      <c r="M331" s="266"/>
      <c r="N331" s="266"/>
      <c r="O331" s="266"/>
      <c r="P331" s="266"/>
      <c r="Q331" s="266"/>
      <c r="R331" s="266"/>
      <c r="S331" s="266"/>
      <c r="T331" s="266"/>
      <c r="U331" s="265"/>
      <c r="V331" s="265"/>
      <c r="W331" s="265"/>
      <c r="X331" s="265"/>
      <c r="Y331" s="265"/>
    </row>
    <row r="332" spans="1:34">
      <c r="A332" s="264"/>
      <c r="B332" s="264"/>
      <c r="C332" s="264"/>
      <c r="D332" s="264"/>
      <c r="E332" s="265"/>
      <c r="F332" s="265"/>
      <c r="G332" s="265"/>
      <c r="H332" s="265"/>
      <c r="L332" s="266"/>
      <c r="M332" s="266"/>
      <c r="N332" s="266"/>
      <c r="O332" s="266"/>
      <c r="P332" s="266"/>
      <c r="Q332" s="266"/>
      <c r="R332" s="266"/>
      <c r="S332" s="266"/>
      <c r="T332" s="266"/>
      <c r="U332" s="265"/>
      <c r="V332" s="265"/>
      <c r="W332" s="265"/>
      <c r="X332" s="265"/>
      <c r="Y332" s="265"/>
    </row>
    <row r="334" spans="1:34">
      <c r="A334" s="229" t="s">
        <v>625</v>
      </c>
    </row>
    <row r="335" spans="1:34" ht="20.399999999999999">
      <c r="A335" s="229" t="s">
        <v>621</v>
      </c>
      <c r="P335" s="230"/>
      <c r="Q335" s="513" t="s">
        <v>806</v>
      </c>
      <c r="R335" s="513"/>
      <c r="S335" s="513"/>
      <c r="T335" s="513"/>
      <c r="U335" s="513"/>
      <c r="V335" s="513"/>
      <c r="W335" s="513"/>
      <c r="X335" s="513"/>
      <c r="Y335" s="513"/>
      <c r="Z335" s="513"/>
      <c r="AA335" s="513"/>
      <c r="AB335" s="513"/>
      <c r="AC335" s="513"/>
      <c r="AD335" s="513"/>
      <c r="AE335" s="513"/>
      <c r="AF335" s="513"/>
      <c r="AG335" s="513"/>
      <c r="AH335" s="513"/>
    </row>
    <row r="336" spans="1:34">
      <c r="A336" s="502" t="s">
        <v>594</v>
      </c>
      <c r="B336" s="505" t="s">
        <v>595</v>
      </c>
      <c r="C336" s="506"/>
      <c r="D336" s="506"/>
      <c r="E336" s="506"/>
      <c r="F336" s="506"/>
      <c r="G336" s="506"/>
      <c r="H336" s="506"/>
      <c r="I336" s="506"/>
      <c r="J336" s="506"/>
      <c r="K336" s="506"/>
      <c r="L336" s="506"/>
      <c r="M336" s="506"/>
      <c r="N336" s="506"/>
      <c r="O336" s="506"/>
      <c r="P336" s="506"/>
      <c r="Q336" s="506"/>
      <c r="R336" s="506"/>
      <c r="S336" s="506"/>
      <c r="T336" s="506"/>
      <c r="U336" s="506"/>
      <c r="V336" s="506"/>
      <c r="W336" s="506"/>
      <c r="X336" s="506"/>
      <c r="Y336" s="506"/>
      <c r="Z336" s="506"/>
      <c r="AA336" s="506"/>
      <c r="AB336" s="506"/>
      <c r="AC336" s="506"/>
      <c r="AD336" s="506"/>
      <c r="AE336" s="506"/>
      <c r="AF336" s="507"/>
      <c r="AG336" s="508" t="s">
        <v>596</v>
      </c>
      <c r="AH336" s="511" t="s">
        <v>597</v>
      </c>
    </row>
    <row r="337" spans="1:34">
      <c r="A337" s="503"/>
      <c r="B337" s="231">
        <v>1</v>
      </c>
      <c r="C337" s="232">
        <v>2</v>
      </c>
      <c r="D337" s="232">
        <v>3</v>
      </c>
      <c r="E337" s="232">
        <v>4</v>
      </c>
      <c r="F337" s="232">
        <v>5</v>
      </c>
      <c r="G337" s="232">
        <v>6</v>
      </c>
      <c r="H337" s="232">
        <v>7</v>
      </c>
      <c r="I337" s="232">
        <v>8</v>
      </c>
      <c r="J337" s="232">
        <v>9</v>
      </c>
      <c r="K337" s="232">
        <v>10</v>
      </c>
      <c r="L337" s="232">
        <v>11</v>
      </c>
      <c r="M337" s="232">
        <v>12</v>
      </c>
      <c r="N337" s="232">
        <v>13</v>
      </c>
      <c r="O337" s="232">
        <v>14</v>
      </c>
      <c r="P337" s="232">
        <v>15</v>
      </c>
      <c r="Q337" s="232">
        <v>16</v>
      </c>
      <c r="R337" s="232">
        <v>17</v>
      </c>
      <c r="S337" s="232">
        <v>18</v>
      </c>
      <c r="T337" s="232">
        <v>19</v>
      </c>
      <c r="U337" s="232">
        <v>20</v>
      </c>
      <c r="V337" s="232">
        <v>21</v>
      </c>
      <c r="W337" s="232">
        <v>22</v>
      </c>
      <c r="X337" s="232">
        <v>23</v>
      </c>
      <c r="Y337" s="232">
        <v>24</v>
      </c>
      <c r="Z337" s="232">
        <v>25</v>
      </c>
      <c r="AA337" s="232">
        <v>26</v>
      </c>
      <c r="AB337" s="232">
        <v>27</v>
      </c>
      <c r="AC337" s="232">
        <v>28</v>
      </c>
      <c r="AD337" s="232">
        <v>29</v>
      </c>
      <c r="AE337" s="232">
        <v>30</v>
      </c>
      <c r="AF337" s="232">
        <v>31</v>
      </c>
      <c r="AG337" s="509"/>
      <c r="AH337" s="512"/>
    </row>
    <row r="338" spans="1:34">
      <c r="A338" s="504"/>
      <c r="B338" s="233" t="s">
        <v>598</v>
      </c>
      <c r="C338" s="234" t="s">
        <v>599</v>
      </c>
      <c r="D338" s="234" t="s">
        <v>600</v>
      </c>
      <c r="E338" s="234" t="s">
        <v>601</v>
      </c>
      <c r="F338" s="234" t="s">
        <v>602</v>
      </c>
      <c r="G338" s="234" t="s">
        <v>603</v>
      </c>
      <c r="H338" s="235" t="s">
        <v>604</v>
      </c>
      <c r="I338" s="233" t="s">
        <v>598</v>
      </c>
      <c r="J338" s="234" t="s">
        <v>599</v>
      </c>
      <c r="K338" s="234" t="s">
        <v>600</v>
      </c>
      <c r="L338" s="234" t="s">
        <v>601</v>
      </c>
      <c r="M338" s="234" t="s">
        <v>602</v>
      </c>
      <c r="N338" s="234" t="s">
        <v>603</v>
      </c>
      <c r="O338" s="235" t="s">
        <v>604</v>
      </c>
      <c r="P338" s="233" t="s">
        <v>598</v>
      </c>
      <c r="Q338" s="234" t="s">
        <v>599</v>
      </c>
      <c r="R338" s="234" t="s">
        <v>600</v>
      </c>
      <c r="S338" s="234" t="s">
        <v>601</v>
      </c>
      <c r="T338" s="234" t="s">
        <v>602</v>
      </c>
      <c r="U338" s="234" t="s">
        <v>603</v>
      </c>
      <c r="V338" s="235" t="s">
        <v>604</v>
      </c>
      <c r="W338" s="233" t="s">
        <v>598</v>
      </c>
      <c r="X338" s="234" t="s">
        <v>599</v>
      </c>
      <c r="Y338" s="234" t="s">
        <v>600</v>
      </c>
      <c r="Z338" s="234" t="s">
        <v>601</v>
      </c>
      <c r="AA338" s="234" t="s">
        <v>602</v>
      </c>
      <c r="AB338" s="234" t="s">
        <v>603</v>
      </c>
      <c r="AC338" s="235" t="s">
        <v>604</v>
      </c>
      <c r="AD338" s="233" t="s">
        <v>598</v>
      </c>
      <c r="AE338" s="234" t="s">
        <v>599</v>
      </c>
      <c r="AF338" s="348" t="s">
        <v>600</v>
      </c>
      <c r="AG338" s="234"/>
      <c r="AH338" s="234"/>
    </row>
    <row r="339" spans="1:34" ht="15.6">
      <c r="A339" s="236" t="s">
        <v>605</v>
      </c>
      <c r="B339" s="238">
        <v>1</v>
      </c>
      <c r="C339" s="238">
        <v>1</v>
      </c>
      <c r="D339" s="238">
        <v>1</v>
      </c>
      <c r="E339" s="238">
        <v>1</v>
      </c>
      <c r="F339" s="238">
        <v>1</v>
      </c>
      <c r="G339" s="237"/>
      <c r="H339" s="273"/>
      <c r="I339" s="238">
        <v>1</v>
      </c>
      <c r="J339" s="238">
        <v>1</v>
      </c>
      <c r="K339" s="238">
        <v>1</v>
      </c>
      <c r="L339" s="238">
        <v>1</v>
      </c>
      <c r="M339" s="238">
        <v>1</v>
      </c>
      <c r="N339" s="237"/>
      <c r="O339" s="237"/>
      <c r="P339" s="238">
        <v>1</v>
      </c>
      <c r="Q339" s="238">
        <v>1</v>
      </c>
      <c r="R339" s="238">
        <v>1</v>
      </c>
      <c r="S339" s="238">
        <v>1</v>
      </c>
      <c r="T339" s="238">
        <v>1</v>
      </c>
      <c r="U339" s="237"/>
      <c r="V339" s="237"/>
      <c r="W339" s="238">
        <v>1</v>
      </c>
      <c r="X339" s="238">
        <v>1</v>
      </c>
      <c r="Y339" s="238">
        <v>1</v>
      </c>
      <c r="Z339" s="238">
        <v>1</v>
      </c>
      <c r="AA339" s="238">
        <v>1</v>
      </c>
      <c r="AB339" s="237"/>
      <c r="AC339" s="237"/>
      <c r="AD339" s="275">
        <v>1</v>
      </c>
      <c r="AE339" s="238">
        <v>1</v>
      </c>
      <c r="AF339" s="349">
        <v>1</v>
      </c>
      <c r="AG339" s="240">
        <f>COUNTA(B339:AE339)</f>
        <v>22</v>
      </c>
      <c r="AH339" s="241"/>
    </row>
    <row r="340" spans="1:34" ht="15.6">
      <c r="A340" s="236" t="s">
        <v>630</v>
      </c>
      <c r="B340" s="238">
        <v>1</v>
      </c>
      <c r="C340" s="237"/>
      <c r="D340" s="238">
        <v>1</v>
      </c>
      <c r="E340" s="238">
        <v>1</v>
      </c>
      <c r="F340" s="238">
        <v>1</v>
      </c>
      <c r="G340" s="237"/>
      <c r="H340" s="273"/>
      <c r="I340" s="238">
        <v>1</v>
      </c>
      <c r="J340" s="237"/>
      <c r="K340" s="238">
        <v>1</v>
      </c>
      <c r="L340" s="238">
        <v>1</v>
      </c>
      <c r="M340" s="238">
        <v>1</v>
      </c>
      <c r="N340" s="237"/>
      <c r="O340" s="237"/>
      <c r="P340" s="238">
        <v>1</v>
      </c>
      <c r="Q340" s="237"/>
      <c r="R340" s="238">
        <v>1</v>
      </c>
      <c r="S340" s="238">
        <v>1</v>
      </c>
      <c r="T340" s="238">
        <v>1</v>
      </c>
      <c r="U340" s="237"/>
      <c r="V340" s="237"/>
      <c r="W340" s="238">
        <v>1</v>
      </c>
      <c r="X340" s="237"/>
      <c r="Y340" s="238">
        <v>1</v>
      </c>
      <c r="Z340" s="238">
        <v>1</v>
      </c>
      <c r="AA340" s="238">
        <v>1</v>
      </c>
      <c r="AB340" s="237"/>
      <c r="AC340" s="237"/>
      <c r="AD340" s="238">
        <v>1</v>
      </c>
      <c r="AE340" s="237"/>
      <c r="AF340" s="349">
        <v>1</v>
      </c>
      <c r="AG340" s="240">
        <f>COUNTA(B340:AE340)</f>
        <v>17</v>
      </c>
      <c r="AH340" s="241"/>
    </row>
    <row r="341" spans="1:34" ht="15.6">
      <c r="A341" s="236"/>
      <c r="B341" s="238"/>
      <c r="C341" s="238"/>
      <c r="D341" s="238"/>
      <c r="E341" s="238"/>
      <c r="F341" s="238"/>
      <c r="G341" s="238"/>
      <c r="H341" s="237"/>
      <c r="I341" s="238"/>
      <c r="J341" s="238"/>
      <c r="K341" s="238"/>
      <c r="L341" s="238"/>
      <c r="M341" s="238"/>
      <c r="N341" s="238"/>
      <c r="O341" s="237"/>
      <c r="P341" s="238"/>
      <c r="Q341" s="238"/>
      <c r="R341" s="238"/>
      <c r="S341" s="238"/>
      <c r="T341" s="238"/>
      <c r="U341" s="238"/>
      <c r="V341" s="237"/>
      <c r="W341" s="238"/>
      <c r="X341" s="238"/>
      <c r="Y341" s="238"/>
      <c r="Z341" s="238"/>
      <c r="AA341" s="274"/>
      <c r="AB341" s="238"/>
      <c r="AC341" s="237"/>
      <c r="AD341" s="238"/>
      <c r="AE341" s="238"/>
      <c r="AF341" s="349"/>
      <c r="AG341" s="240">
        <f>COUNTA(B341:AE341)</f>
        <v>0</v>
      </c>
      <c r="AH341" s="241"/>
    </row>
    <row r="342" spans="1:34" ht="15.6">
      <c r="A342" s="236" t="s">
        <v>60</v>
      </c>
      <c r="B342" s="238">
        <v>1</v>
      </c>
      <c r="C342" s="238">
        <v>1</v>
      </c>
      <c r="D342" s="238">
        <v>1</v>
      </c>
      <c r="E342" s="238">
        <v>1</v>
      </c>
      <c r="F342" s="238"/>
      <c r="G342" s="238">
        <v>1</v>
      </c>
      <c r="H342" s="237"/>
      <c r="I342" s="238">
        <v>1</v>
      </c>
      <c r="J342" s="238">
        <v>1</v>
      </c>
      <c r="K342" s="238">
        <v>1</v>
      </c>
      <c r="L342" s="238">
        <v>1</v>
      </c>
      <c r="M342" s="238">
        <v>1</v>
      </c>
      <c r="N342" s="238">
        <v>1</v>
      </c>
      <c r="O342" s="237"/>
      <c r="P342" s="238">
        <v>1</v>
      </c>
      <c r="Q342" s="238">
        <v>1</v>
      </c>
      <c r="R342" s="238">
        <v>1</v>
      </c>
      <c r="S342" s="238">
        <v>1</v>
      </c>
      <c r="T342" s="238">
        <v>1</v>
      </c>
      <c r="U342" s="238">
        <v>1</v>
      </c>
      <c r="V342" s="237"/>
      <c r="W342" s="238">
        <v>1</v>
      </c>
      <c r="X342" s="238">
        <v>1</v>
      </c>
      <c r="Y342" s="238">
        <v>1</v>
      </c>
      <c r="Z342" s="238">
        <v>1</v>
      </c>
      <c r="AA342" s="238">
        <v>1</v>
      </c>
      <c r="AB342" s="238">
        <v>1</v>
      </c>
      <c r="AC342" s="237"/>
      <c r="AD342" s="238">
        <v>1</v>
      </c>
      <c r="AE342" s="238">
        <v>1</v>
      </c>
      <c r="AF342" s="349"/>
      <c r="AG342" s="240">
        <f>COUNTA(B342:AE342)</f>
        <v>25</v>
      </c>
      <c r="AH342" s="241"/>
    </row>
    <row r="343" spans="1:34" ht="15.6">
      <c r="A343" s="242" t="s">
        <v>58</v>
      </c>
      <c r="B343" s="238">
        <v>1</v>
      </c>
      <c r="C343" s="238">
        <v>1</v>
      </c>
      <c r="D343" s="238">
        <v>1</v>
      </c>
      <c r="E343" s="238">
        <v>1</v>
      </c>
      <c r="F343" s="238"/>
      <c r="G343" s="238">
        <v>1</v>
      </c>
      <c r="H343" s="237"/>
      <c r="I343" s="238">
        <v>1</v>
      </c>
      <c r="J343" s="238">
        <v>1</v>
      </c>
      <c r="K343" s="238">
        <v>1</v>
      </c>
      <c r="L343" s="238">
        <v>1</v>
      </c>
      <c r="M343" s="238">
        <v>1</v>
      </c>
      <c r="N343" s="238">
        <v>1</v>
      </c>
      <c r="O343" s="237"/>
      <c r="P343" s="238">
        <v>1</v>
      </c>
      <c r="Q343" s="238">
        <v>1</v>
      </c>
      <c r="R343" s="238">
        <v>1</v>
      </c>
      <c r="S343" s="238">
        <v>1</v>
      </c>
      <c r="T343" s="238">
        <v>1</v>
      </c>
      <c r="U343" s="238">
        <v>1</v>
      </c>
      <c r="V343" s="237"/>
      <c r="W343" s="238">
        <v>1</v>
      </c>
      <c r="X343" s="238">
        <v>1</v>
      </c>
      <c r="Y343" s="238">
        <v>1</v>
      </c>
      <c r="Z343" s="238">
        <v>1</v>
      </c>
      <c r="AA343" s="238">
        <v>1</v>
      </c>
      <c r="AB343" s="238">
        <v>1</v>
      </c>
      <c r="AC343" s="237"/>
      <c r="AD343" s="238">
        <v>1</v>
      </c>
      <c r="AE343" s="238">
        <v>1</v>
      </c>
      <c r="AF343" s="349"/>
      <c r="AG343" s="240">
        <f>COUNTA(B343:AE343)</f>
        <v>25</v>
      </c>
      <c r="AH343" s="243"/>
    </row>
    <row r="344" spans="1:34">
      <c r="A344" s="244"/>
      <c r="B344" s="245"/>
      <c r="C344" s="245"/>
      <c r="D344" s="245"/>
      <c r="E344" s="245"/>
      <c r="F344" s="245"/>
      <c r="G344" s="245"/>
      <c r="H344" s="245"/>
      <c r="I344" s="245"/>
      <c r="J344" s="245"/>
      <c r="K344" s="245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 t="s">
        <v>632</v>
      </c>
      <c r="X344" s="246"/>
      <c r="Y344" s="246"/>
      <c r="Z344" s="245"/>
      <c r="AA344" s="245"/>
      <c r="AB344" s="245"/>
      <c r="AC344" s="245"/>
      <c r="AD344" s="245"/>
      <c r="AE344" s="245"/>
      <c r="AF344" s="245"/>
      <c r="AG344" s="245"/>
      <c r="AH344" s="245"/>
    </row>
    <row r="345" spans="1:34">
      <c r="L345" s="247"/>
      <c r="M345" s="248"/>
      <c r="N345" s="249"/>
      <c r="O345" s="250"/>
      <c r="P345" s="501" t="s">
        <v>609</v>
      </c>
      <c r="Q345" s="501"/>
      <c r="R345" s="501"/>
      <c r="S345" s="501"/>
      <c r="T345" s="501"/>
      <c r="U345" s="501"/>
      <c r="V345" s="501"/>
      <c r="W345" s="251"/>
      <c r="X345" s="251"/>
      <c r="Y345" s="252"/>
      <c r="Z345" s="501" t="s">
        <v>61</v>
      </c>
      <c r="AA345" s="501"/>
      <c r="AB345" s="501"/>
      <c r="AC345" s="501"/>
      <c r="AD345" s="501"/>
      <c r="AE345" s="501"/>
      <c r="AF345" s="501"/>
      <c r="AG345" s="501"/>
      <c r="AH345" s="501"/>
    </row>
    <row r="346" spans="1:34">
      <c r="A346" s="500"/>
      <c r="B346" s="500"/>
      <c r="C346" s="500"/>
      <c r="D346" s="500"/>
      <c r="E346" s="249"/>
      <c r="F346" s="501"/>
      <c r="G346" s="501"/>
      <c r="H346" s="501"/>
      <c r="I346" s="501"/>
      <c r="J346" s="501"/>
      <c r="K346" s="253"/>
    </row>
    <row r="347" spans="1:34">
      <c r="A347" s="267"/>
      <c r="B347" s="267"/>
      <c r="C347" s="267"/>
      <c r="D347" s="267"/>
      <c r="E347" s="249"/>
      <c r="F347" s="268"/>
      <c r="G347" s="268"/>
      <c r="H347" s="268"/>
      <c r="I347" s="268"/>
      <c r="J347" s="268"/>
      <c r="K347" s="253"/>
    </row>
    <row r="348" spans="1:34">
      <c r="A348" s="267"/>
      <c r="B348" s="267"/>
      <c r="C348" s="267"/>
      <c r="D348" s="267"/>
      <c r="E348" s="249"/>
      <c r="F348" s="268"/>
      <c r="G348" s="268"/>
      <c r="H348" s="268"/>
      <c r="I348" s="268"/>
      <c r="J348" s="268"/>
      <c r="K348" s="253"/>
    </row>
    <row r="350" spans="1:34">
      <c r="A350" s="480" t="s">
        <v>633</v>
      </c>
      <c r="B350" s="480"/>
      <c r="C350" s="480"/>
      <c r="D350" s="480"/>
      <c r="E350" s="480"/>
      <c r="F350" s="480"/>
      <c r="G350" s="480"/>
      <c r="H350" s="480"/>
      <c r="L350" s="480"/>
      <c r="M350" s="480"/>
      <c r="N350" s="480"/>
      <c r="O350" s="480"/>
      <c r="P350" s="480"/>
      <c r="Q350" s="480"/>
      <c r="R350" s="480"/>
      <c r="S350" s="480"/>
      <c r="T350" s="480"/>
      <c r="U350" s="480"/>
      <c r="V350" s="480"/>
      <c r="W350" s="480"/>
      <c r="X350" s="480"/>
      <c r="Y350" s="480"/>
    </row>
    <row r="351" spans="1:34">
      <c r="A351" s="254"/>
      <c r="B351" s="255"/>
      <c r="C351" s="256"/>
      <c r="D351" s="246"/>
      <c r="E351" s="246"/>
      <c r="F351" s="246"/>
      <c r="G351" s="246"/>
      <c r="H351" s="246"/>
      <c r="L351" s="254"/>
      <c r="M351" s="255"/>
      <c r="N351" s="256"/>
      <c r="O351" s="246"/>
      <c r="P351" s="246"/>
      <c r="Q351" s="246"/>
      <c r="R351" s="246"/>
      <c r="S351" s="246"/>
    </row>
    <row r="352" spans="1:34" ht="14.4">
      <c r="A352" s="257" t="s">
        <v>611</v>
      </c>
      <c r="B352" s="481" t="s">
        <v>605</v>
      </c>
      <c r="C352" s="482"/>
      <c r="D352" s="482"/>
      <c r="E352" s="482"/>
      <c r="F352" s="482"/>
      <c r="G352" s="482"/>
      <c r="H352" s="483"/>
      <c r="L352" s="484"/>
      <c r="M352" s="484"/>
      <c r="N352" s="484"/>
      <c r="O352" s="484"/>
      <c r="P352" s="484"/>
      <c r="Q352" s="484"/>
      <c r="R352" s="484"/>
      <c r="S352" s="484"/>
      <c r="T352" s="484"/>
      <c r="U352" s="269"/>
      <c r="V352" s="269"/>
      <c r="W352" s="270"/>
      <c r="X352" s="271"/>
      <c r="Y352" s="272"/>
    </row>
    <row r="353" spans="1:25">
      <c r="A353" s="258" t="s">
        <v>612</v>
      </c>
      <c r="B353" s="492">
        <v>6500000</v>
      </c>
      <c r="C353" s="493"/>
      <c r="D353" s="493"/>
      <c r="E353" s="493"/>
      <c r="F353" s="493"/>
      <c r="G353" s="493"/>
      <c r="H353" s="494"/>
      <c r="L353" s="495"/>
      <c r="M353" s="495"/>
      <c r="N353" s="495"/>
      <c r="O353" s="495"/>
      <c r="P353" s="495"/>
      <c r="Q353" s="495"/>
      <c r="R353" s="495"/>
      <c r="S353" s="495"/>
      <c r="T353" s="495"/>
      <c r="U353" s="496"/>
      <c r="V353" s="496"/>
      <c r="W353" s="496"/>
      <c r="X353" s="496"/>
      <c r="Y353" s="496"/>
    </row>
    <row r="354" spans="1:25">
      <c r="A354" s="259"/>
      <c r="B354" s="476"/>
      <c r="C354" s="477"/>
      <c r="D354" s="477"/>
      <c r="E354" s="477"/>
      <c r="F354" s="477"/>
      <c r="G354" s="477"/>
      <c r="H354" s="478"/>
      <c r="L354" s="497"/>
      <c r="M354" s="498"/>
      <c r="N354" s="498"/>
      <c r="O354" s="498"/>
      <c r="P354" s="498"/>
      <c r="Q354" s="498"/>
      <c r="R354" s="498"/>
      <c r="S354" s="498"/>
      <c r="T354" s="499"/>
      <c r="U354" s="476"/>
      <c r="V354" s="477"/>
      <c r="W354" s="477"/>
      <c r="X354" s="477"/>
      <c r="Y354" s="478"/>
    </row>
    <row r="355" spans="1:25">
      <c r="A355" s="259" t="s">
        <v>613</v>
      </c>
      <c r="B355" s="476">
        <f>(B353/26)*4</f>
        <v>1000000</v>
      </c>
      <c r="C355" s="477"/>
      <c r="D355" s="477"/>
      <c r="E355" s="477"/>
      <c r="F355" s="477"/>
      <c r="G355" s="477"/>
      <c r="H355" s="478"/>
      <c r="L355" s="510"/>
      <c r="M355" s="510"/>
      <c r="N355" s="510"/>
      <c r="O355" s="510"/>
      <c r="P355" s="510"/>
      <c r="Q355" s="510"/>
      <c r="R355" s="510"/>
      <c r="S355" s="510"/>
      <c r="T355" s="510"/>
      <c r="U355" s="476"/>
      <c r="V355" s="477"/>
      <c r="W355" s="477"/>
      <c r="X355" s="477"/>
      <c r="Y355" s="478"/>
    </row>
    <row r="356" spans="1:25">
      <c r="A356" s="260" t="s">
        <v>616</v>
      </c>
      <c r="B356" s="469">
        <f>B355</f>
        <v>1000000</v>
      </c>
      <c r="C356" s="469"/>
      <c r="D356" s="469"/>
      <c r="E356" s="469"/>
      <c r="F356" s="469"/>
      <c r="G356" s="469"/>
      <c r="H356" s="469"/>
      <c r="L356" s="491"/>
      <c r="M356" s="491"/>
      <c r="N356" s="491"/>
      <c r="O356" s="491"/>
      <c r="P356" s="491"/>
      <c r="Q356" s="491"/>
      <c r="R356" s="491"/>
      <c r="S356" s="491"/>
      <c r="T356" s="491"/>
      <c r="U356" s="469"/>
      <c r="V356" s="469"/>
      <c r="W356" s="469"/>
      <c r="X356" s="469"/>
      <c r="Y356" s="469"/>
    </row>
    <row r="357" spans="1:25">
      <c r="A357" s="261"/>
      <c r="B357" s="485"/>
      <c r="C357" s="486"/>
      <c r="D357" s="486"/>
      <c r="E357" s="486"/>
      <c r="F357" s="486"/>
      <c r="G357" s="486"/>
      <c r="H357" s="487"/>
      <c r="L357" s="488"/>
      <c r="M357" s="489"/>
      <c r="N357" s="489"/>
      <c r="O357" s="489"/>
      <c r="P357" s="489"/>
      <c r="Q357" s="489"/>
      <c r="R357" s="489"/>
      <c r="S357" s="489"/>
      <c r="T357" s="490"/>
      <c r="U357" s="485"/>
      <c r="V357" s="486"/>
      <c r="W357" s="486"/>
      <c r="X357" s="486"/>
      <c r="Y357" s="487"/>
    </row>
    <row r="358" spans="1:25">
      <c r="A358" s="474" t="s">
        <v>617</v>
      </c>
      <c r="B358" s="474"/>
      <c r="C358" s="474"/>
      <c r="D358" s="474"/>
      <c r="E358" s="469">
        <f>(B353+B354)-B355</f>
        <v>5500000</v>
      </c>
      <c r="F358" s="469"/>
      <c r="G358" s="469"/>
      <c r="H358" s="469"/>
      <c r="L358" s="474"/>
      <c r="M358" s="474"/>
      <c r="N358" s="474"/>
      <c r="O358" s="474"/>
      <c r="P358" s="474"/>
      <c r="Q358" s="474"/>
      <c r="R358" s="474"/>
      <c r="S358" s="474"/>
      <c r="T358" s="474"/>
      <c r="U358" s="469"/>
      <c r="V358" s="469"/>
      <c r="W358" s="469"/>
      <c r="X358" s="469"/>
      <c r="Y358" s="469"/>
    </row>
    <row r="360" spans="1:25">
      <c r="A360" s="480" t="s">
        <v>633</v>
      </c>
      <c r="B360" s="480"/>
      <c r="C360" s="480"/>
      <c r="D360" s="480"/>
      <c r="E360" s="480"/>
      <c r="F360" s="480"/>
      <c r="G360" s="480"/>
      <c r="H360" s="480"/>
      <c r="L360" s="480" t="s">
        <v>633</v>
      </c>
      <c r="M360" s="480"/>
      <c r="N360" s="480"/>
      <c r="O360" s="480"/>
      <c r="P360" s="480"/>
      <c r="Q360" s="480"/>
      <c r="R360" s="480"/>
      <c r="S360" s="480"/>
      <c r="T360" s="480"/>
      <c r="U360" s="480"/>
      <c r="V360" s="480"/>
      <c r="W360" s="480"/>
      <c r="X360" s="480"/>
      <c r="Y360" s="480"/>
    </row>
    <row r="361" spans="1:25">
      <c r="A361" s="254"/>
      <c r="B361" s="255"/>
      <c r="C361" s="256"/>
      <c r="D361" s="246"/>
      <c r="E361" s="246"/>
      <c r="F361" s="246"/>
      <c r="G361" s="246"/>
      <c r="H361" s="246"/>
      <c r="L361" s="254"/>
      <c r="M361" s="255"/>
      <c r="N361" s="256"/>
      <c r="O361" s="246"/>
      <c r="P361" s="246"/>
      <c r="Q361" s="246"/>
      <c r="R361" s="246"/>
      <c r="S361" s="246"/>
    </row>
    <row r="362" spans="1:25" ht="14.4">
      <c r="A362" s="257" t="s">
        <v>611</v>
      </c>
      <c r="B362" s="481" t="s">
        <v>60</v>
      </c>
      <c r="C362" s="482"/>
      <c r="D362" s="482"/>
      <c r="E362" s="482"/>
      <c r="F362" s="482"/>
      <c r="G362" s="482"/>
      <c r="H362" s="483"/>
      <c r="L362" s="484" t="s">
        <v>611</v>
      </c>
      <c r="M362" s="484"/>
      <c r="N362" s="484"/>
      <c r="O362" s="484"/>
      <c r="P362" s="484"/>
      <c r="Q362" s="484"/>
      <c r="R362" s="484"/>
      <c r="S362" s="484"/>
      <c r="T362" s="484"/>
      <c r="U362" s="481" t="s">
        <v>58</v>
      </c>
      <c r="V362" s="482"/>
      <c r="W362" s="482"/>
      <c r="X362" s="482"/>
      <c r="Y362" s="483"/>
    </row>
    <row r="363" spans="1:25">
      <c r="A363" s="262" t="s">
        <v>634</v>
      </c>
      <c r="B363" s="476">
        <v>5000000</v>
      </c>
      <c r="C363" s="477"/>
      <c r="D363" s="477"/>
      <c r="E363" s="477"/>
      <c r="F363" s="477"/>
      <c r="G363" s="477"/>
      <c r="H363" s="478"/>
      <c r="L363" s="479" t="s">
        <v>634</v>
      </c>
      <c r="M363" s="479"/>
      <c r="N363" s="479"/>
      <c r="O363" s="479"/>
      <c r="P363" s="479"/>
      <c r="Q363" s="479"/>
      <c r="R363" s="479"/>
      <c r="S363" s="479"/>
      <c r="T363" s="479"/>
      <c r="U363" s="476">
        <v>5000000</v>
      </c>
      <c r="V363" s="477"/>
      <c r="W363" s="477"/>
      <c r="X363" s="477"/>
      <c r="Y363" s="478"/>
    </row>
    <row r="364" spans="1:25">
      <c r="A364" s="263" t="s">
        <v>619</v>
      </c>
      <c r="B364" s="476">
        <v>0</v>
      </c>
      <c r="C364" s="477"/>
      <c r="D364" s="477"/>
      <c r="E364" s="477"/>
      <c r="F364" s="477"/>
      <c r="G364" s="477"/>
      <c r="H364" s="478"/>
      <c r="L364" s="479" t="s">
        <v>619</v>
      </c>
      <c r="M364" s="479"/>
      <c r="N364" s="479"/>
      <c r="O364" s="479"/>
      <c r="P364" s="479"/>
      <c r="Q364" s="479"/>
      <c r="R364" s="479"/>
      <c r="S364" s="479"/>
      <c r="T364" s="479"/>
      <c r="U364" s="476">
        <v>0</v>
      </c>
      <c r="V364" s="477"/>
      <c r="W364" s="477"/>
      <c r="X364" s="477"/>
      <c r="Y364" s="478"/>
    </row>
    <row r="365" spans="1:25">
      <c r="A365" s="260" t="s">
        <v>616</v>
      </c>
      <c r="B365" s="469">
        <f>(5000000/28)*28</f>
        <v>5000000</v>
      </c>
      <c r="C365" s="469"/>
      <c r="D365" s="469"/>
      <c r="E365" s="469"/>
      <c r="F365" s="469"/>
      <c r="G365" s="469"/>
      <c r="H365" s="469"/>
      <c r="L365" s="470" t="s">
        <v>616</v>
      </c>
      <c r="M365" s="470"/>
      <c r="N365" s="470"/>
      <c r="O365" s="470"/>
      <c r="P365" s="470"/>
      <c r="Q365" s="470"/>
      <c r="R365" s="470"/>
      <c r="S365" s="470"/>
      <c r="T365" s="470"/>
      <c r="U365" s="471">
        <v>5000000</v>
      </c>
      <c r="V365" s="472"/>
      <c r="W365" s="472"/>
      <c r="X365" s="472"/>
      <c r="Y365" s="473"/>
    </row>
    <row r="366" spans="1:25" ht="14.4">
      <c r="A366" s="474" t="s">
        <v>617</v>
      </c>
      <c r="B366" s="474"/>
      <c r="C366" s="474"/>
      <c r="D366" s="474"/>
      <c r="E366" s="469">
        <f>B365</f>
        <v>5000000</v>
      </c>
      <c r="F366" s="469"/>
      <c r="G366" s="469"/>
      <c r="H366" s="469"/>
      <c r="L366" s="475" t="s">
        <v>617</v>
      </c>
      <c r="M366" s="475"/>
      <c r="N366" s="475"/>
      <c r="O366" s="475"/>
      <c r="P366" s="475"/>
      <c r="Q366" s="475"/>
      <c r="R366" s="475"/>
      <c r="S366" s="475"/>
      <c r="T366" s="475"/>
      <c r="U366" s="471">
        <v>5000000</v>
      </c>
      <c r="V366" s="472"/>
      <c r="W366" s="472"/>
      <c r="X366" s="472"/>
      <c r="Y366" s="473"/>
    </row>
    <row r="367" spans="1:25">
      <c r="A367" s="264"/>
      <c r="B367" s="264"/>
      <c r="C367" s="264"/>
      <c r="D367" s="264"/>
      <c r="E367" s="265"/>
      <c r="F367" s="265"/>
      <c r="G367" s="265"/>
      <c r="H367" s="265"/>
      <c r="L367" s="266"/>
      <c r="M367" s="266"/>
      <c r="N367" s="266"/>
      <c r="O367" s="266"/>
      <c r="P367" s="266"/>
      <c r="Q367" s="266"/>
      <c r="R367" s="266"/>
      <c r="S367" s="266"/>
      <c r="T367" s="266"/>
      <c r="U367" s="265"/>
      <c r="V367" s="265"/>
      <c r="W367" s="265"/>
      <c r="X367" s="265"/>
      <c r="Y367" s="265"/>
    </row>
    <row r="368" spans="1:25">
      <c r="A368" s="264"/>
      <c r="B368" s="264"/>
      <c r="C368" s="264"/>
      <c r="D368" s="264"/>
      <c r="E368" s="265"/>
      <c r="F368" s="265"/>
      <c r="G368" s="265"/>
      <c r="H368" s="265"/>
      <c r="L368" s="266"/>
      <c r="M368" s="266"/>
      <c r="N368" s="266"/>
      <c r="O368" s="266"/>
      <c r="P368" s="266"/>
      <c r="Q368" s="266"/>
      <c r="R368" s="266"/>
      <c r="S368" s="266"/>
      <c r="T368" s="266"/>
      <c r="U368" s="265"/>
      <c r="V368" s="265"/>
      <c r="W368" s="265"/>
      <c r="X368" s="265"/>
      <c r="Y368" s="265"/>
    </row>
    <row r="369" spans="1:34">
      <c r="A369" s="264"/>
      <c r="B369" s="264"/>
      <c r="C369" s="264"/>
      <c r="D369" s="264"/>
      <c r="E369" s="265"/>
      <c r="F369" s="265"/>
      <c r="G369" s="265"/>
      <c r="H369" s="265"/>
      <c r="L369" s="266"/>
      <c r="M369" s="266"/>
      <c r="N369" s="266"/>
      <c r="O369" s="266"/>
      <c r="P369" s="266"/>
      <c r="Q369" s="266"/>
      <c r="R369" s="266"/>
      <c r="S369" s="266"/>
      <c r="T369" s="266"/>
      <c r="U369" s="265"/>
      <c r="V369" s="265"/>
      <c r="W369" s="265"/>
      <c r="X369" s="265"/>
      <c r="Y369" s="265"/>
    </row>
    <row r="370" spans="1:34">
      <c r="A370" s="264"/>
      <c r="B370" s="264"/>
      <c r="C370" s="264"/>
      <c r="D370" s="264"/>
      <c r="E370" s="265"/>
      <c r="F370" s="265"/>
      <c r="G370" s="265"/>
      <c r="H370" s="265"/>
      <c r="L370" s="266"/>
      <c r="M370" s="266"/>
      <c r="N370" s="266"/>
      <c r="O370" s="266"/>
      <c r="P370" s="266"/>
      <c r="Q370" s="266"/>
      <c r="R370" s="266"/>
      <c r="S370" s="266"/>
      <c r="T370" s="266"/>
      <c r="U370" s="265"/>
      <c r="V370" s="265"/>
      <c r="W370" s="265"/>
      <c r="X370" s="265"/>
      <c r="Y370" s="265"/>
    </row>
    <row r="372" spans="1:34">
      <c r="A372" s="229" t="s">
        <v>625</v>
      </c>
    </row>
    <row r="373" spans="1:34" ht="20.399999999999999">
      <c r="A373" s="229" t="s">
        <v>621</v>
      </c>
      <c r="P373" s="230"/>
      <c r="Q373" s="513" t="s">
        <v>811</v>
      </c>
      <c r="R373" s="513"/>
      <c r="S373" s="513"/>
      <c r="T373" s="513"/>
      <c r="U373" s="513"/>
      <c r="V373" s="513"/>
      <c r="W373" s="513"/>
      <c r="X373" s="513"/>
      <c r="Y373" s="513"/>
      <c r="Z373" s="513"/>
      <c r="AA373" s="513"/>
      <c r="AB373" s="513"/>
      <c r="AC373" s="513"/>
      <c r="AD373" s="513"/>
      <c r="AE373" s="513"/>
      <c r="AF373" s="513"/>
      <c r="AG373" s="513"/>
      <c r="AH373" s="513"/>
    </row>
    <row r="374" spans="1:34">
      <c r="A374" s="502" t="s">
        <v>594</v>
      </c>
      <c r="B374" s="505" t="s">
        <v>595</v>
      </c>
      <c r="C374" s="506"/>
      <c r="D374" s="506"/>
      <c r="E374" s="506"/>
      <c r="F374" s="506"/>
      <c r="G374" s="506"/>
      <c r="H374" s="506"/>
      <c r="I374" s="506"/>
      <c r="J374" s="506"/>
      <c r="K374" s="506"/>
      <c r="L374" s="506"/>
      <c r="M374" s="506"/>
      <c r="N374" s="506"/>
      <c r="O374" s="506"/>
      <c r="P374" s="506"/>
      <c r="Q374" s="506"/>
      <c r="R374" s="506"/>
      <c r="S374" s="506"/>
      <c r="T374" s="506"/>
      <c r="U374" s="506"/>
      <c r="V374" s="506"/>
      <c r="W374" s="506"/>
      <c r="X374" s="506"/>
      <c r="Y374" s="506"/>
      <c r="Z374" s="506"/>
      <c r="AA374" s="506"/>
      <c r="AB374" s="506"/>
      <c r="AC374" s="506"/>
      <c r="AD374" s="506"/>
      <c r="AE374" s="506"/>
      <c r="AF374" s="507"/>
      <c r="AG374" s="508" t="s">
        <v>596</v>
      </c>
      <c r="AH374" s="511" t="s">
        <v>597</v>
      </c>
    </row>
    <row r="375" spans="1:34">
      <c r="A375" s="503"/>
      <c r="B375" s="231">
        <v>1</v>
      </c>
      <c r="C375" s="232">
        <v>2</v>
      </c>
      <c r="D375" s="232">
        <v>3</v>
      </c>
      <c r="E375" s="232">
        <v>4</v>
      </c>
      <c r="F375" s="232">
        <v>5</v>
      </c>
      <c r="G375" s="232">
        <v>6</v>
      </c>
      <c r="H375" s="232">
        <v>7</v>
      </c>
      <c r="I375" s="232">
        <v>8</v>
      </c>
      <c r="J375" s="232">
        <v>9</v>
      </c>
      <c r="K375" s="232">
        <v>10</v>
      </c>
      <c r="L375" s="232">
        <v>11</v>
      </c>
      <c r="M375" s="232">
        <v>12</v>
      </c>
      <c r="N375" s="232">
        <v>13</v>
      </c>
      <c r="O375" s="232">
        <v>14</v>
      </c>
      <c r="P375" s="232">
        <v>15</v>
      </c>
      <c r="Q375" s="232">
        <v>16</v>
      </c>
      <c r="R375" s="232">
        <v>17</v>
      </c>
      <c r="S375" s="232">
        <v>18</v>
      </c>
      <c r="T375" s="232">
        <v>19</v>
      </c>
      <c r="U375" s="232">
        <v>20</v>
      </c>
      <c r="V375" s="232">
        <v>21</v>
      </c>
      <c r="W375" s="232">
        <v>22</v>
      </c>
      <c r="X375" s="232">
        <v>23</v>
      </c>
      <c r="Y375" s="232">
        <v>24</v>
      </c>
      <c r="Z375" s="232">
        <v>25</v>
      </c>
      <c r="AA375" s="232">
        <v>26</v>
      </c>
      <c r="AB375" s="232">
        <v>27</v>
      </c>
      <c r="AC375" s="232">
        <v>28</v>
      </c>
      <c r="AD375" s="232">
        <v>29</v>
      </c>
      <c r="AE375" s="232">
        <v>30</v>
      </c>
      <c r="AF375" s="232"/>
      <c r="AG375" s="509"/>
      <c r="AH375" s="512"/>
    </row>
    <row r="376" spans="1:34">
      <c r="A376" s="504"/>
      <c r="B376" s="234" t="s">
        <v>601</v>
      </c>
      <c r="C376" s="234" t="s">
        <v>602</v>
      </c>
      <c r="D376" s="234" t="s">
        <v>603</v>
      </c>
      <c r="E376" s="235" t="s">
        <v>604</v>
      </c>
      <c r="F376" s="233" t="s">
        <v>598</v>
      </c>
      <c r="G376" s="234" t="s">
        <v>599</v>
      </c>
      <c r="H376" s="234" t="s">
        <v>600</v>
      </c>
      <c r="I376" s="234" t="s">
        <v>601</v>
      </c>
      <c r="J376" s="234" t="s">
        <v>602</v>
      </c>
      <c r="K376" s="234" t="s">
        <v>603</v>
      </c>
      <c r="L376" s="235" t="s">
        <v>604</v>
      </c>
      <c r="M376" s="233" t="s">
        <v>598</v>
      </c>
      <c r="N376" s="234" t="s">
        <v>599</v>
      </c>
      <c r="O376" s="234" t="s">
        <v>600</v>
      </c>
      <c r="P376" s="234" t="s">
        <v>601</v>
      </c>
      <c r="Q376" s="234" t="s">
        <v>602</v>
      </c>
      <c r="R376" s="234" t="s">
        <v>603</v>
      </c>
      <c r="S376" s="235" t="s">
        <v>604</v>
      </c>
      <c r="T376" s="233" t="s">
        <v>598</v>
      </c>
      <c r="U376" s="234" t="s">
        <v>599</v>
      </c>
      <c r="V376" s="234" t="s">
        <v>600</v>
      </c>
      <c r="W376" s="234" t="s">
        <v>601</v>
      </c>
      <c r="X376" s="234" t="s">
        <v>602</v>
      </c>
      <c r="Y376" s="234" t="s">
        <v>603</v>
      </c>
      <c r="Z376" s="235" t="s">
        <v>604</v>
      </c>
      <c r="AA376" s="233" t="s">
        <v>598</v>
      </c>
      <c r="AB376" s="234" t="s">
        <v>599</v>
      </c>
      <c r="AC376" s="234" t="s">
        <v>600</v>
      </c>
      <c r="AD376" s="234" t="s">
        <v>601</v>
      </c>
      <c r="AE376" s="350" t="s">
        <v>602</v>
      </c>
      <c r="AF376" s="234"/>
      <c r="AG376" s="234"/>
      <c r="AH376" s="234"/>
    </row>
    <row r="377" spans="1:34" ht="15.6">
      <c r="A377" s="236" t="s">
        <v>605</v>
      </c>
      <c r="B377" s="238">
        <v>1</v>
      </c>
      <c r="C377" s="238">
        <v>1</v>
      </c>
      <c r="D377" s="237"/>
      <c r="E377" s="237"/>
      <c r="F377" s="238">
        <v>1</v>
      </c>
      <c r="G377" s="238">
        <v>1</v>
      </c>
      <c r="H377" s="238">
        <v>1</v>
      </c>
      <c r="I377" s="239">
        <v>1</v>
      </c>
      <c r="J377" s="238">
        <v>1</v>
      </c>
      <c r="K377" s="237"/>
      <c r="L377" s="237"/>
      <c r="M377" s="238">
        <v>1</v>
      </c>
      <c r="N377" s="238">
        <v>1</v>
      </c>
      <c r="O377" s="238">
        <v>1</v>
      </c>
      <c r="P377" s="238">
        <v>1</v>
      </c>
      <c r="Q377" s="237"/>
      <c r="R377" s="237"/>
      <c r="S377" s="237"/>
      <c r="T377" s="238">
        <v>1</v>
      </c>
      <c r="U377" s="238">
        <v>1</v>
      </c>
      <c r="V377" s="238">
        <v>1</v>
      </c>
      <c r="W377" s="238">
        <v>1</v>
      </c>
      <c r="X377" s="238">
        <v>1</v>
      </c>
      <c r="Y377" s="237"/>
      <c r="Z377" s="237"/>
      <c r="AA377" s="237"/>
      <c r="AB377" s="238">
        <v>1</v>
      </c>
      <c r="AC377" s="238">
        <v>1</v>
      </c>
      <c r="AD377" s="238">
        <v>1</v>
      </c>
      <c r="AE377" s="238">
        <v>1</v>
      </c>
      <c r="AF377" s="238"/>
      <c r="AG377" s="240">
        <f>COUNTA(B377:AF377)</f>
        <v>20</v>
      </c>
      <c r="AH377" s="241"/>
    </row>
    <row r="378" spans="1:34" ht="15.6">
      <c r="A378" s="236" t="s">
        <v>606</v>
      </c>
      <c r="B378" s="238">
        <v>1</v>
      </c>
      <c r="C378" s="238">
        <v>0.5</v>
      </c>
      <c r="D378" s="237"/>
      <c r="E378" s="237"/>
      <c r="F378" s="238">
        <v>1</v>
      </c>
      <c r="G378" s="237"/>
      <c r="H378" s="238">
        <v>1</v>
      </c>
      <c r="I378" s="239">
        <v>1</v>
      </c>
      <c r="J378" s="238">
        <v>1</v>
      </c>
      <c r="K378" s="237"/>
      <c r="L378" s="237"/>
      <c r="M378" s="238">
        <v>1</v>
      </c>
      <c r="N378" s="237"/>
      <c r="O378" s="238">
        <v>1</v>
      </c>
      <c r="P378" s="238">
        <v>1</v>
      </c>
      <c r="Q378" s="238">
        <v>1</v>
      </c>
      <c r="R378" s="237"/>
      <c r="S378" s="237"/>
      <c r="T378" s="238">
        <v>1</v>
      </c>
      <c r="U378" s="237"/>
      <c r="V378" s="238">
        <v>1</v>
      </c>
      <c r="W378" s="238">
        <v>1</v>
      </c>
      <c r="X378" s="238">
        <v>1</v>
      </c>
      <c r="Y378" s="237"/>
      <c r="Z378" s="237"/>
      <c r="AA378" s="238">
        <v>1</v>
      </c>
      <c r="AB378" s="237"/>
      <c r="AC378" s="238">
        <v>1</v>
      </c>
      <c r="AD378" s="238">
        <v>1</v>
      </c>
      <c r="AE378" s="238">
        <v>0.5</v>
      </c>
      <c r="AF378" s="238"/>
      <c r="AG378" s="240">
        <f>COUNTA(B378:AF378)</f>
        <v>18</v>
      </c>
      <c r="AH378" s="241"/>
    </row>
    <row r="379" spans="1:34" ht="15.6">
      <c r="A379" s="236" t="s">
        <v>60</v>
      </c>
      <c r="B379" s="238">
        <v>1</v>
      </c>
      <c r="C379" s="238">
        <v>1</v>
      </c>
      <c r="D379" s="238">
        <v>1</v>
      </c>
      <c r="E379" s="237"/>
      <c r="F379" s="238">
        <v>1</v>
      </c>
      <c r="G379" s="238">
        <v>1</v>
      </c>
      <c r="H379" s="238">
        <v>1</v>
      </c>
      <c r="I379" s="238">
        <v>1</v>
      </c>
      <c r="J379" s="238">
        <v>1</v>
      </c>
      <c r="K379" s="238">
        <v>1</v>
      </c>
      <c r="L379" s="237"/>
      <c r="M379" s="238">
        <v>1</v>
      </c>
      <c r="N379" s="238">
        <v>1</v>
      </c>
      <c r="O379" s="238">
        <v>1</v>
      </c>
      <c r="P379" s="238">
        <v>1</v>
      </c>
      <c r="Q379" s="238">
        <v>1</v>
      </c>
      <c r="R379" s="238">
        <v>1</v>
      </c>
      <c r="S379" s="237"/>
      <c r="T379" s="238">
        <v>1</v>
      </c>
      <c r="U379" s="238">
        <v>1</v>
      </c>
      <c r="V379" s="238">
        <v>1</v>
      </c>
      <c r="W379" s="238">
        <v>1</v>
      </c>
      <c r="X379" s="238">
        <v>1</v>
      </c>
      <c r="Y379" s="238">
        <v>1</v>
      </c>
      <c r="Z379" s="237"/>
      <c r="AA379" s="238">
        <v>1</v>
      </c>
      <c r="AB379" s="238">
        <v>1</v>
      </c>
      <c r="AC379" s="238">
        <v>1</v>
      </c>
      <c r="AD379" s="238">
        <v>1</v>
      </c>
      <c r="AE379" s="238">
        <v>1</v>
      </c>
      <c r="AF379" s="238"/>
      <c r="AG379" s="240">
        <f t="shared" ref="AG379:AG380" si="9">COUNTA(B379:AF379)</f>
        <v>26</v>
      </c>
      <c r="AH379" s="241"/>
    </row>
    <row r="380" spans="1:34" ht="15.6">
      <c r="A380" s="242" t="s">
        <v>58</v>
      </c>
      <c r="B380" s="238">
        <v>1</v>
      </c>
      <c r="C380" s="238">
        <v>1</v>
      </c>
      <c r="D380" s="238">
        <v>1</v>
      </c>
      <c r="E380" s="237"/>
      <c r="F380" s="238"/>
      <c r="G380" s="238">
        <v>1</v>
      </c>
      <c r="H380" s="238">
        <v>1</v>
      </c>
      <c r="I380" s="238">
        <v>1</v>
      </c>
      <c r="J380" s="238">
        <v>1</v>
      </c>
      <c r="K380" s="238">
        <v>1</v>
      </c>
      <c r="L380" s="237"/>
      <c r="M380" s="238"/>
      <c r="N380" s="238">
        <v>1</v>
      </c>
      <c r="O380" s="238">
        <v>1</v>
      </c>
      <c r="P380" s="238">
        <v>1</v>
      </c>
      <c r="Q380" s="238">
        <v>1</v>
      </c>
      <c r="R380" s="238">
        <v>1</v>
      </c>
      <c r="S380" s="237"/>
      <c r="T380" s="238"/>
      <c r="U380" s="238">
        <v>1</v>
      </c>
      <c r="V380" s="238">
        <v>1</v>
      </c>
      <c r="W380" s="238">
        <v>1</v>
      </c>
      <c r="X380" s="238">
        <v>1</v>
      </c>
      <c r="Y380" s="238">
        <v>1</v>
      </c>
      <c r="Z380" s="237"/>
      <c r="AA380" s="238"/>
      <c r="AB380" s="238">
        <v>1</v>
      </c>
      <c r="AC380" s="238">
        <v>1</v>
      </c>
      <c r="AD380" s="238">
        <v>1</v>
      </c>
      <c r="AE380" s="238">
        <v>1</v>
      </c>
      <c r="AF380" s="238"/>
      <c r="AG380" s="240">
        <f t="shared" si="9"/>
        <v>22</v>
      </c>
      <c r="AH380" s="243"/>
    </row>
    <row r="381" spans="1:34">
      <c r="A381" s="244"/>
      <c r="B381" s="245"/>
      <c r="C381" s="245"/>
      <c r="D381" s="245"/>
      <c r="E381" s="245"/>
      <c r="F381" s="245"/>
      <c r="G381" s="245"/>
      <c r="H381" s="245"/>
      <c r="I381" s="245"/>
      <c r="J381" s="245"/>
      <c r="K381" s="245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 t="s">
        <v>814</v>
      </c>
      <c r="X381" s="246"/>
      <c r="Y381" s="246"/>
      <c r="Z381" s="245"/>
      <c r="AA381" s="245"/>
      <c r="AB381" s="245"/>
      <c r="AC381" s="245"/>
      <c r="AD381" s="245"/>
      <c r="AE381" s="245"/>
      <c r="AF381" s="245"/>
      <c r="AG381" s="245"/>
      <c r="AH381" s="245"/>
    </row>
    <row r="382" spans="1:34">
      <c r="L382" s="247"/>
      <c r="M382" s="248"/>
      <c r="N382" s="249"/>
      <c r="O382" s="250"/>
      <c r="P382" s="501" t="s">
        <v>609</v>
      </c>
      <c r="Q382" s="501"/>
      <c r="R382" s="501"/>
      <c r="S382" s="501"/>
      <c r="T382" s="501"/>
      <c r="U382" s="501"/>
      <c r="V382" s="501"/>
      <c r="W382" s="251"/>
      <c r="X382" s="251"/>
      <c r="Y382" s="252"/>
      <c r="Z382" s="501" t="s">
        <v>61</v>
      </c>
      <c r="AA382" s="501"/>
      <c r="AB382" s="501"/>
      <c r="AC382" s="501"/>
      <c r="AD382" s="501"/>
      <c r="AE382" s="501"/>
      <c r="AF382" s="501"/>
      <c r="AG382" s="501"/>
      <c r="AH382" s="501"/>
    </row>
    <row r="383" spans="1:34">
      <c r="A383" s="500"/>
      <c r="B383" s="500"/>
      <c r="C383" s="500"/>
      <c r="D383" s="500"/>
      <c r="E383" s="249"/>
      <c r="F383" s="501"/>
      <c r="G383" s="501"/>
      <c r="H383" s="501"/>
      <c r="I383" s="501"/>
      <c r="J383" s="501"/>
      <c r="K383" s="253"/>
    </row>
    <row r="384" spans="1:34">
      <c r="A384" s="267"/>
      <c r="B384" s="267"/>
      <c r="C384" s="267"/>
      <c r="D384" s="267"/>
      <c r="E384" s="249"/>
      <c r="F384" s="268"/>
      <c r="G384" s="268"/>
      <c r="H384" s="268"/>
      <c r="I384" s="268"/>
      <c r="J384" s="268"/>
      <c r="K384" s="253"/>
    </row>
    <row r="385" spans="1:25">
      <c r="A385" s="267"/>
      <c r="B385" s="267"/>
      <c r="C385" s="267"/>
      <c r="D385" s="267"/>
      <c r="E385" s="249"/>
      <c r="F385" s="268"/>
      <c r="G385" s="268"/>
      <c r="H385" s="268"/>
      <c r="I385" s="268"/>
      <c r="J385" s="268"/>
      <c r="K385" s="253"/>
    </row>
    <row r="387" spans="1:25">
      <c r="A387" s="480" t="s">
        <v>812</v>
      </c>
      <c r="B387" s="480"/>
      <c r="C387" s="480"/>
      <c r="D387" s="480"/>
      <c r="E387" s="480"/>
      <c r="F387" s="480"/>
      <c r="G387" s="480"/>
      <c r="H387" s="480"/>
      <c r="L387" s="480"/>
      <c r="M387" s="480"/>
      <c r="N387" s="480"/>
      <c r="O387" s="480"/>
      <c r="P387" s="480"/>
      <c r="Q387" s="480"/>
      <c r="R387" s="480"/>
      <c r="S387" s="480"/>
      <c r="T387" s="480"/>
      <c r="U387" s="480"/>
      <c r="V387" s="480"/>
      <c r="W387" s="480"/>
      <c r="X387" s="480"/>
      <c r="Y387" s="480"/>
    </row>
    <row r="388" spans="1:25">
      <c r="A388" s="254"/>
      <c r="B388" s="255"/>
      <c r="C388" s="256"/>
      <c r="D388" s="246"/>
      <c r="E388" s="246"/>
      <c r="F388" s="246"/>
      <c r="G388" s="246"/>
      <c r="H388" s="246"/>
      <c r="L388" s="254"/>
      <c r="M388" s="255"/>
      <c r="N388" s="256"/>
      <c r="O388" s="246"/>
      <c r="P388" s="246"/>
      <c r="Q388" s="246"/>
      <c r="R388" s="246"/>
      <c r="S388" s="246"/>
    </row>
    <row r="389" spans="1:25" ht="14.4">
      <c r="A389" s="257" t="s">
        <v>611</v>
      </c>
      <c r="B389" s="481" t="s">
        <v>605</v>
      </c>
      <c r="C389" s="482"/>
      <c r="D389" s="482"/>
      <c r="E389" s="482"/>
      <c r="F389" s="482"/>
      <c r="G389" s="482"/>
      <c r="H389" s="483"/>
      <c r="L389" s="484"/>
      <c r="M389" s="484"/>
      <c r="N389" s="484"/>
      <c r="O389" s="484"/>
      <c r="P389" s="484"/>
      <c r="Q389" s="484"/>
      <c r="R389" s="484"/>
      <c r="S389" s="484"/>
      <c r="T389" s="484"/>
      <c r="U389" s="269"/>
      <c r="V389" s="269"/>
      <c r="W389" s="270"/>
      <c r="X389" s="271"/>
      <c r="Y389" s="272"/>
    </row>
    <row r="390" spans="1:25">
      <c r="A390" s="258" t="s">
        <v>612</v>
      </c>
      <c r="B390" s="492">
        <v>6500000</v>
      </c>
      <c r="C390" s="493"/>
      <c r="D390" s="493"/>
      <c r="E390" s="493"/>
      <c r="F390" s="493"/>
      <c r="G390" s="493"/>
      <c r="H390" s="494"/>
      <c r="L390" s="495"/>
      <c r="M390" s="495"/>
      <c r="N390" s="495"/>
      <c r="O390" s="495"/>
      <c r="P390" s="495"/>
      <c r="Q390" s="495"/>
      <c r="R390" s="495"/>
      <c r="S390" s="495"/>
      <c r="T390" s="495"/>
      <c r="U390" s="496"/>
      <c r="V390" s="496"/>
      <c r="W390" s="496"/>
      <c r="X390" s="496"/>
      <c r="Y390" s="496"/>
    </row>
    <row r="391" spans="1:25">
      <c r="A391" s="259"/>
      <c r="B391" s="476"/>
      <c r="C391" s="477"/>
      <c r="D391" s="477"/>
      <c r="E391" s="477"/>
      <c r="F391" s="477"/>
      <c r="G391" s="477"/>
      <c r="H391" s="478"/>
      <c r="L391" s="497"/>
      <c r="M391" s="498"/>
      <c r="N391" s="498"/>
      <c r="O391" s="498"/>
      <c r="P391" s="498"/>
      <c r="Q391" s="498"/>
      <c r="R391" s="498"/>
      <c r="S391" s="498"/>
      <c r="T391" s="499"/>
      <c r="U391" s="476"/>
      <c r="V391" s="477"/>
      <c r="W391" s="477"/>
      <c r="X391" s="477"/>
      <c r="Y391" s="478"/>
    </row>
    <row r="392" spans="1:25">
      <c r="A392" s="259" t="s">
        <v>613</v>
      </c>
      <c r="B392" s="476">
        <f>(B390/26)*6</f>
        <v>1500000</v>
      </c>
      <c r="C392" s="477"/>
      <c r="D392" s="477"/>
      <c r="E392" s="477"/>
      <c r="F392" s="477"/>
      <c r="G392" s="477"/>
      <c r="H392" s="478"/>
      <c r="L392" s="510"/>
      <c r="M392" s="510"/>
      <c r="N392" s="510"/>
      <c r="O392" s="510"/>
      <c r="P392" s="510"/>
      <c r="Q392" s="510"/>
      <c r="R392" s="510"/>
      <c r="S392" s="510"/>
      <c r="T392" s="510"/>
      <c r="U392" s="476"/>
      <c r="V392" s="477"/>
      <c r="W392" s="477"/>
      <c r="X392" s="477"/>
      <c r="Y392" s="478"/>
    </row>
    <row r="393" spans="1:25">
      <c r="A393" s="260" t="s">
        <v>616</v>
      </c>
      <c r="B393" s="469">
        <f>B392</f>
        <v>1500000</v>
      </c>
      <c r="C393" s="469"/>
      <c r="D393" s="469"/>
      <c r="E393" s="469"/>
      <c r="F393" s="469"/>
      <c r="G393" s="469"/>
      <c r="H393" s="469"/>
      <c r="L393" s="491"/>
      <c r="M393" s="491"/>
      <c r="N393" s="491"/>
      <c r="O393" s="491"/>
      <c r="P393" s="491"/>
      <c r="Q393" s="491"/>
      <c r="R393" s="491"/>
      <c r="S393" s="491"/>
      <c r="T393" s="491"/>
      <c r="U393" s="469"/>
      <c r="V393" s="469"/>
      <c r="W393" s="469"/>
      <c r="X393" s="469"/>
      <c r="Y393" s="469"/>
    </row>
    <row r="394" spans="1:25">
      <c r="A394" s="261"/>
      <c r="B394" s="485"/>
      <c r="C394" s="486"/>
      <c r="D394" s="486"/>
      <c r="E394" s="486"/>
      <c r="F394" s="486"/>
      <c r="G394" s="486"/>
      <c r="H394" s="487"/>
      <c r="L394" s="488"/>
      <c r="M394" s="489"/>
      <c r="N394" s="489"/>
      <c r="O394" s="489"/>
      <c r="P394" s="489"/>
      <c r="Q394" s="489"/>
      <c r="R394" s="489"/>
      <c r="S394" s="489"/>
      <c r="T394" s="490"/>
      <c r="U394" s="485"/>
      <c r="V394" s="486"/>
      <c r="W394" s="486"/>
      <c r="X394" s="486"/>
      <c r="Y394" s="487"/>
    </row>
    <row r="395" spans="1:25" ht="26.25" customHeight="1">
      <c r="A395" s="474" t="s">
        <v>617</v>
      </c>
      <c r="B395" s="474"/>
      <c r="C395" s="474"/>
      <c r="D395" s="474"/>
      <c r="E395" s="469">
        <f>(B390+B391)-B392</f>
        <v>5000000</v>
      </c>
      <c r="F395" s="469"/>
      <c r="G395" s="469"/>
      <c r="H395" s="469"/>
      <c r="L395" s="474"/>
      <c r="M395" s="474"/>
      <c r="N395" s="474"/>
      <c r="O395" s="474"/>
      <c r="P395" s="474"/>
      <c r="Q395" s="474"/>
      <c r="R395" s="474"/>
      <c r="S395" s="474"/>
      <c r="T395" s="474"/>
      <c r="U395" s="469"/>
      <c r="V395" s="469"/>
      <c r="W395" s="469"/>
      <c r="X395" s="469"/>
      <c r="Y395" s="469"/>
    </row>
    <row r="397" spans="1:25">
      <c r="A397" s="480" t="s">
        <v>635</v>
      </c>
      <c r="B397" s="480"/>
      <c r="C397" s="480"/>
      <c r="D397" s="480"/>
      <c r="E397" s="480"/>
      <c r="F397" s="480"/>
      <c r="G397" s="480"/>
      <c r="H397" s="480"/>
      <c r="L397" s="480" t="s">
        <v>635</v>
      </c>
      <c r="M397" s="480"/>
      <c r="N397" s="480"/>
      <c r="O397" s="480"/>
      <c r="P397" s="480"/>
      <c r="Q397" s="480"/>
      <c r="R397" s="480"/>
      <c r="S397" s="480"/>
      <c r="T397" s="480"/>
      <c r="U397" s="480"/>
      <c r="V397" s="480"/>
      <c r="W397" s="480"/>
      <c r="X397" s="480"/>
      <c r="Y397" s="480"/>
    </row>
    <row r="398" spans="1:25">
      <c r="A398" s="254"/>
      <c r="B398" s="255"/>
      <c r="C398" s="256"/>
      <c r="D398" s="246"/>
      <c r="E398" s="246"/>
      <c r="F398" s="246"/>
      <c r="G398" s="246"/>
      <c r="H398" s="246"/>
      <c r="L398" s="254"/>
      <c r="M398" s="255"/>
      <c r="N398" s="256"/>
      <c r="O398" s="246"/>
      <c r="P398" s="246"/>
      <c r="Q398" s="246"/>
      <c r="R398" s="246"/>
      <c r="S398" s="246"/>
    </row>
    <row r="399" spans="1:25" ht="14.4">
      <c r="A399" s="257" t="s">
        <v>611</v>
      </c>
      <c r="B399" s="481" t="s">
        <v>60</v>
      </c>
      <c r="C399" s="482"/>
      <c r="D399" s="482"/>
      <c r="E399" s="482"/>
      <c r="F399" s="482"/>
      <c r="G399" s="482"/>
      <c r="H399" s="483"/>
      <c r="L399" s="484" t="s">
        <v>611</v>
      </c>
      <c r="M399" s="484"/>
      <c r="N399" s="484"/>
      <c r="O399" s="484"/>
      <c r="P399" s="484"/>
      <c r="Q399" s="484"/>
      <c r="R399" s="484"/>
      <c r="S399" s="484"/>
      <c r="T399" s="484"/>
      <c r="U399" s="481" t="s">
        <v>58</v>
      </c>
      <c r="V399" s="482"/>
      <c r="W399" s="482"/>
      <c r="X399" s="482"/>
      <c r="Y399" s="483"/>
    </row>
    <row r="400" spans="1:25">
      <c r="A400" s="262" t="s">
        <v>618</v>
      </c>
      <c r="B400" s="476">
        <v>5000000</v>
      </c>
      <c r="C400" s="477"/>
      <c r="D400" s="477"/>
      <c r="E400" s="477"/>
      <c r="F400" s="477"/>
      <c r="G400" s="477"/>
      <c r="H400" s="478"/>
      <c r="L400" s="479" t="s">
        <v>612</v>
      </c>
      <c r="M400" s="479"/>
      <c r="N400" s="479"/>
      <c r="O400" s="479"/>
      <c r="P400" s="479"/>
      <c r="Q400" s="479"/>
      <c r="R400" s="479"/>
      <c r="S400" s="479"/>
      <c r="T400" s="479"/>
      <c r="U400" s="476">
        <v>5000000</v>
      </c>
      <c r="V400" s="477"/>
      <c r="W400" s="477"/>
      <c r="X400" s="477"/>
      <c r="Y400" s="478"/>
    </row>
    <row r="401" spans="1:34">
      <c r="A401" s="263" t="s">
        <v>619</v>
      </c>
      <c r="B401" s="476">
        <v>0</v>
      </c>
      <c r="C401" s="477"/>
      <c r="D401" s="477"/>
      <c r="E401" s="477"/>
      <c r="F401" s="477"/>
      <c r="G401" s="477"/>
      <c r="H401" s="478"/>
      <c r="L401" s="479" t="s">
        <v>619</v>
      </c>
      <c r="M401" s="479"/>
      <c r="N401" s="479"/>
      <c r="O401" s="479"/>
      <c r="P401" s="479"/>
      <c r="Q401" s="479"/>
      <c r="R401" s="479"/>
      <c r="S401" s="479"/>
      <c r="T401" s="479"/>
      <c r="U401" s="476">
        <v>0</v>
      </c>
      <c r="V401" s="477"/>
      <c r="W401" s="477"/>
      <c r="X401" s="477"/>
      <c r="Y401" s="478"/>
    </row>
    <row r="402" spans="1:34">
      <c r="A402" s="260" t="s">
        <v>616</v>
      </c>
      <c r="B402" s="469">
        <f>(5000000/28)*28</f>
        <v>5000000</v>
      </c>
      <c r="C402" s="469"/>
      <c r="D402" s="469"/>
      <c r="E402" s="469"/>
      <c r="F402" s="469"/>
      <c r="G402" s="469"/>
      <c r="H402" s="469"/>
      <c r="L402" s="470" t="s">
        <v>616</v>
      </c>
      <c r="M402" s="470"/>
      <c r="N402" s="470"/>
      <c r="O402" s="470"/>
      <c r="P402" s="470"/>
      <c r="Q402" s="470"/>
      <c r="R402" s="470"/>
      <c r="S402" s="470"/>
      <c r="T402" s="470"/>
      <c r="U402" s="471">
        <v>5000000</v>
      </c>
      <c r="V402" s="472"/>
      <c r="W402" s="472"/>
      <c r="X402" s="472"/>
      <c r="Y402" s="473"/>
    </row>
    <row r="403" spans="1:34" ht="14.4">
      <c r="A403" s="474" t="s">
        <v>617</v>
      </c>
      <c r="B403" s="474"/>
      <c r="C403" s="474"/>
      <c r="D403" s="474"/>
      <c r="E403" s="469">
        <f>B402</f>
        <v>5000000</v>
      </c>
      <c r="F403" s="469"/>
      <c r="G403" s="469"/>
      <c r="H403" s="469"/>
      <c r="L403" s="475" t="s">
        <v>617</v>
      </c>
      <c r="M403" s="475"/>
      <c r="N403" s="475"/>
      <c r="O403" s="475"/>
      <c r="P403" s="475"/>
      <c r="Q403" s="475"/>
      <c r="R403" s="475"/>
      <c r="S403" s="475"/>
      <c r="T403" s="475"/>
      <c r="U403" s="471">
        <v>5000000</v>
      </c>
      <c r="V403" s="472"/>
      <c r="W403" s="472"/>
      <c r="X403" s="472"/>
      <c r="Y403" s="473"/>
    </row>
    <row r="404" spans="1:34">
      <c r="A404" s="264"/>
      <c r="B404" s="264"/>
      <c r="C404" s="264"/>
      <c r="D404" s="264"/>
      <c r="E404" s="265"/>
      <c r="F404" s="265"/>
      <c r="G404" s="265"/>
      <c r="H404" s="265"/>
      <c r="L404" s="266"/>
      <c r="M404" s="266"/>
      <c r="N404" s="266"/>
      <c r="O404" s="266"/>
      <c r="P404" s="266"/>
      <c r="Q404" s="266"/>
      <c r="R404" s="266"/>
      <c r="S404" s="266"/>
      <c r="T404" s="266"/>
      <c r="U404" s="265"/>
      <c r="V404" s="265"/>
      <c r="W404" s="265"/>
      <c r="X404" s="265"/>
      <c r="Y404" s="265"/>
    </row>
    <row r="405" spans="1:34">
      <c r="A405" s="264"/>
      <c r="B405" s="264"/>
      <c r="C405" s="264"/>
      <c r="D405" s="264"/>
      <c r="E405" s="265"/>
      <c r="F405" s="265"/>
      <c r="G405" s="265"/>
      <c r="H405" s="265"/>
      <c r="L405" s="266"/>
      <c r="M405" s="266"/>
      <c r="N405" s="266"/>
      <c r="O405" s="266"/>
      <c r="P405" s="266"/>
      <c r="Q405" s="266"/>
      <c r="R405" s="266"/>
      <c r="S405" s="266"/>
      <c r="T405" s="266"/>
      <c r="U405" s="265"/>
      <c r="V405" s="265"/>
      <c r="W405" s="265"/>
      <c r="X405" s="265"/>
      <c r="Y405" s="265"/>
    </row>
    <row r="406" spans="1:34">
      <c r="A406" s="264"/>
      <c r="B406" s="264"/>
      <c r="C406" s="264"/>
      <c r="D406" s="264"/>
      <c r="E406" s="265"/>
      <c r="F406" s="265"/>
      <c r="G406" s="265"/>
      <c r="H406" s="265"/>
      <c r="L406" s="266"/>
      <c r="M406" s="266"/>
      <c r="N406" s="266"/>
      <c r="O406" s="266"/>
      <c r="P406" s="266"/>
      <c r="Q406" s="266"/>
      <c r="R406" s="266"/>
      <c r="S406" s="266"/>
      <c r="T406" s="266"/>
      <c r="U406" s="265"/>
      <c r="V406" s="265"/>
      <c r="W406" s="265"/>
      <c r="X406" s="265"/>
      <c r="Y406" s="265"/>
    </row>
    <row r="408" spans="1:34">
      <c r="A408" s="229" t="s">
        <v>625</v>
      </c>
    </row>
    <row r="409" spans="1:34" ht="20.399999999999999">
      <c r="A409" s="229" t="s">
        <v>621</v>
      </c>
      <c r="P409" s="230"/>
      <c r="Q409" s="513" t="s">
        <v>813</v>
      </c>
      <c r="R409" s="513"/>
      <c r="S409" s="513"/>
      <c r="T409" s="513"/>
      <c r="U409" s="513"/>
      <c r="V409" s="513"/>
      <c r="W409" s="513"/>
      <c r="X409" s="513"/>
      <c r="Y409" s="513"/>
      <c r="Z409" s="513"/>
      <c r="AA409" s="513"/>
      <c r="AB409" s="513"/>
      <c r="AC409" s="513"/>
      <c r="AD409" s="513"/>
      <c r="AE409" s="513"/>
      <c r="AF409" s="513"/>
      <c r="AG409" s="513"/>
      <c r="AH409" s="513"/>
    </row>
    <row r="410" spans="1:34">
      <c r="A410" s="502" t="s">
        <v>594</v>
      </c>
      <c r="B410" s="505" t="s">
        <v>595</v>
      </c>
      <c r="C410" s="506"/>
      <c r="D410" s="506"/>
      <c r="E410" s="506"/>
      <c r="F410" s="506"/>
      <c r="G410" s="506"/>
      <c r="H410" s="506"/>
      <c r="I410" s="506"/>
      <c r="J410" s="506"/>
      <c r="K410" s="506"/>
      <c r="L410" s="506"/>
      <c r="M410" s="506"/>
      <c r="N410" s="506"/>
      <c r="O410" s="506"/>
      <c r="P410" s="506"/>
      <c r="Q410" s="506"/>
      <c r="R410" s="506"/>
      <c r="S410" s="506"/>
      <c r="T410" s="506"/>
      <c r="U410" s="506"/>
      <c r="V410" s="506"/>
      <c r="W410" s="506"/>
      <c r="X410" s="506"/>
      <c r="Y410" s="506"/>
      <c r="Z410" s="506"/>
      <c r="AA410" s="506"/>
      <c r="AB410" s="506"/>
      <c r="AC410" s="506"/>
      <c r="AD410" s="506"/>
      <c r="AE410" s="506"/>
      <c r="AF410" s="507"/>
      <c r="AG410" s="508" t="s">
        <v>596</v>
      </c>
      <c r="AH410" s="511" t="s">
        <v>597</v>
      </c>
    </row>
    <row r="411" spans="1:34">
      <c r="A411" s="503"/>
      <c r="B411" s="231">
        <v>1</v>
      </c>
      <c r="C411" s="232">
        <v>2</v>
      </c>
      <c r="D411" s="232">
        <v>3</v>
      </c>
      <c r="E411" s="232">
        <v>4</v>
      </c>
      <c r="F411" s="232">
        <v>5</v>
      </c>
      <c r="G411" s="232">
        <v>6</v>
      </c>
      <c r="H411" s="232">
        <v>7</v>
      </c>
      <c r="I411" s="232">
        <v>8</v>
      </c>
      <c r="J411" s="232">
        <v>9</v>
      </c>
      <c r="K411" s="232">
        <v>10</v>
      </c>
      <c r="L411" s="232">
        <v>11</v>
      </c>
      <c r="M411" s="232">
        <v>12</v>
      </c>
      <c r="N411" s="232">
        <v>13</v>
      </c>
      <c r="O411" s="232">
        <v>14</v>
      </c>
      <c r="P411" s="232">
        <v>15</v>
      </c>
      <c r="Q411" s="232">
        <v>16</v>
      </c>
      <c r="R411" s="232">
        <v>17</v>
      </c>
      <c r="S411" s="232">
        <v>18</v>
      </c>
      <c r="T411" s="232">
        <v>19</v>
      </c>
      <c r="U411" s="232">
        <v>20</v>
      </c>
      <c r="V411" s="232">
        <v>21</v>
      </c>
      <c r="W411" s="232">
        <v>22</v>
      </c>
      <c r="X411" s="232">
        <v>23</v>
      </c>
      <c r="Y411" s="232">
        <v>24</v>
      </c>
      <c r="Z411" s="232">
        <v>25</v>
      </c>
      <c r="AA411" s="232">
        <v>26</v>
      </c>
      <c r="AB411" s="232">
        <v>27</v>
      </c>
      <c r="AC411" s="232">
        <v>28</v>
      </c>
      <c r="AD411" s="232">
        <v>29</v>
      </c>
      <c r="AE411" s="232">
        <v>30</v>
      </c>
      <c r="AF411" s="232">
        <v>31</v>
      </c>
      <c r="AG411" s="509"/>
      <c r="AH411" s="512"/>
    </row>
    <row r="412" spans="1:34">
      <c r="A412" s="504"/>
      <c r="B412" s="234" t="s">
        <v>603</v>
      </c>
      <c r="C412" s="235" t="s">
        <v>604</v>
      </c>
      <c r="D412" s="233" t="s">
        <v>598</v>
      </c>
      <c r="E412" s="234" t="s">
        <v>599</v>
      </c>
      <c r="F412" s="234" t="s">
        <v>600</v>
      </c>
      <c r="G412" s="234" t="s">
        <v>601</v>
      </c>
      <c r="H412" s="234" t="s">
        <v>602</v>
      </c>
      <c r="I412" s="234" t="s">
        <v>603</v>
      </c>
      <c r="J412" s="235" t="s">
        <v>604</v>
      </c>
      <c r="K412" s="233" t="s">
        <v>598</v>
      </c>
      <c r="L412" s="234" t="s">
        <v>599</v>
      </c>
      <c r="M412" s="234" t="s">
        <v>600</v>
      </c>
      <c r="N412" s="234" t="s">
        <v>601</v>
      </c>
      <c r="O412" s="234" t="s">
        <v>602</v>
      </c>
      <c r="P412" s="234" t="s">
        <v>603</v>
      </c>
      <c r="Q412" s="235" t="s">
        <v>604</v>
      </c>
      <c r="R412" s="233" t="s">
        <v>598</v>
      </c>
      <c r="S412" s="234" t="s">
        <v>599</v>
      </c>
      <c r="T412" s="234" t="s">
        <v>600</v>
      </c>
      <c r="U412" s="234" t="s">
        <v>601</v>
      </c>
      <c r="V412" s="234" t="s">
        <v>602</v>
      </c>
      <c r="W412" s="234" t="s">
        <v>603</v>
      </c>
      <c r="X412" s="235" t="s">
        <v>604</v>
      </c>
      <c r="Y412" s="233" t="s">
        <v>598</v>
      </c>
      <c r="Z412" s="234" t="s">
        <v>599</v>
      </c>
      <c r="AA412" s="234" t="s">
        <v>600</v>
      </c>
      <c r="AB412" s="234" t="s">
        <v>601</v>
      </c>
      <c r="AC412" s="234" t="s">
        <v>602</v>
      </c>
      <c r="AD412" s="234" t="s">
        <v>603</v>
      </c>
      <c r="AE412" s="235" t="s">
        <v>604</v>
      </c>
      <c r="AF412" s="350" t="s">
        <v>598</v>
      </c>
      <c r="AG412" s="234"/>
      <c r="AH412" s="234"/>
    </row>
    <row r="413" spans="1:34" ht="15.6">
      <c r="A413" s="236" t="s">
        <v>605</v>
      </c>
      <c r="B413" s="237"/>
      <c r="C413" s="237"/>
      <c r="D413" s="238">
        <v>1</v>
      </c>
      <c r="E413" s="238">
        <v>1</v>
      </c>
      <c r="F413" s="238">
        <v>1</v>
      </c>
      <c r="G413" s="237"/>
      <c r="H413" s="238">
        <v>1</v>
      </c>
      <c r="I413" s="273"/>
      <c r="J413" s="237"/>
      <c r="K413" s="238">
        <v>1</v>
      </c>
      <c r="L413" s="238">
        <v>1</v>
      </c>
      <c r="M413" s="238">
        <v>1</v>
      </c>
      <c r="N413" s="238">
        <v>1</v>
      </c>
      <c r="O413" s="238">
        <v>1</v>
      </c>
      <c r="P413" s="237"/>
      <c r="Q413" s="237"/>
      <c r="R413" s="238"/>
      <c r="S413" s="238"/>
      <c r="T413" s="238"/>
      <c r="U413" s="237"/>
      <c r="V413" s="238" t="s">
        <v>832</v>
      </c>
      <c r="W413" s="237"/>
      <c r="X413" s="237"/>
      <c r="Y413" s="238"/>
      <c r="Z413" s="238"/>
      <c r="AA413" s="238"/>
      <c r="AB413" s="238"/>
      <c r="AC413" s="238"/>
      <c r="AD413" s="237"/>
      <c r="AE413" s="235"/>
      <c r="AF413" s="238"/>
      <c r="AG413" s="240">
        <f>COUNTA(B413:AF413)</f>
        <v>10</v>
      </c>
      <c r="AH413" s="241"/>
    </row>
    <row r="414" spans="1:34" ht="15.6">
      <c r="A414" s="236" t="s">
        <v>606</v>
      </c>
      <c r="B414" s="237"/>
      <c r="C414" s="237"/>
      <c r="D414" s="238">
        <v>1</v>
      </c>
      <c r="E414" s="237"/>
      <c r="F414" s="238">
        <v>1</v>
      </c>
      <c r="G414" s="238"/>
      <c r="H414" s="238"/>
      <c r="I414" s="273"/>
      <c r="J414" s="237"/>
      <c r="K414" s="238"/>
      <c r="L414" s="237"/>
      <c r="M414" s="238"/>
      <c r="N414" s="238"/>
      <c r="O414" s="238"/>
      <c r="P414" s="237"/>
      <c r="Q414" s="237"/>
      <c r="R414" s="238"/>
      <c r="S414" s="237"/>
      <c r="T414" s="238"/>
      <c r="U414" s="238"/>
      <c r="V414" s="238"/>
      <c r="W414" s="237"/>
      <c r="X414" s="237"/>
      <c r="Y414" s="238"/>
      <c r="Z414" s="237"/>
      <c r="AA414" s="238"/>
      <c r="AB414" s="238"/>
      <c r="AC414" s="238"/>
      <c r="AD414" s="237"/>
      <c r="AE414" s="237"/>
      <c r="AF414" s="238"/>
      <c r="AG414" s="240">
        <f>COUNTA(B414:AF414)</f>
        <v>2</v>
      </c>
      <c r="AH414" s="241"/>
    </row>
    <row r="415" spans="1:34" ht="15.6">
      <c r="A415" s="236" t="s">
        <v>60</v>
      </c>
      <c r="B415" s="238">
        <v>1</v>
      </c>
      <c r="C415" s="237"/>
      <c r="D415" s="238">
        <v>1</v>
      </c>
      <c r="E415" s="238">
        <v>1</v>
      </c>
      <c r="F415" s="238">
        <v>1</v>
      </c>
      <c r="G415" s="238">
        <v>1</v>
      </c>
      <c r="H415" s="238"/>
      <c r="I415" s="238"/>
      <c r="J415" s="237"/>
      <c r="K415" s="238"/>
      <c r="L415" s="238"/>
      <c r="M415" s="238"/>
      <c r="N415" s="238"/>
      <c r="O415" s="238"/>
      <c r="P415" s="238"/>
      <c r="Q415" s="237"/>
      <c r="R415" s="238"/>
      <c r="S415" s="238"/>
      <c r="T415" s="238"/>
      <c r="U415" s="238"/>
      <c r="V415" s="238"/>
      <c r="W415" s="238"/>
      <c r="X415" s="237"/>
      <c r="Y415" s="238"/>
      <c r="Z415" s="238"/>
      <c r="AA415" s="238"/>
      <c r="AB415" s="238"/>
      <c r="AC415" s="238"/>
      <c r="AD415" s="238"/>
      <c r="AE415" s="237"/>
      <c r="AF415" s="238"/>
      <c r="AG415" s="240">
        <f t="shared" ref="AG415:AG416" si="10">COUNTA(B415:AF415)</f>
        <v>5</v>
      </c>
      <c r="AH415" s="241"/>
    </row>
    <row r="416" spans="1:34" ht="15.6">
      <c r="A416" s="242" t="s">
        <v>58</v>
      </c>
      <c r="B416" s="238">
        <v>1</v>
      </c>
      <c r="C416" s="237"/>
      <c r="D416" s="238">
        <v>1</v>
      </c>
      <c r="E416" s="238">
        <v>1</v>
      </c>
      <c r="F416" s="238">
        <v>1</v>
      </c>
      <c r="G416" s="238">
        <v>1</v>
      </c>
      <c r="H416" s="238"/>
      <c r="I416" s="238"/>
      <c r="J416" s="237"/>
      <c r="K416" s="238"/>
      <c r="L416" s="238"/>
      <c r="M416" s="238"/>
      <c r="N416" s="238"/>
      <c r="O416" s="238"/>
      <c r="P416" s="238"/>
      <c r="Q416" s="237"/>
      <c r="R416" s="238"/>
      <c r="S416" s="238"/>
      <c r="T416" s="238"/>
      <c r="U416" s="238"/>
      <c r="V416" s="238"/>
      <c r="W416" s="238"/>
      <c r="X416" s="237"/>
      <c r="Y416" s="238"/>
      <c r="Z416" s="238"/>
      <c r="AA416" s="238"/>
      <c r="AB416" s="238"/>
      <c r="AC416" s="238"/>
      <c r="AD416" s="238"/>
      <c r="AE416" s="237"/>
      <c r="AF416" s="238"/>
      <c r="AG416" s="240">
        <f t="shared" si="10"/>
        <v>5</v>
      </c>
      <c r="AH416" s="243"/>
    </row>
    <row r="417" spans="1:34">
      <c r="A417" s="244"/>
      <c r="B417" s="245"/>
      <c r="C417" s="245"/>
      <c r="D417" s="245"/>
      <c r="E417" s="245"/>
      <c r="F417" s="245"/>
      <c r="G417" s="245"/>
      <c r="H417" s="245"/>
      <c r="I417" s="245"/>
      <c r="J417" s="245"/>
      <c r="K417" s="245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 t="s">
        <v>815</v>
      </c>
      <c r="X417" s="246"/>
      <c r="Y417" s="246"/>
      <c r="Z417" s="245"/>
      <c r="AA417" s="245"/>
      <c r="AB417" s="245"/>
      <c r="AC417" s="245"/>
      <c r="AD417" s="245"/>
      <c r="AE417" s="245"/>
      <c r="AF417" s="245"/>
      <c r="AG417" s="245"/>
      <c r="AH417" s="245"/>
    </row>
    <row r="418" spans="1:34">
      <c r="L418" s="247"/>
      <c r="M418" s="248"/>
      <c r="N418" s="249"/>
      <c r="O418" s="250"/>
      <c r="P418" s="501" t="s">
        <v>609</v>
      </c>
      <c r="Q418" s="501"/>
      <c r="R418" s="501"/>
      <c r="S418" s="501"/>
      <c r="T418" s="501"/>
      <c r="U418" s="501"/>
      <c r="V418" s="501"/>
      <c r="W418" s="251"/>
      <c r="X418" s="251"/>
      <c r="Y418" s="252"/>
      <c r="Z418" s="501" t="s">
        <v>61</v>
      </c>
      <c r="AA418" s="501"/>
      <c r="AB418" s="501"/>
      <c r="AC418" s="501"/>
      <c r="AD418" s="501"/>
      <c r="AE418" s="501"/>
      <c r="AF418" s="501"/>
      <c r="AG418" s="501"/>
      <c r="AH418" s="501"/>
    </row>
    <row r="419" spans="1:34">
      <c r="A419" s="500"/>
      <c r="B419" s="500"/>
      <c r="C419" s="500"/>
      <c r="D419" s="500"/>
      <c r="E419" s="249"/>
      <c r="F419" s="501"/>
      <c r="G419" s="501"/>
      <c r="H419" s="501"/>
      <c r="I419" s="501"/>
      <c r="J419" s="501"/>
      <c r="K419" s="253"/>
    </row>
    <row r="420" spans="1:34">
      <c r="A420" s="267"/>
      <c r="B420" s="267"/>
      <c r="C420" s="267"/>
      <c r="D420" s="267"/>
      <c r="E420" s="249"/>
      <c r="F420" s="268"/>
      <c r="G420" s="268"/>
      <c r="H420" s="268"/>
      <c r="I420" s="268"/>
      <c r="J420" s="268"/>
      <c r="K420" s="253"/>
    </row>
    <row r="421" spans="1:34">
      <c r="A421" s="267"/>
      <c r="B421" s="267"/>
      <c r="C421" s="267"/>
      <c r="D421" s="267"/>
      <c r="E421" s="249"/>
      <c r="F421" s="268"/>
      <c r="G421" s="268"/>
      <c r="H421" s="268"/>
      <c r="I421" s="268"/>
      <c r="J421" s="268"/>
      <c r="K421" s="253"/>
    </row>
    <row r="423" spans="1:34" ht="14.4">
      <c r="A423" s="257" t="s">
        <v>611</v>
      </c>
      <c r="B423" s="481" t="s">
        <v>605</v>
      </c>
      <c r="C423" s="482"/>
      <c r="D423" s="482"/>
      <c r="E423" s="482"/>
      <c r="F423" s="482"/>
      <c r="G423" s="482"/>
      <c r="H423" s="483"/>
      <c r="L423" s="484"/>
      <c r="M423" s="484"/>
      <c r="N423" s="484"/>
      <c r="O423" s="484"/>
      <c r="P423" s="484"/>
      <c r="Q423" s="484"/>
      <c r="R423" s="484"/>
      <c r="S423" s="484"/>
      <c r="T423" s="484"/>
      <c r="U423" s="269"/>
      <c r="V423" s="269"/>
      <c r="W423" s="270"/>
      <c r="X423" s="271"/>
      <c r="Y423" s="272"/>
    </row>
    <row r="424" spans="1:34">
      <c r="A424" s="258" t="s">
        <v>612</v>
      </c>
      <c r="B424" s="492">
        <v>6500000</v>
      </c>
      <c r="C424" s="493"/>
      <c r="D424" s="493"/>
      <c r="E424" s="493"/>
      <c r="F424" s="493"/>
      <c r="G424" s="493"/>
      <c r="H424" s="494"/>
      <c r="L424" s="495"/>
      <c r="M424" s="495"/>
      <c r="N424" s="495"/>
      <c r="O424" s="495"/>
      <c r="P424" s="495"/>
      <c r="Q424" s="495"/>
      <c r="R424" s="495"/>
      <c r="S424" s="495"/>
      <c r="T424" s="495"/>
      <c r="U424" s="496"/>
      <c r="V424" s="496"/>
      <c r="W424" s="496"/>
      <c r="X424" s="496"/>
      <c r="Y424" s="496"/>
    </row>
    <row r="425" spans="1:34">
      <c r="A425" s="259"/>
      <c r="B425" s="476"/>
      <c r="C425" s="477"/>
      <c r="D425" s="477"/>
      <c r="E425" s="477"/>
      <c r="F425" s="477"/>
      <c r="G425" s="477"/>
      <c r="H425" s="478"/>
      <c r="L425" s="497"/>
      <c r="M425" s="498"/>
      <c r="N425" s="498"/>
      <c r="O425" s="498"/>
      <c r="P425" s="498"/>
      <c r="Q425" s="498"/>
      <c r="R425" s="498"/>
      <c r="S425" s="498"/>
      <c r="T425" s="499"/>
      <c r="U425" s="476"/>
      <c r="V425" s="477"/>
      <c r="W425" s="477"/>
      <c r="X425" s="477"/>
      <c r="Y425" s="478"/>
    </row>
    <row r="426" spans="1:34">
      <c r="A426" s="259" t="s">
        <v>613</v>
      </c>
      <c r="B426" s="476">
        <f>(B424/26)*5.5</f>
        <v>1375000</v>
      </c>
      <c r="C426" s="477"/>
      <c r="D426" s="477"/>
      <c r="E426" s="477"/>
      <c r="F426" s="477"/>
      <c r="G426" s="477"/>
      <c r="H426" s="478"/>
      <c r="L426" s="510"/>
      <c r="M426" s="510"/>
      <c r="N426" s="510"/>
      <c r="O426" s="510"/>
      <c r="P426" s="510"/>
      <c r="Q426" s="510"/>
      <c r="R426" s="510"/>
      <c r="S426" s="510"/>
      <c r="T426" s="510"/>
      <c r="U426" s="476"/>
      <c r="V426" s="477"/>
      <c r="W426" s="477"/>
      <c r="X426" s="477"/>
      <c r="Y426" s="478"/>
    </row>
    <row r="427" spans="1:34">
      <c r="A427" s="260" t="s">
        <v>616</v>
      </c>
      <c r="B427" s="469">
        <f>B426</f>
        <v>1375000</v>
      </c>
      <c r="C427" s="469"/>
      <c r="D427" s="469"/>
      <c r="E427" s="469"/>
      <c r="F427" s="469"/>
      <c r="G427" s="469"/>
      <c r="H427" s="469"/>
      <c r="L427" s="491"/>
      <c r="M427" s="491"/>
      <c r="N427" s="491"/>
      <c r="O427" s="491"/>
      <c r="P427" s="491"/>
      <c r="Q427" s="491"/>
      <c r="R427" s="491"/>
      <c r="S427" s="491"/>
      <c r="T427" s="491"/>
      <c r="U427" s="469"/>
      <c r="V427" s="469"/>
      <c r="W427" s="469"/>
      <c r="X427" s="469"/>
      <c r="Y427" s="469"/>
    </row>
    <row r="428" spans="1:34">
      <c r="A428" s="261"/>
      <c r="B428" s="485"/>
      <c r="C428" s="486"/>
      <c r="D428" s="486"/>
      <c r="E428" s="486"/>
      <c r="F428" s="486"/>
      <c r="G428" s="486"/>
      <c r="H428" s="487"/>
      <c r="L428" s="488"/>
      <c r="M428" s="489"/>
      <c r="N428" s="489"/>
      <c r="O428" s="489"/>
      <c r="P428" s="489"/>
      <c r="Q428" s="489"/>
      <c r="R428" s="489"/>
      <c r="S428" s="489"/>
      <c r="T428" s="490"/>
      <c r="U428" s="485"/>
      <c r="V428" s="486"/>
      <c r="W428" s="486"/>
      <c r="X428" s="486"/>
      <c r="Y428" s="487"/>
    </row>
    <row r="429" spans="1:34">
      <c r="A429" s="474" t="s">
        <v>617</v>
      </c>
      <c r="B429" s="474"/>
      <c r="C429" s="474"/>
      <c r="D429" s="474"/>
      <c r="E429" s="469">
        <f>(B424+B425)-B426</f>
        <v>5125000</v>
      </c>
      <c r="F429" s="469"/>
      <c r="G429" s="469"/>
      <c r="H429" s="469"/>
      <c r="L429" s="474"/>
      <c r="M429" s="474"/>
      <c r="N429" s="474"/>
      <c r="O429" s="474"/>
      <c r="P429" s="474"/>
      <c r="Q429" s="474"/>
      <c r="R429" s="474"/>
      <c r="S429" s="474"/>
      <c r="T429" s="474"/>
      <c r="U429" s="469"/>
      <c r="V429" s="469"/>
      <c r="W429" s="469"/>
      <c r="X429" s="469"/>
      <c r="Y429" s="469"/>
    </row>
    <row r="431" spans="1:34">
      <c r="A431" s="480" t="s">
        <v>636</v>
      </c>
      <c r="B431" s="480"/>
      <c r="C431" s="480"/>
      <c r="D431" s="480"/>
      <c r="E431" s="480"/>
      <c r="F431" s="480"/>
      <c r="G431" s="480"/>
      <c r="H431" s="480"/>
      <c r="L431" s="480" t="s">
        <v>636</v>
      </c>
      <c r="M431" s="480"/>
      <c r="N431" s="480"/>
      <c r="O431" s="480"/>
      <c r="P431" s="480"/>
      <c r="Q431" s="480"/>
      <c r="R431" s="480"/>
      <c r="S431" s="480"/>
      <c r="T431" s="480"/>
      <c r="U431" s="480"/>
      <c r="V431" s="480"/>
      <c r="W431" s="480"/>
      <c r="X431" s="480"/>
      <c r="Y431" s="480"/>
    </row>
    <row r="432" spans="1:34">
      <c r="A432" s="254"/>
      <c r="B432" s="255"/>
      <c r="C432" s="256"/>
      <c r="D432" s="246"/>
      <c r="E432" s="246"/>
      <c r="F432" s="246"/>
      <c r="G432" s="246"/>
      <c r="H432" s="246"/>
      <c r="L432" s="254"/>
      <c r="M432" s="255"/>
      <c r="N432" s="256"/>
      <c r="O432" s="246"/>
      <c r="P432" s="246"/>
      <c r="Q432" s="246"/>
      <c r="R432" s="246"/>
      <c r="S432" s="246"/>
    </row>
    <row r="433" spans="1:25" ht="14.4">
      <c r="A433" s="257" t="s">
        <v>611</v>
      </c>
      <c r="B433" s="481" t="s">
        <v>60</v>
      </c>
      <c r="C433" s="482"/>
      <c r="D433" s="482"/>
      <c r="E433" s="482"/>
      <c r="F433" s="482"/>
      <c r="G433" s="482"/>
      <c r="H433" s="483"/>
      <c r="L433" s="484" t="s">
        <v>611</v>
      </c>
      <c r="M433" s="484"/>
      <c r="N433" s="484"/>
      <c r="O433" s="484"/>
      <c r="P433" s="484"/>
      <c r="Q433" s="484"/>
      <c r="R433" s="484"/>
      <c r="S433" s="484"/>
      <c r="T433" s="484"/>
      <c r="U433" s="481" t="s">
        <v>58</v>
      </c>
      <c r="V433" s="482"/>
      <c r="W433" s="482"/>
      <c r="X433" s="482"/>
      <c r="Y433" s="483"/>
    </row>
    <row r="434" spans="1:25">
      <c r="A434" s="262" t="s">
        <v>618</v>
      </c>
      <c r="B434" s="476">
        <v>5000000</v>
      </c>
      <c r="C434" s="477"/>
      <c r="D434" s="477"/>
      <c r="E434" s="477"/>
      <c r="F434" s="477"/>
      <c r="G434" s="477"/>
      <c r="H434" s="478"/>
      <c r="L434" s="479" t="s">
        <v>612</v>
      </c>
      <c r="M434" s="479"/>
      <c r="N434" s="479"/>
      <c r="O434" s="479"/>
      <c r="P434" s="479"/>
      <c r="Q434" s="479"/>
      <c r="R434" s="479"/>
      <c r="S434" s="479"/>
      <c r="T434" s="479"/>
      <c r="U434" s="476">
        <v>5000000</v>
      </c>
      <c r="V434" s="477"/>
      <c r="W434" s="477"/>
      <c r="X434" s="477"/>
      <c r="Y434" s="478"/>
    </row>
    <row r="435" spans="1:25">
      <c r="A435" s="263" t="s">
        <v>619</v>
      </c>
      <c r="B435" s="476">
        <v>0</v>
      </c>
      <c r="C435" s="477"/>
      <c r="D435" s="477"/>
      <c r="E435" s="477"/>
      <c r="F435" s="477"/>
      <c r="G435" s="477"/>
      <c r="H435" s="478"/>
      <c r="L435" s="479" t="s">
        <v>619</v>
      </c>
      <c r="M435" s="479"/>
      <c r="N435" s="479"/>
      <c r="O435" s="479"/>
      <c r="P435" s="479"/>
      <c r="Q435" s="479"/>
      <c r="R435" s="479"/>
      <c r="S435" s="479"/>
      <c r="T435" s="479"/>
      <c r="U435" s="476">
        <v>0</v>
      </c>
      <c r="V435" s="477"/>
      <c r="W435" s="477"/>
      <c r="X435" s="477"/>
      <c r="Y435" s="478"/>
    </row>
    <row r="436" spans="1:25">
      <c r="A436" s="260" t="s">
        <v>616</v>
      </c>
      <c r="B436" s="469">
        <f>(5000000/28)*28</f>
        <v>5000000</v>
      </c>
      <c r="C436" s="469"/>
      <c r="D436" s="469"/>
      <c r="E436" s="469"/>
      <c r="F436" s="469"/>
      <c r="G436" s="469"/>
      <c r="H436" s="469"/>
      <c r="L436" s="470" t="s">
        <v>616</v>
      </c>
      <c r="M436" s="470"/>
      <c r="N436" s="470"/>
      <c r="O436" s="470"/>
      <c r="P436" s="470"/>
      <c r="Q436" s="470"/>
      <c r="R436" s="470"/>
      <c r="S436" s="470"/>
      <c r="T436" s="470"/>
      <c r="U436" s="471">
        <v>5000000</v>
      </c>
      <c r="V436" s="472"/>
      <c r="W436" s="472"/>
      <c r="X436" s="472"/>
      <c r="Y436" s="473"/>
    </row>
    <row r="437" spans="1:25" ht="14.4">
      <c r="A437" s="474" t="s">
        <v>617</v>
      </c>
      <c r="B437" s="474"/>
      <c r="C437" s="474"/>
      <c r="D437" s="474"/>
      <c r="E437" s="469">
        <f>B436</f>
        <v>5000000</v>
      </c>
      <c r="F437" s="469"/>
      <c r="G437" s="469"/>
      <c r="H437" s="469"/>
      <c r="L437" s="475" t="s">
        <v>617</v>
      </c>
      <c r="M437" s="475"/>
      <c r="N437" s="475"/>
      <c r="O437" s="475"/>
      <c r="P437" s="475"/>
      <c r="Q437" s="475"/>
      <c r="R437" s="475"/>
      <c r="S437" s="475"/>
      <c r="T437" s="475"/>
      <c r="U437" s="471">
        <v>5000000</v>
      </c>
      <c r="V437" s="472"/>
      <c r="W437" s="472"/>
      <c r="X437" s="472"/>
      <c r="Y437" s="473"/>
    </row>
  </sheetData>
  <mergeCells count="600">
    <mergeCell ref="P12:V12"/>
    <mergeCell ref="Z12:AH12"/>
    <mergeCell ref="A13:D13"/>
    <mergeCell ref="F13:J13"/>
    <mergeCell ref="A15:H15"/>
    <mergeCell ref="L15:Y15"/>
    <mergeCell ref="Q3:AH3"/>
    <mergeCell ref="A4:A6"/>
    <mergeCell ref="B4:AF4"/>
    <mergeCell ref="AG4:AG5"/>
    <mergeCell ref="AH4:AH5"/>
    <mergeCell ref="B19:H19"/>
    <mergeCell ref="L19:T19"/>
    <mergeCell ref="U19:Y19"/>
    <mergeCell ref="B20:H20"/>
    <mergeCell ref="L20:T20"/>
    <mergeCell ref="U20:Y20"/>
    <mergeCell ref="B17:H17"/>
    <mergeCell ref="L17:T17"/>
    <mergeCell ref="U17:Y17"/>
    <mergeCell ref="B18:H18"/>
    <mergeCell ref="L18:T18"/>
    <mergeCell ref="U18:Y18"/>
    <mergeCell ref="A23:D23"/>
    <mergeCell ref="E23:H23"/>
    <mergeCell ref="L23:T23"/>
    <mergeCell ref="U23:Y23"/>
    <mergeCell ref="A25:H25"/>
    <mergeCell ref="L25:Y25"/>
    <mergeCell ref="B21:H21"/>
    <mergeCell ref="L21:T21"/>
    <mergeCell ref="U21:Y21"/>
    <mergeCell ref="B22:H22"/>
    <mergeCell ref="L22:T22"/>
    <mergeCell ref="U22:Y22"/>
    <mergeCell ref="B29:H29"/>
    <mergeCell ref="L29:T29"/>
    <mergeCell ref="U29:Y29"/>
    <mergeCell ref="B30:H30"/>
    <mergeCell ref="L30:T30"/>
    <mergeCell ref="U30:Y30"/>
    <mergeCell ref="B27:H27"/>
    <mergeCell ref="L27:T27"/>
    <mergeCell ref="U27:Y27"/>
    <mergeCell ref="B28:H28"/>
    <mergeCell ref="L28:T28"/>
    <mergeCell ref="U28:Y28"/>
    <mergeCell ref="A40:A42"/>
    <mergeCell ref="B40:AF40"/>
    <mergeCell ref="AG40:AG41"/>
    <mergeCell ref="AH40:AH41"/>
    <mergeCell ref="P48:V48"/>
    <mergeCell ref="Z48:AH48"/>
    <mergeCell ref="A31:D31"/>
    <mergeCell ref="E31:H31"/>
    <mergeCell ref="L31:T31"/>
    <mergeCell ref="U31:Y31"/>
    <mergeCell ref="Q39:AH39"/>
    <mergeCell ref="B56:H56"/>
    <mergeCell ref="L56:T56"/>
    <mergeCell ref="U56:Y56"/>
    <mergeCell ref="B57:H57"/>
    <mergeCell ref="L57:T57"/>
    <mergeCell ref="U57:Y57"/>
    <mergeCell ref="A49:D49"/>
    <mergeCell ref="F49:J49"/>
    <mergeCell ref="A53:H53"/>
    <mergeCell ref="L53:Y53"/>
    <mergeCell ref="B55:H55"/>
    <mergeCell ref="L55:T55"/>
    <mergeCell ref="U55:Y55"/>
    <mergeCell ref="B60:H60"/>
    <mergeCell ref="L60:T60"/>
    <mergeCell ref="U60:Y60"/>
    <mergeCell ref="A61:D61"/>
    <mergeCell ref="E61:H61"/>
    <mergeCell ref="L61:T61"/>
    <mergeCell ref="U61:Y61"/>
    <mergeCell ref="B58:H58"/>
    <mergeCell ref="L58:T58"/>
    <mergeCell ref="U58:Y58"/>
    <mergeCell ref="B59:H59"/>
    <mergeCell ref="L59:T59"/>
    <mergeCell ref="U59:Y59"/>
    <mergeCell ref="B66:H66"/>
    <mergeCell ref="L66:T66"/>
    <mergeCell ref="U66:Y66"/>
    <mergeCell ref="B67:H67"/>
    <mergeCell ref="L67:T67"/>
    <mergeCell ref="U67:Y67"/>
    <mergeCell ref="A63:H63"/>
    <mergeCell ref="L63:Y63"/>
    <mergeCell ref="B65:H65"/>
    <mergeCell ref="L65:T65"/>
    <mergeCell ref="U65:Y65"/>
    <mergeCell ref="Q76:AH76"/>
    <mergeCell ref="A77:A79"/>
    <mergeCell ref="B77:AF77"/>
    <mergeCell ref="AG77:AG78"/>
    <mergeCell ref="AH77:AH78"/>
    <mergeCell ref="B68:H68"/>
    <mergeCell ref="L68:T68"/>
    <mergeCell ref="U68:Y68"/>
    <mergeCell ref="A69:D69"/>
    <mergeCell ref="E69:H69"/>
    <mergeCell ref="L69:T69"/>
    <mergeCell ref="U69:Y69"/>
    <mergeCell ref="B92:H92"/>
    <mergeCell ref="L92:T92"/>
    <mergeCell ref="B93:H93"/>
    <mergeCell ref="L93:T93"/>
    <mergeCell ref="U93:Y93"/>
    <mergeCell ref="P85:V85"/>
    <mergeCell ref="Z85:AH85"/>
    <mergeCell ref="A86:D86"/>
    <mergeCell ref="F86:J86"/>
    <mergeCell ref="A90:H90"/>
    <mergeCell ref="L90:Y90"/>
    <mergeCell ref="U92:Y92"/>
    <mergeCell ref="B96:H96"/>
    <mergeCell ref="L96:T96"/>
    <mergeCell ref="U96:Y96"/>
    <mergeCell ref="B97:H97"/>
    <mergeCell ref="L97:T97"/>
    <mergeCell ref="U97:Y97"/>
    <mergeCell ref="B94:H94"/>
    <mergeCell ref="L94:T94"/>
    <mergeCell ref="U94:Y94"/>
    <mergeCell ref="B95:H95"/>
    <mergeCell ref="L95:T95"/>
    <mergeCell ref="U95:Y95"/>
    <mergeCell ref="B102:H102"/>
    <mergeCell ref="L102:T102"/>
    <mergeCell ref="U102:Y102"/>
    <mergeCell ref="B103:H103"/>
    <mergeCell ref="L103:T103"/>
    <mergeCell ref="U103:Y103"/>
    <mergeCell ref="A98:D98"/>
    <mergeCell ref="E98:H98"/>
    <mergeCell ref="L98:T98"/>
    <mergeCell ref="U98:Y98"/>
    <mergeCell ref="A100:H100"/>
    <mergeCell ref="L100:Y100"/>
    <mergeCell ref="AH114:AH115"/>
    <mergeCell ref="P122:V122"/>
    <mergeCell ref="Z122:AH122"/>
    <mergeCell ref="A106:D106"/>
    <mergeCell ref="E106:H106"/>
    <mergeCell ref="L106:T106"/>
    <mergeCell ref="U106:Y106"/>
    <mergeCell ref="Q113:AH113"/>
    <mergeCell ref="B104:H104"/>
    <mergeCell ref="L104:T104"/>
    <mergeCell ref="U104:Y104"/>
    <mergeCell ref="B105:H105"/>
    <mergeCell ref="L105:T105"/>
    <mergeCell ref="U105:Y105"/>
    <mergeCell ref="A123:D123"/>
    <mergeCell ref="F123:J123"/>
    <mergeCell ref="A127:H127"/>
    <mergeCell ref="L127:Y127"/>
    <mergeCell ref="B129:H129"/>
    <mergeCell ref="L129:T129"/>
    <mergeCell ref="A114:A116"/>
    <mergeCell ref="B114:AF114"/>
    <mergeCell ref="AG114:AG115"/>
    <mergeCell ref="B132:H132"/>
    <mergeCell ref="L132:T132"/>
    <mergeCell ref="U132:Y132"/>
    <mergeCell ref="B133:H133"/>
    <mergeCell ref="L133:T133"/>
    <mergeCell ref="U133:Y133"/>
    <mergeCell ref="B130:H130"/>
    <mergeCell ref="L130:T130"/>
    <mergeCell ref="U130:Y130"/>
    <mergeCell ref="B131:H131"/>
    <mergeCell ref="L131:T131"/>
    <mergeCell ref="U131:Y131"/>
    <mergeCell ref="A137:H137"/>
    <mergeCell ref="L137:Y137"/>
    <mergeCell ref="B139:H139"/>
    <mergeCell ref="L139:T139"/>
    <mergeCell ref="U139:Y139"/>
    <mergeCell ref="B134:H134"/>
    <mergeCell ref="L134:T134"/>
    <mergeCell ref="U134:Y134"/>
    <mergeCell ref="A135:D135"/>
    <mergeCell ref="E135:H135"/>
    <mergeCell ref="L135:T135"/>
    <mergeCell ref="U135:Y135"/>
    <mergeCell ref="B142:H142"/>
    <mergeCell ref="L142:T142"/>
    <mergeCell ref="U142:Y142"/>
    <mergeCell ref="A143:D143"/>
    <mergeCell ref="E143:H143"/>
    <mergeCell ref="L143:T143"/>
    <mergeCell ref="U143:Y143"/>
    <mergeCell ref="B140:H140"/>
    <mergeCell ref="L140:T140"/>
    <mergeCell ref="U140:Y140"/>
    <mergeCell ref="B141:H141"/>
    <mergeCell ref="L141:T141"/>
    <mergeCell ref="U141:Y141"/>
    <mergeCell ref="P159:V159"/>
    <mergeCell ref="Z159:AH159"/>
    <mergeCell ref="A160:D160"/>
    <mergeCell ref="F160:J160"/>
    <mergeCell ref="A164:H164"/>
    <mergeCell ref="L164:Y164"/>
    <mergeCell ref="Q150:AH150"/>
    <mergeCell ref="A151:A153"/>
    <mergeCell ref="B151:AF151"/>
    <mergeCell ref="AG151:AG152"/>
    <mergeCell ref="AH151:AH152"/>
    <mergeCell ref="B168:H168"/>
    <mergeCell ref="L168:T168"/>
    <mergeCell ref="U168:Y168"/>
    <mergeCell ref="B169:H169"/>
    <mergeCell ref="L169:T169"/>
    <mergeCell ref="U169:Y169"/>
    <mergeCell ref="B166:H166"/>
    <mergeCell ref="L166:T166"/>
    <mergeCell ref="B167:H167"/>
    <mergeCell ref="L167:T167"/>
    <mergeCell ref="U167:Y167"/>
    <mergeCell ref="A172:D172"/>
    <mergeCell ref="E172:H172"/>
    <mergeCell ref="L172:T172"/>
    <mergeCell ref="U172:Y172"/>
    <mergeCell ref="A174:H174"/>
    <mergeCell ref="L174:Y174"/>
    <mergeCell ref="B170:H170"/>
    <mergeCell ref="L170:T170"/>
    <mergeCell ref="U170:Y170"/>
    <mergeCell ref="B171:H171"/>
    <mergeCell ref="L171:T171"/>
    <mergeCell ref="U171:Y171"/>
    <mergeCell ref="B178:H178"/>
    <mergeCell ref="L178:T178"/>
    <mergeCell ref="U178:Y178"/>
    <mergeCell ref="B179:H179"/>
    <mergeCell ref="L179:T179"/>
    <mergeCell ref="U179:Y179"/>
    <mergeCell ref="B176:H176"/>
    <mergeCell ref="L176:T176"/>
    <mergeCell ref="U176:Y176"/>
    <mergeCell ref="B177:H177"/>
    <mergeCell ref="L177:T177"/>
    <mergeCell ref="U177:Y177"/>
    <mergeCell ref="A188:A190"/>
    <mergeCell ref="B188:AF188"/>
    <mergeCell ref="AG188:AG189"/>
    <mergeCell ref="AH188:AH189"/>
    <mergeCell ref="P196:V196"/>
    <mergeCell ref="Z196:AH196"/>
    <mergeCell ref="A180:D180"/>
    <mergeCell ref="E180:H180"/>
    <mergeCell ref="L180:T180"/>
    <mergeCell ref="U180:Y180"/>
    <mergeCell ref="B204:H204"/>
    <mergeCell ref="L204:T204"/>
    <mergeCell ref="U204:Y204"/>
    <mergeCell ref="B205:H205"/>
    <mergeCell ref="L205:T205"/>
    <mergeCell ref="U205:Y205"/>
    <mergeCell ref="A197:D197"/>
    <mergeCell ref="F197:J197"/>
    <mergeCell ref="A201:H201"/>
    <mergeCell ref="L201:Y201"/>
    <mergeCell ref="B203:H203"/>
    <mergeCell ref="L203:T203"/>
    <mergeCell ref="B208:H208"/>
    <mergeCell ref="L208:T208"/>
    <mergeCell ref="U208:Y208"/>
    <mergeCell ref="A209:D209"/>
    <mergeCell ref="E209:H209"/>
    <mergeCell ref="L209:T209"/>
    <mergeCell ref="U209:Y209"/>
    <mergeCell ref="B206:H206"/>
    <mergeCell ref="L206:T206"/>
    <mergeCell ref="U206:Y206"/>
    <mergeCell ref="B207:H207"/>
    <mergeCell ref="L207:T207"/>
    <mergeCell ref="U207:Y207"/>
    <mergeCell ref="B214:H214"/>
    <mergeCell ref="L214:T214"/>
    <mergeCell ref="U214:Y214"/>
    <mergeCell ref="B215:H215"/>
    <mergeCell ref="L215:T215"/>
    <mergeCell ref="U215:Y215"/>
    <mergeCell ref="A211:H211"/>
    <mergeCell ref="L211:Y211"/>
    <mergeCell ref="B213:H213"/>
    <mergeCell ref="L213:T213"/>
    <mergeCell ref="U213:Y213"/>
    <mergeCell ref="Q224:AH224"/>
    <mergeCell ref="A225:A227"/>
    <mergeCell ref="B225:AF225"/>
    <mergeCell ref="AG225:AG226"/>
    <mergeCell ref="AH225:AH226"/>
    <mergeCell ref="B216:H216"/>
    <mergeCell ref="L216:T216"/>
    <mergeCell ref="U216:Y216"/>
    <mergeCell ref="A217:D217"/>
    <mergeCell ref="E217:H217"/>
    <mergeCell ref="L217:T217"/>
    <mergeCell ref="U217:Y217"/>
    <mergeCell ref="B240:H240"/>
    <mergeCell ref="L240:T240"/>
    <mergeCell ref="B241:H241"/>
    <mergeCell ref="L241:T241"/>
    <mergeCell ref="U241:Y241"/>
    <mergeCell ref="P233:V233"/>
    <mergeCell ref="Z233:AH233"/>
    <mergeCell ref="A234:D234"/>
    <mergeCell ref="F234:J234"/>
    <mergeCell ref="A238:H238"/>
    <mergeCell ref="L238:Y238"/>
    <mergeCell ref="B244:H244"/>
    <mergeCell ref="L244:T244"/>
    <mergeCell ref="U244:Y244"/>
    <mergeCell ref="B245:H245"/>
    <mergeCell ref="L245:T245"/>
    <mergeCell ref="U245:Y245"/>
    <mergeCell ref="B242:H242"/>
    <mergeCell ref="L242:T242"/>
    <mergeCell ref="U242:Y242"/>
    <mergeCell ref="B243:H243"/>
    <mergeCell ref="L243:T243"/>
    <mergeCell ref="U243:Y243"/>
    <mergeCell ref="B250:H250"/>
    <mergeCell ref="L250:T250"/>
    <mergeCell ref="U250:Y250"/>
    <mergeCell ref="B251:H251"/>
    <mergeCell ref="L251:T251"/>
    <mergeCell ref="U251:Y251"/>
    <mergeCell ref="A246:D246"/>
    <mergeCell ref="E246:H246"/>
    <mergeCell ref="L246:T246"/>
    <mergeCell ref="U246:Y246"/>
    <mergeCell ref="A248:H248"/>
    <mergeCell ref="L248:Y248"/>
    <mergeCell ref="AH262:AH263"/>
    <mergeCell ref="P270:V270"/>
    <mergeCell ref="Z270:AH270"/>
    <mergeCell ref="A254:D254"/>
    <mergeCell ref="E254:H254"/>
    <mergeCell ref="L254:T254"/>
    <mergeCell ref="U254:Y254"/>
    <mergeCell ref="Q261:AH261"/>
    <mergeCell ref="B252:H252"/>
    <mergeCell ref="L252:T252"/>
    <mergeCell ref="U252:Y252"/>
    <mergeCell ref="B253:H253"/>
    <mergeCell ref="L253:T253"/>
    <mergeCell ref="U253:Y253"/>
    <mergeCell ref="A271:D271"/>
    <mergeCell ref="F271:J271"/>
    <mergeCell ref="A275:H275"/>
    <mergeCell ref="L275:Y275"/>
    <mergeCell ref="B277:H277"/>
    <mergeCell ref="L277:T277"/>
    <mergeCell ref="A262:A264"/>
    <mergeCell ref="B262:AF262"/>
    <mergeCell ref="AG262:AG263"/>
    <mergeCell ref="B280:H280"/>
    <mergeCell ref="L280:T280"/>
    <mergeCell ref="U280:Y280"/>
    <mergeCell ref="B281:H281"/>
    <mergeCell ref="L281:T281"/>
    <mergeCell ref="U281:Y281"/>
    <mergeCell ref="B278:H278"/>
    <mergeCell ref="L278:T278"/>
    <mergeCell ref="U278:Y278"/>
    <mergeCell ref="B279:H279"/>
    <mergeCell ref="L279:T279"/>
    <mergeCell ref="U279:Y279"/>
    <mergeCell ref="A285:H285"/>
    <mergeCell ref="L285:Y285"/>
    <mergeCell ref="B287:H287"/>
    <mergeCell ref="L287:T287"/>
    <mergeCell ref="U287:Y287"/>
    <mergeCell ref="B282:H282"/>
    <mergeCell ref="L282:T282"/>
    <mergeCell ref="U282:Y282"/>
    <mergeCell ref="A283:D283"/>
    <mergeCell ref="E283:H283"/>
    <mergeCell ref="L283:T283"/>
    <mergeCell ref="U283:Y283"/>
    <mergeCell ref="B290:H290"/>
    <mergeCell ref="L290:T290"/>
    <mergeCell ref="U290:Y290"/>
    <mergeCell ref="A291:D291"/>
    <mergeCell ref="E291:H291"/>
    <mergeCell ref="L291:T291"/>
    <mergeCell ref="U291:Y291"/>
    <mergeCell ref="B288:H288"/>
    <mergeCell ref="L288:T288"/>
    <mergeCell ref="U288:Y288"/>
    <mergeCell ref="B289:H289"/>
    <mergeCell ref="L289:T289"/>
    <mergeCell ref="U289:Y289"/>
    <mergeCell ref="P308:V308"/>
    <mergeCell ref="Z308:AH308"/>
    <mergeCell ref="A309:D309"/>
    <mergeCell ref="F309:J309"/>
    <mergeCell ref="A313:H313"/>
    <mergeCell ref="L313:Y313"/>
    <mergeCell ref="M298:AH298"/>
    <mergeCell ref="A299:A301"/>
    <mergeCell ref="B299:AF299"/>
    <mergeCell ref="AG299:AG300"/>
    <mergeCell ref="AH299:AH300"/>
    <mergeCell ref="B317:H317"/>
    <mergeCell ref="L317:T317"/>
    <mergeCell ref="U317:Y317"/>
    <mergeCell ref="B318:H318"/>
    <mergeCell ref="L318:T318"/>
    <mergeCell ref="U318:Y318"/>
    <mergeCell ref="B315:H315"/>
    <mergeCell ref="L315:T315"/>
    <mergeCell ref="B316:H316"/>
    <mergeCell ref="L316:T316"/>
    <mergeCell ref="U316:Y316"/>
    <mergeCell ref="A321:D321"/>
    <mergeCell ref="E321:H321"/>
    <mergeCell ref="L321:T321"/>
    <mergeCell ref="U321:Y321"/>
    <mergeCell ref="A323:H323"/>
    <mergeCell ref="L323:Y323"/>
    <mergeCell ref="B319:H319"/>
    <mergeCell ref="L319:T319"/>
    <mergeCell ref="U319:Y319"/>
    <mergeCell ref="B320:H320"/>
    <mergeCell ref="L320:T320"/>
    <mergeCell ref="U320:Y320"/>
    <mergeCell ref="B327:H327"/>
    <mergeCell ref="L327:T327"/>
    <mergeCell ref="U327:Y327"/>
    <mergeCell ref="B328:H328"/>
    <mergeCell ref="L328:T328"/>
    <mergeCell ref="U328:Y328"/>
    <mergeCell ref="B325:H325"/>
    <mergeCell ref="L325:T325"/>
    <mergeCell ref="U325:Y325"/>
    <mergeCell ref="B326:H326"/>
    <mergeCell ref="L326:T326"/>
    <mergeCell ref="U326:Y326"/>
    <mergeCell ref="A336:A338"/>
    <mergeCell ref="B336:AF336"/>
    <mergeCell ref="AG336:AG337"/>
    <mergeCell ref="AH336:AH337"/>
    <mergeCell ref="P345:V345"/>
    <mergeCell ref="Z345:AH345"/>
    <mergeCell ref="A329:D329"/>
    <mergeCell ref="E329:H329"/>
    <mergeCell ref="L329:T329"/>
    <mergeCell ref="U329:Y329"/>
    <mergeCell ref="Q335:AH335"/>
    <mergeCell ref="B353:H353"/>
    <mergeCell ref="L353:T353"/>
    <mergeCell ref="U353:Y353"/>
    <mergeCell ref="B354:H354"/>
    <mergeCell ref="L354:T354"/>
    <mergeCell ref="U354:Y354"/>
    <mergeCell ref="A346:D346"/>
    <mergeCell ref="F346:J346"/>
    <mergeCell ref="A350:H350"/>
    <mergeCell ref="L350:Y350"/>
    <mergeCell ref="B352:H352"/>
    <mergeCell ref="L352:T352"/>
    <mergeCell ref="B357:H357"/>
    <mergeCell ref="L357:T357"/>
    <mergeCell ref="U357:Y357"/>
    <mergeCell ref="A358:D358"/>
    <mergeCell ref="E358:H358"/>
    <mergeCell ref="L358:T358"/>
    <mergeCell ref="U358:Y358"/>
    <mergeCell ref="B355:H355"/>
    <mergeCell ref="L355:T355"/>
    <mergeCell ref="U355:Y355"/>
    <mergeCell ref="B356:H356"/>
    <mergeCell ref="L356:T356"/>
    <mergeCell ref="U356:Y356"/>
    <mergeCell ref="B363:H363"/>
    <mergeCell ref="L363:T363"/>
    <mergeCell ref="U363:Y363"/>
    <mergeCell ref="B364:H364"/>
    <mergeCell ref="L364:T364"/>
    <mergeCell ref="U364:Y364"/>
    <mergeCell ref="A360:H360"/>
    <mergeCell ref="L360:Y360"/>
    <mergeCell ref="B362:H362"/>
    <mergeCell ref="L362:T362"/>
    <mergeCell ref="U362:Y362"/>
    <mergeCell ref="Q373:AH373"/>
    <mergeCell ref="A374:A376"/>
    <mergeCell ref="B374:AF374"/>
    <mergeCell ref="AG374:AG375"/>
    <mergeCell ref="AH374:AH375"/>
    <mergeCell ref="B365:H365"/>
    <mergeCell ref="L365:T365"/>
    <mergeCell ref="U365:Y365"/>
    <mergeCell ref="A366:D366"/>
    <mergeCell ref="E366:H366"/>
    <mergeCell ref="L366:T366"/>
    <mergeCell ref="U366:Y366"/>
    <mergeCell ref="B389:H389"/>
    <mergeCell ref="L389:T389"/>
    <mergeCell ref="B390:H390"/>
    <mergeCell ref="L390:T390"/>
    <mergeCell ref="U390:Y390"/>
    <mergeCell ref="P382:V382"/>
    <mergeCell ref="Z382:AH382"/>
    <mergeCell ref="A383:D383"/>
    <mergeCell ref="F383:J383"/>
    <mergeCell ref="A387:H387"/>
    <mergeCell ref="L387:Y387"/>
    <mergeCell ref="B393:H393"/>
    <mergeCell ref="L393:T393"/>
    <mergeCell ref="U393:Y393"/>
    <mergeCell ref="B394:H394"/>
    <mergeCell ref="L394:T394"/>
    <mergeCell ref="U394:Y394"/>
    <mergeCell ref="B391:H391"/>
    <mergeCell ref="L391:T391"/>
    <mergeCell ref="U391:Y391"/>
    <mergeCell ref="B392:H392"/>
    <mergeCell ref="L392:T392"/>
    <mergeCell ref="U392:Y392"/>
    <mergeCell ref="B399:H399"/>
    <mergeCell ref="L399:T399"/>
    <mergeCell ref="U399:Y399"/>
    <mergeCell ref="B400:H400"/>
    <mergeCell ref="L400:T400"/>
    <mergeCell ref="U400:Y400"/>
    <mergeCell ref="A395:D395"/>
    <mergeCell ref="E395:H395"/>
    <mergeCell ref="L395:T395"/>
    <mergeCell ref="U395:Y395"/>
    <mergeCell ref="A397:H397"/>
    <mergeCell ref="L397:Y397"/>
    <mergeCell ref="AH410:AH411"/>
    <mergeCell ref="P418:V418"/>
    <mergeCell ref="Z418:AH418"/>
    <mergeCell ref="A403:D403"/>
    <mergeCell ref="E403:H403"/>
    <mergeCell ref="L403:T403"/>
    <mergeCell ref="U403:Y403"/>
    <mergeCell ref="Q409:AH409"/>
    <mergeCell ref="B401:H401"/>
    <mergeCell ref="L401:T401"/>
    <mergeCell ref="U401:Y401"/>
    <mergeCell ref="B402:H402"/>
    <mergeCell ref="L402:T402"/>
    <mergeCell ref="U402:Y402"/>
    <mergeCell ref="A419:D419"/>
    <mergeCell ref="F419:J419"/>
    <mergeCell ref="B423:H423"/>
    <mergeCell ref="L423:T423"/>
    <mergeCell ref="A410:A412"/>
    <mergeCell ref="B410:AF410"/>
    <mergeCell ref="AG410:AG411"/>
    <mergeCell ref="B426:H426"/>
    <mergeCell ref="L426:T426"/>
    <mergeCell ref="U426:Y426"/>
    <mergeCell ref="B427:H427"/>
    <mergeCell ref="L427:T427"/>
    <mergeCell ref="U427:Y427"/>
    <mergeCell ref="B424:H424"/>
    <mergeCell ref="L424:T424"/>
    <mergeCell ref="U424:Y424"/>
    <mergeCell ref="B425:H425"/>
    <mergeCell ref="L425:T425"/>
    <mergeCell ref="U425:Y425"/>
    <mergeCell ref="A431:H431"/>
    <mergeCell ref="L431:Y431"/>
    <mergeCell ref="B433:H433"/>
    <mergeCell ref="L433:T433"/>
    <mergeCell ref="U433:Y433"/>
    <mergeCell ref="B428:H428"/>
    <mergeCell ref="L428:T428"/>
    <mergeCell ref="U428:Y428"/>
    <mergeCell ref="A429:D429"/>
    <mergeCell ref="E429:H429"/>
    <mergeCell ref="L429:T429"/>
    <mergeCell ref="U429:Y429"/>
    <mergeCell ref="B436:H436"/>
    <mergeCell ref="L436:T436"/>
    <mergeCell ref="U436:Y436"/>
    <mergeCell ref="A437:D437"/>
    <mergeCell ref="E437:H437"/>
    <mergeCell ref="L437:T437"/>
    <mergeCell ref="U437:Y437"/>
    <mergeCell ref="B434:H434"/>
    <mergeCell ref="L434:T434"/>
    <mergeCell ref="U434:Y434"/>
    <mergeCell ref="B435:H435"/>
    <mergeCell ref="L435:T435"/>
    <mergeCell ref="U435:Y435"/>
  </mergeCells>
  <printOptions horizontalCentered="1"/>
  <pageMargins left="0.2" right="0" top="0.25" bottom="0.25" header="0" footer="0"/>
  <pageSetup paperSize="9" orientation="landscape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"/>
  <sheetViews>
    <sheetView workbookViewId="0">
      <selection activeCell="Q26" sqref="Q26"/>
    </sheetView>
  </sheetViews>
  <sheetFormatPr defaultRowHeight="14.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L29"/>
  <sheetViews>
    <sheetView zoomScale="90" zoomScaleNormal="90" workbookViewId="0">
      <selection activeCell="N21" sqref="N21"/>
    </sheetView>
  </sheetViews>
  <sheetFormatPr defaultColWidth="9.109375" defaultRowHeight="21" customHeight="1"/>
  <cols>
    <col min="1" max="1" width="10.44140625" style="48" customWidth="1"/>
    <col min="2" max="2" width="25.44140625" style="48" customWidth="1"/>
    <col min="3" max="3" width="9.109375" style="48"/>
    <col min="4" max="4" width="10.6640625" style="48" customWidth="1"/>
    <col min="5" max="5" width="13.6640625" style="48" customWidth="1"/>
    <col min="6" max="6" width="10.6640625" style="48" customWidth="1"/>
    <col min="7" max="7" width="13.6640625" style="48" customWidth="1"/>
    <col min="8" max="8" width="14.109375" style="48" customWidth="1"/>
    <col min="9" max="9" width="10.6640625" style="48" customWidth="1"/>
    <col min="10" max="10" width="13.6640625" style="48" customWidth="1"/>
    <col min="11" max="11" width="10.6640625" style="48" customWidth="1"/>
    <col min="12" max="12" width="13.6640625" style="48" customWidth="1"/>
    <col min="13" max="16384" width="9.109375" style="48"/>
  </cols>
  <sheetData>
    <row r="1" spans="1:12" ht="21" customHeight="1">
      <c r="A1" s="48" t="str">
        <f>tencty</f>
        <v>CÔNG TY TNHH MTV TM-DV TIN HỌC PHAN HUYỆN</v>
      </c>
    </row>
    <row r="2" spans="1:12" ht="21" customHeight="1">
      <c r="A2" s="48" t="str">
        <f>diachi</f>
        <v>Số 188/49 Tân Kỳ Tân Quý, P.Sơn Kỳ, Q.Tân Phú, TP.HCM</v>
      </c>
    </row>
    <row r="4" spans="1:12" ht="21" customHeight="1">
      <c r="A4" s="406" t="s">
        <v>376</v>
      </c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</row>
    <row r="5" spans="1:12" ht="21" customHeight="1">
      <c r="A5" s="460" t="s">
        <v>377</v>
      </c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460"/>
    </row>
    <row r="6" spans="1:12" ht="21" customHeight="1">
      <c r="E6" s="48" t="s">
        <v>378</v>
      </c>
    </row>
    <row r="8" spans="1:12" ht="21" customHeight="1">
      <c r="A8" s="463" t="s">
        <v>368</v>
      </c>
      <c r="B8" s="463" t="s">
        <v>369</v>
      </c>
      <c r="C8" s="463" t="s">
        <v>81</v>
      </c>
      <c r="D8" s="524" t="s">
        <v>370</v>
      </c>
      <c r="E8" s="524"/>
      <c r="F8" s="524" t="s">
        <v>371</v>
      </c>
      <c r="G8" s="524"/>
      <c r="H8" s="524" t="s">
        <v>372</v>
      </c>
      <c r="I8" s="524"/>
      <c r="J8" s="524"/>
      <c r="K8" s="524" t="s">
        <v>373</v>
      </c>
      <c r="L8" s="524"/>
    </row>
    <row r="9" spans="1:12" ht="21" customHeight="1">
      <c r="A9" s="464"/>
      <c r="B9" s="464"/>
      <c r="C9" s="464"/>
      <c r="D9" s="65" t="s">
        <v>358</v>
      </c>
      <c r="E9" s="65" t="s">
        <v>374</v>
      </c>
      <c r="F9" s="65" t="s">
        <v>358</v>
      </c>
      <c r="G9" s="65" t="s">
        <v>374</v>
      </c>
      <c r="H9" s="65" t="s">
        <v>375</v>
      </c>
      <c r="I9" s="65" t="s">
        <v>358</v>
      </c>
      <c r="J9" s="65" t="s">
        <v>374</v>
      </c>
      <c r="K9" s="65" t="s">
        <v>358</v>
      </c>
      <c r="L9" s="65" t="s">
        <v>374</v>
      </c>
    </row>
    <row r="10" spans="1:12" ht="21" customHeight="1">
      <c r="A10" s="65">
        <v>1</v>
      </c>
      <c r="B10" s="65">
        <v>2</v>
      </c>
      <c r="C10" s="65">
        <v>3</v>
      </c>
      <c r="D10" s="65">
        <v>4</v>
      </c>
      <c r="E10" s="65">
        <v>5</v>
      </c>
      <c r="F10" s="65">
        <v>6</v>
      </c>
      <c r="G10" s="65">
        <v>7</v>
      </c>
      <c r="H10" s="65">
        <v>8</v>
      </c>
      <c r="I10" s="65">
        <v>9</v>
      </c>
      <c r="J10" s="65">
        <v>10</v>
      </c>
      <c r="K10" s="65">
        <v>11</v>
      </c>
      <c r="L10" s="65">
        <v>12</v>
      </c>
    </row>
    <row r="11" spans="1:12" ht="21" customHeight="1">
      <c r="A11" s="62"/>
      <c r="B11" s="62"/>
      <c r="C11" s="62"/>
      <c r="D11" s="62"/>
      <c r="E11" s="62"/>
      <c r="F11" s="62"/>
      <c r="G11" s="62"/>
      <c r="H11" s="62">
        <f>IFERROR((E11+G11)/(D11+F11),0)</f>
        <v>0</v>
      </c>
      <c r="I11" s="62"/>
      <c r="J11" s="62"/>
      <c r="K11" s="62"/>
      <c r="L11" s="62"/>
    </row>
    <row r="12" spans="1:12" ht="21" customHeight="1">
      <c r="A12" s="62"/>
      <c r="B12" s="62"/>
      <c r="C12" s="62"/>
      <c r="D12" s="62"/>
      <c r="E12" s="62"/>
      <c r="F12" s="62"/>
      <c r="G12" s="62"/>
      <c r="H12" s="62">
        <f t="shared" ref="H12:H18" si="0">IFERROR((E12+G12)/(D12+F12),0)</f>
        <v>0</v>
      </c>
      <c r="I12" s="62"/>
      <c r="J12" s="62"/>
      <c r="K12" s="62"/>
      <c r="L12" s="62"/>
    </row>
    <row r="13" spans="1:12" ht="21" customHeight="1">
      <c r="A13" s="62"/>
      <c r="B13" s="62"/>
      <c r="C13" s="62"/>
      <c r="D13" s="62"/>
      <c r="E13" s="62"/>
      <c r="F13" s="62"/>
      <c r="G13" s="62"/>
      <c r="H13" s="62">
        <f t="shared" si="0"/>
        <v>0</v>
      </c>
      <c r="I13" s="62"/>
      <c r="J13" s="62"/>
      <c r="K13" s="62"/>
      <c r="L13" s="62"/>
    </row>
    <row r="14" spans="1:12" ht="21" customHeight="1">
      <c r="A14" s="62"/>
      <c r="B14" s="62"/>
      <c r="C14" s="62"/>
      <c r="D14" s="62"/>
      <c r="E14" s="62"/>
      <c r="F14" s="62"/>
      <c r="G14" s="62"/>
      <c r="H14" s="62">
        <f t="shared" si="0"/>
        <v>0</v>
      </c>
      <c r="I14" s="62"/>
      <c r="J14" s="62"/>
      <c r="K14" s="62"/>
      <c r="L14" s="62"/>
    </row>
    <row r="15" spans="1:12" ht="21" customHeight="1">
      <c r="A15" s="62"/>
      <c r="B15" s="62"/>
      <c r="C15" s="62"/>
      <c r="D15" s="62"/>
      <c r="E15" s="62"/>
      <c r="F15" s="62"/>
      <c r="G15" s="62"/>
      <c r="H15" s="62">
        <f t="shared" si="0"/>
        <v>0</v>
      </c>
      <c r="I15" s="62"/>
      <c r="J15" s="62"/>
      <c r="K15" s="62"/>
      <c r="L15" s="62"/>
    </row>
    <row r="16" spans="1:12" ht="21" customHeight="1">
      <c r="A16" s="62"/>
      <c r="B16" s="62"/>
      <c r="C16" s="62"/>
      <c r="D16" s="62"/>
      <c r="E16" s="62"/>
      <c r="F16" s="62"/>
      <c r="G16" s="62"/>
      <c r="H16" s="62">
        <f t="shared" si="0"/>
        <v>0</v>
      </c>
      <c r="I16" s="62"/>
      <c r="J16" s="62"/>
      <c r="K16" s="62"/>
      <c r="L16" s="62"/>
    </row>
    <row r="17" spans="1:12" ht="21" customHeight="1">
      <c r="A17" s="62"/>
      <c r="B17" s="62"/>
      <c r="C17" s="62"/>
      <c r="D17" s="62"/>
      <c r="E17" s="62"/>
      <c r="F17" s="62"/>
      <c r="G17" s="62"/>
      <c r="H17" s="62">
        <f t="shared" si="0"/>
        <v>0</v>
      </c>
      <c r="I17" s="62"/>
      <c r="J17" s="62"/>
      <c r="K17" s="62"/>
      <c r="L17" s="62"/>
    </row>
    <row r="18" spans="1:12" ht="21" customHeight="1">
      <c r="A18" s="62"/>
      <c r="B18" s="62"/>
      <c r="C18" s="62"/>
      <c r="D18" s="62"/>
      <c r="E18" s="62"/>
      <c r="F18" s="62"/>
      <c r="G18" s="62"/>
      <c r="H18" s="62">
        <f t="shared" si="0"/>
        <v>0</v>
      </c>
      <c r="I18" s="62"/>
      <c r="J18" s="62"/>
      <c r="K18" s="62"/>
      <c r="L18" s="62"/>
    </row>
    <row r="19" spans="1:12" ht="21" customHeight="1">
      <c r="A19" s="64"/>
      <c r="B19" s="64" t="s">
        <v>354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</row>
    <row r="21" spans="1:12" ht="21" customHeight="1">
      <c r="H21" s="523">
        <v>43162</v>
      </c>
      <c r="I21" s="523"/>
      <c r="J21" s="523"/>
    </row>
    <row r="23" spans="1:12" ht="21" customHeight="1">
      <c r="C23" s="50" t="s">
        <v>115</v>
      </c>
      <c r="D23" s="50"/>
      <c r="F23" s="1"/>
      <c r="G23" s="50" t="s">
        <v>59</v>
      </c>
      <c r="J23" s="50" t="s">
        <v>57</v>
      </c>
    </row>
    <row r="24" spans="1:12" ht="21" customHeight="1">
      <c r="C24" s="37" t="s">
        <v>114</v>
      </c>
      <c r="D24" s="50"/>
      <c r="F24" s="1"/>
      <c r="G24" s="37" t="s">
        <v>114</v>
      </c>
      <c r="J24" s="37" t="s">
        <v>113</v>
      </c>
    </row>
    <row r="25" spans="1:12" ht="21" customHeight="1">
      <c r="C25"/>
      <c r="D25"/>
      <c r="E25"/>
      <c r="F25"/>
      <c r="G25"/>
      <c r="J25"/>
    </row>
    <row r="26" spans="1:12" ht="21" customHeight="1">
      <c r="C26"/>
      <c r="D26"/>
      <c r="E26"/>
      <c r="F26"/>
      <c r="G26"/>
      <c r="J26"/>
    </row>
    <row r="27" spans="1:12" ht="21" customHeight="1">
      <c r="C27"/>
      <c r="D27"/>
      <c r="E27"/>
      <c r="F27"/>
      <c r="G27"/>
      <c r="J27"/>
    </row>
    <row r="28" spans="1:12" ht="21" customHeight="1">
      <c r="C28"/>
      <c r="D28"/>
      <c r="E28"/>
      <c r="F28"/>
      <c r="G28"/>
      <c r="J28"/>
    </row>
    <row r="29" spans="1:12" ht="21" customHeight="1">
      <c r="C29" s="46" t="str">
        <f>ktt</f>
        <v>Nguyễn Thị Hậu</v>
      </c>
      <c r="D29"/>
      <c r="E29" s="46"/>
      <c r="F29"/>
      <c r="G29"/>
      <c r="J29" s="46" t="str">
        <f>gd</f>
        <v>Phan Văn Huyện</v>
      </c>
    </row>
  </sheetData>
  <mergeCells count="10">
    <mergeCell ref="A8:A9"/>
    <mergeCell ref="A4:L4"/>
    <mergeCell ref="A5:L5"/>
    <mergeCell ref="H21:J21"/>
    <mergeCell ref="D8:E8"/>
    <mergeCell ref="F8:G8"/>
    <mergeCell ref="H8:J8"/>
    <mergeCell ref="K8:L8"/>
    <mergeCell ref="C8:C9"/>
    <mergeCell ref="B8:B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60" zoomScaleNormal="60" workbookViewId="0">
      <pane ySplit="8" topLeftCell="A9" activePane="bottomLeft" state="frozen"/>
      <selection pane="bottomLeft" activeCell="T66" sqref="T66"/>
    </sheetView>
  </sheetViews>
  <sheetFormatPr defaultColWidth="9.109375" defaultRowHeight="13.8"/>
  <cols>
    <col min="1" max="1" width="9.109375" style="48"/>
    <col min="2" max="2" width="12" style="48" customWidth="1"/>
    <col min="3" max="3" width="23.44140625" style="48" customWidth="1"/>
    <col min="4" max="5" width="18" style="48" bestFit="1" customWidth="1"/>
    <col min="6" max="6" width="18.109375" style="48" customWidth="1"/>
    <col min="7" max="8" width="9.88671875" style="48" bestFit="1" customWidth="1"/>
    <col min="9" max="11" width="9.109375" style="48"/>
    <col min="12" max="13" width="14.44140625" style="48" bestFit="1" customWidth="1"/>
    <col min="14" max="14" width="24.109375" style="48" customWidth="1"/>
    <col min="15" max="15" width="9.109375" style="48"/>
    <col min="16" max="16" width="11.5546875" style="48" customWidth="1"/>
    <col min="17" max="16384" width="9.109375" style="48"/>
  </cols>
  <sheetData>
    <row r="1" spans="1:16">
      <c r="A1" s="48" t="str">
        <f>tencty</f>
        <v>CÔNG TY TNHH MTV TM-DV TIN HỌC PHAN HUYỆN</v>
      </c>
    </row>
    <row r="2" spans="1:16">
      <c r="A2" s="48" t="str">
        <f>diachi</f>
        <v>Số 188/49 Tân Kỳ Tân Quý, P.Sơn Kỳ, Q.Tân Phú, TP.HCM</v>
      </c>
    </row>
    <row r="4" spans="1:16" ht="19.2">
      <c r="A4" s="529" t="s">
        <v>335</v>
      </c>
      <c r="B4" s="529"/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</row>
    <row r="5" spans="1:16" ht="19.5" customHeight="1">
      <c r="A5" s="460" t="s">
        <v>336</v>
      </c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460"/>
      <c r="M5" s="460"/>
      <c r="N5" s="460"/>
      <c r="O5" s="460"/>
      <c r="P5" s="460"/>
    </row>
    <row r="6" spans="1:16" ht="14.4" thickBot="1">
      <c r="A6" s="530" t="s">
        <v>111</v>
      </c>
      <c r="B6" s="530"/>
      <c r="C6" s="530"/>
      <c r="D6" s="530"/>
      <c r="E6" s="530"/>
      <c r="F6" s="530"/>
      <c r="G6" s="530"/>
      <c r="H6" s="530"/>
      <c r="I6" s="530"/>
      <c r="J6" s="530"/>
      <c r="K6" s="530"/>
      <c r="L6" s="530"/>
      <c r="M6" s="530"/>
      <c r="N6" s="530"/>
      <c r="O6" s="530"/>
      <c r="P6" s="530"/>
    </row>
    <row r="7" spans="1:16" ht="21" customHeight="1" thickBot="1">
      <c r="A7" s="525" t="s">
        <v>337</v>
      </c>
      <c r="B7" s="533" t="s">
        <v>338</v>
      </c>
      <c r="C7" s="533" t="s">
        <v>339</v>
      </c>
      <c r="D7" s="526" t="s">
        <v>340</v>
      </c>
      <c r="E7" s="527"/>
      <c r="F7" s="528"/>
      <c r="G7" s="525" t="s">
        <v>343</v>
      </c>
      <c r="H7" s="525" t="s">
        <v>344</v>
      </c>
      <c r="I7" s="525" t="s">
        <v>345</v>
      </c>
      <c r="J7" s="531" t="s">
        <v>346</v>
      </c>
      <c r="K7" s="525" t="s">
        <v>347</v>
      </c>
      <c r="L7" s="525" t="s">
        <v>348</v>
      </c>
      <c r="M7" s="525"/>
      <c r="N7" s="525" t="s">
        <v>351</v>
      </c>
      <c r="O7" s="525" t="s">
        <v>352</v>
      </c>
      <c r="P7" s="525" t="s">
        <v>353</v>
      </c>
    </row>
    <row r="8" spans="1:16" ht="21" customHeight="1" thickBot="1">
      <c r="A8" s="525"/>
      <c r="B8" s="533"/>
      <c r="C8" s="533"/>
      <c r="D8" s="49" t="s">
        <v>341</v>
      </c>
      <c r="E8" s="49" t="s">
        <v>342</v>
      </c>
      <c r="F8" s="51" t="s">
        <v>364</v>
      </c>
      <c r="G8" s="525"/>
      <c r="H8" s="525"/>
      <c r="I8" s="525"/>
      <c r="J8" s="532"/>
      <c r="K8" s="525"/>
      <c r="L8" s="49" t="s">
        <v>349</v>
      </c>
      <c r="M8" s="49" t="s">
        <v>350</v>
      </c>
      <c r="N8" s="525"/>
      <c r="O8" s="525"/>
      <c r="P8" s="525"/>
    </row>
    <row r="9" spans="1:16" ht="21" customHeight="1" thickBot="1">
      <c r="A9" s="41">
        <v>1</v>
      </c>
      <c r="B9" s="41" t="s">
        <v>366</v>
      </c>
      <c r="C9" s="41" t="s">
        <v>365</v>
      </c>
      <c r="D9" s="56">
        <v>600000000</v>
      </c>
      <c r="E9" s="56">
        <v>50000000</v>
      </c>
      <c r="F9" s="56">
        <f>D9+E9</f>
        <v>650000000</v>
      </c>
      <c r="G9" s="57">
        <v>43103</v>
      </c>
      <c r="H9" s="57">
        <v>43103</v>
      </c>
      <c r="I9" s="41" t="s">
        <v>367</v>
      </c>
      <c r="J9" s="41">
        <v>8</v>
      </c>
      <c r="K9" s="41">
        <v>96</v>
      </c>
      <c r="L9" s="59">
        <f>F9/K9</f>
        <v>6770833.333333333</v>
      </c>
      <c r="M9" s="58">
        <f>L9</f>
        <v>6770833.333333333</v>
      </c>
      <c r="N9" s="58">
        <f>F9-L9</f>
        <v>643229166.66666663</v>
      </c>
      <c r="O9" s="41">
        <v>6422</v>
      </c>
      <c r="P9" s="41">
        <v>21413</v>
      </c>
    </row>
    <row r="10" spans="1:16" ht="21" customHeight="1" thickBot="1">
      <c r="A10" s="41"/>
      <c r="B10" s="41"/>
      <c r="C10" s="41"/>
      <c r="D10" s="41"/>
      <c r="E10" s="55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16" ht="21" customHeight="1" thickBo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ht="21" customHeight="1" thickBo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1:16" s="61" customFormat="1" ht="21" customHeight="1" thickBot="1">
      <c r="A13" s="54"/>
      <c r="B13" s="54"/>
      <c r="C13" s="54" t="s">
        <v>354</v>
      </c>
      <c r="D13" s="60">
        <f>SUBTOTAL(9,D9:D12)</f>
        <v>600000000</v>
      </c>
      <c r="E13" s="60">
        <f>SUBTOTAL(9,E9:E12)</f>
        <v>50000000</v>
      </c>
      <c r="F13" s="54"/>
      <c r="G13" s="54"/>
      <c r="H13" s="54"/>
      <c r="I13" s="54"/>
      <c r="J13" s="54"/>
      <c r="K13" s="54"/>
      <c r="L13" s="60">
        <f>SUBTOTAL(9,L9:L12)</f>
        <v>6770833.333333333</v>
      </c>
      <c r="M13" s="60">
        <f>SUBTOTAL(9,M9:M12)</f>
        <v>6770833.333333333</v>
      </c>
      <c r="N13" s="60">
        <f>SUBTOTAL(9,N9:N12)</f>
        <v>643229166.66666663</v>
      </c>
      <c r="O13" s="54"/>
      <c r="P13" s="54"/>
    </row>
    <row r="15" spans="1:16" ht="15" customHeight="1">
      <c r="M15" s="523">
        <v>43162</v>
      </c>
      <c r="N15" s="523"/>
    </row>
    <row r="17" spans="7:14" ht="14.4">
      <c r="G17" s="38" t="s">
        <v>115</v>
      </c>
      <c r="H17" s="38"/>
      <c r="J17" s="1"/>
      <c r="K17" s="38" t="s">
        <v>59</v>
      </c>
      <c r="N17" s="38" t="s">
        <v>57</v>
      </c>
    </row>
    <row r="18" spans="7:14" ht="14.4">
      <c r="G18" s="37" t="s">
        <v>114</v>
      </c>
      <c r="H18" s="38"/>
      <c r="J18" s="1"/>
      <c r="K18" s="37" t="s">
        <v>114</v>
      </c>
      <c r="N18" s="37" t="s">
        <v>113</v>
      </c>
    </row>
    <row r="19" spans="7:14" ht="14.4">
      <c r="G19"/>
      <c r="H19"/>
      <c r="I19"/>
      <c r="J19"/>
      <c r="K19"/>
      <c r="N19"/>
    </row>
    <row r="20" spans="7:14" ht="14.4">
      <c r="G20"/>
      <c r="H20"/>
      <c r="I20"/>
      <c r="J20"/>
      <c r="K20"/>
      <c r="N20"/>
    </row>
    <row r="21" spans="7:14" ht="14.4">
      <c r="G21"/>
      <c r="H21"/>
      <c r="I21"/>
      <c r="J21"/>
      <c r="K21"/>
      <c r="N21"/>
    </row>
    <row r="22" spans="7:14" ht="14.4">
      <c r="G22"/>
      <c r="H22"/>
      <c r="I22"/>
      <c r="J22"/>
      <c r="K22"/>
      <c r="N22"/>
    </row>
    <row r="23" spans="7:14" ht="14.4">
      <c r="G23" s="46" t="str">
        <f>ktt</f>
        <v>Nguyễn Thị Hậu</v>
      </c>
      <c r="H23"/>
      <c r="I23" s="46"/>
      <c r="J23"/>
      <c r="K23"/>
      <c r="N23" s="46" t="str">
        <f>gd</f>
        <v>Phan Văn Huyện</v>
      </c>
    </row>
  </sheetData>
  <mergeCells count="17">
    <mergeCell ref="I7:I8"/>
    <mergeCell ref="H7:H8"/>
    <mergeCell ref="G7:G8"/>
    <mergeCell ref="D7:F7"/>
    <mergeCell ref="M15:N15"/>
    <mergeCell ref="A4:P4"/>
    <mergeCell ref="A5:P5"/>
    <mergeCell ref="A6:P6"/>
    <mergeCell ref="L7:M7"/>
    <mergeCell ref="P7:P8"/>
    <mergeCell ref="O7:O8"/>
    <mergeCell ref="N7:N8"/>
    <mergeCell ref="K7:K8"/>
    <mergeCell ref="J7:J8"/>
    <mergeCell ref="A7:A8"/>
    <mergeCell ref="C7:C8"/>
    <mergeCell ref="B7:B8"/>
  </mergeCells>
  <pageMargins left="0.7" right="0.7" top="0.75" bottom="0.75" header="0.3" footer="0.3"/>
  <pageSetup orientation="portrait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90" zoomScaleNormal="90" workbookViewId="0">
      <selection activeCell="A9" sqref="A9:XFD19"/>
    </sheetView>
  </sheetViews>
  <sheetFormatPr defaultRowHeight="14.4"/>
  <cols>
    <col min="3" max="3" width="24.5546875" customWidth="1"/>
    <col min="12" max="12" width="34.88671875" bestFit="1" customWidth="1"/>
  </cols>
  <sheetData>
    <row r="1" spans="1:14">
      <c r="A1" t="str">
        <f>tencty</f>
        <v>CÔNG TY TNHH MTV TM-DV TIN HỌC PHAN HUYỆN</v>
      </c>
    </row>
    <row r="2" spans="1:14">
      <c r="A2" t="str">
        <f>diachi</f>
        <v>Số 188/49 Tân Kỳ Tân Quý, P.Sơn Kỳ, Q.Tân Phú, TP.HCM</v>
      </c>
    </row>
    <row r="4" spans="1:14" ht="19.2">
      <c r="A4" s="529" t="s">
        <v>355</v>
      </c>
      <c r="B4" s="529"/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</row>
    <row r="5" spans="1:14">
      <c r="A5" s="534" t="s">
        <v>336</v>
      </c>
      <c r="B5" s="534"/>
      <c r="C5" s="534"/>
      <c r="D5" s="534"/>
      <c r="E5" s="534"/>
      <c r="F5" s="534"/>
      <c r="G5" s="534"/>
      <c r="H5" s="534"/>
      <c r="I5" s="534"/>
      <c r="J5" s="534"/>
      <c r="K5" s="534"/>
      <c r="L5" s="534"/>
      <c r="M5" s="534"/>
      <c r="N5" s="534"/>
    </row>
    <row r="6" spans="1:14" ht="15" thickBot="1"/>
    <row r="7" spans="1:14" s="48" customFormat="1" ht="21" customHeight="1" thickBot="1">
      <c r="A7" s="525" t="s">
        <v>337</v>
      </c>
      <c r="B7" s="533" t="s">
        <v>356</v>
      </c>
      <c r="C7" s="533" t="s">
        <v>357</v>
      </c>
      <c r="D7" s="535" t="s">
        <v>358</v>
      </c>
      <c r="E7" s="537" t="s">
        <v>359</v>
      </c>
      <c r="F7" s="525" t="s">
        <v>343</v>
      </c>
      <c r="G7" s="525" t="s">
        <v>344</v>
      </c>
      <c r="H7" s="525" t="s">
        <v>345</v>
      </c>
      <c r="I7" s="525" t="s">
        <v>347</v>
      </c>
      <c r="J7" s="525" t="s">
        <v>360</v>
      </c>
      <c r="K7" s="525"/>
      <c r="L7" s="525" t="s">
        <v>351</v>
      </c>
      <c r="M7" s="525" t="s">
        <v>352</v>
      </c>
      <c r="N7" s="525" t="s">
        <v>361</v>
      </c>
    </row>
    <row r="8" spans="1:14" s="48" customFormat="1" ht="21" customHeight="1" thickBot="1">
      <c r="A8" s="525"/>
      <c r="B8" s="533"/>
      <c r="C8" s="533"/>
      <c r="D8" s="536"/>
      <c r="E8" s="538"/>
      <c r="F8" s="525"/>
      <c r="G8" s="525"/>
      <c r="H8" s="525"/>
      <c r="I8" s="525"/>
      <c r="J8" s="51" t="s">
        <v>349</v>
      </c>
      <c r="K8" s="51" t="s">
        <v>350</v>
      </c>
      <c r="L8" s="525"/>
      <c r="M8" s="525"/>
      <c r="N8" s="525"/>
    </row>
    <row r="9" spans="1:14" s="48" customFormat="1" ht="21" customHeight="1" thickBo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s="48" customFormat="1" ht="21" customHeight="1" thickBo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s="48" customFormat="1" ht="21" customHeight="1" thickBo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s="48" customFormat="1" ht="21" customHeight="1" thickBo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s="48" customFormat="1" ht="21" customHeight="1" thickBo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s="48" customFormat="1" ht="21" customHeight="1" thickBo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s="48" customFormat="1" ht="21" customHeight="1" thickBo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s="48" customFormat="1" ht="21" customHeight="1" thickBo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 s="48" customFormat="1" ht="21" customHeight="1" thickBot="1">
      <c r="A17" s="41"/>
      <c r="B17" s="41"/>
      <c r="C17" s="41" t="s">
        <v>363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s="48" customFormat="1" ht="21" customHeight="1" thickBot="1">
      <c r="A18" s="41"/>
      <c r="B18" s="41"/>
      <c r="C18" s="41" t="s">
        <v>362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 s="48" customFormat="1" ht="21" customHeight="1" thickBot="1">
      <c r="A19" s="52"/>
      <c r="B19" s="52"/>
      <c r="C19" s="54" t="s">
        <v>354</v>
      </c>
      <c r="D19" s="52">
        <f t="shared" ref="D19:N19" si="0">SUBTOTAL(9,D9:D18)</f>
        <v>0</v>
      </c>
      <c r="E19" s="52">
        <f t="shared" si="0"/>
        <v>0</v>
      </c>
      <c r="F19" s="52">
        <f t="shared" si="0"/>
        <v>0</v>
      </c>
      <c r="G19" s="52">
        <f t="shared" si="0"/>
        <v>0</v>
      </c>
      <c r="H19" s="52">
        <f t="shared" si="0"/>
        <v>0</v>
      </c>
      <c r="I19" s="52">
        <f t="shared" si="0"/>
        <v>0</v>
      </c>
      <c r="J19" s="52">
        <f t="shared" si="0"/>
        <v>0</v>
      </c>
      <c r="K19" s="52">
        <f t="shared" si="0"/>
        <v>0</v>
      </c>
      <c r="L19" s="52">
        <f t="shared" si="0"/>
        <v>0</v>
      </c>
      <c r="M19" s="52">
        <f t="shared" si="0"/>
        <v>0</v>
      </c>
      <c r="N19" s="52">
        <f t="shared" si="0"/>
        <v>0</v>
      </c>
    </row>
    <row r="20" spans="1:14" s="48" customFormat="1" ht="13.8"/>
    <row r="21" spans="1:14" s="48" customFormat="1" ht="13.8">
      <c r="L21" s="53">
        <v>43162</v>
      </c>
    </row>
    <row r="22" spans="1:14" s="48" customFormat="1" ht="13.8"/>
    <row r="23" spans="1:14" s="48" customFormat="1">
      <c r="F23" s="50" t="s">
        <v>115</v>
      </c>
      <c r="G23" s="50"/>
      <c r="I23" s="50" t="s">
        <v>59</v>
      </c>
      <c r="L23" s="50" t="s">
        <v>57</v>
      </c>
    </row>
    <row r="24" spans="1:14" s="48" customFormat="1">
      <c r="F24" s="37" t="s">
        <v>114</v>
      </c>
      <c r="G24" s="50"/>
      <c r="I24" s="37" t="s">
        <v>114</v>
      </c>
      <c r="L24" s="37" t="s">
        <v>113</v>
      </c>
    </row>
    <row r="25" spans="1:14" s="48" customFormat="1">
      <c r="F25"/>
      <c r="G25"/>
      <c r="H25"/>
      <c r="I25"/>
      <c r="L25"/>
    </row>
    <row r="26" spans="1:14" s="48" customFormat="1">
      <c r="F26"/>
      <c r="G26"/>
      <c r="H26"/>
      <c r="I26"/>
      <c r="L26"/>
    </row>
    <row r="27" spans="1:14" s="48" customFormat="1">
      <c r="F27"/>
      <c r="G27"/>
      <c r="H27"/>
      <c r="I27"/>
      <c r="L27"/>
    </row>
    <row r="28" spans="1:14" s="48" customFormat="1">
      <c r="F28"/>
      <c r="G28"/>
      <c r="H28"/>
      <c r="I28"/>
      <c r="L28"/>
    </row>
    <row r="29" spans="1:14" s="48" customFormat="1">
      <c r="F29" s="46" t="str">
        <f>ktt</f>
        <v>Nguyễn Thị Hậu</v>
      </c>
      <c r="G29"/>
      <c r="H29" s="46"/>
      <c r="I29"/>
      <c r="L29" s="46" t="str">
        <f>gd</f>
        <v>Phan Văn Huyện</v>
      </c>
    </row>
  </sheetData>
  <mergeCells count="15">
    <mergeCell ref="A4:N4"/>
    <mergeCell ref="A5:N5"/>
    <mergeCell ref="A7:A8"/>
    <mergeCell ref="B7:B8"/>
    <mergeCell ref="C7:C8"/>
    <mergeCell ref="F7:F8"/>
    <mergeCell ref="G7:G8"/>
    <mergeCell ref="H7:H8"/>
    <mergeCell ref="I7:I8"/>
    <mergeCell ref="J7:K7"/>
    <mergeCell ref="L7:L8"/>
    <mergeCell ref="M7:M8"/>
    <mergeCell ref="N7:N8"/>
    <mergeCell ref="D7:D8"/>
    <mergeCell ref="E7:E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P40" sqref="P40"/>
    </sheetView>
  </sheetViews>
  <sheetFormatPr defaultRowHeight="14.4"/>
  <cols>
    <col min="1" max="1" width="12" customWidth="1"/>
    <col min="2" max="2" width="13.109375" customWidth="1"/>
    <col min="3" max="3" width="11.6640625" customWidth="1"/>
    <col min="4" max="4" width="31.88671875" customWidth="1"/>
    <col min="5" max="5" width="12.33203125" customWidth="1"/>
    <col min="6" max="6" width="11.6640625" customWidth="1"/>
    <col min="7" max="7" width="13" customWidth="1"/>
  </cols>
  <sheetData>
    <row r="1" spans="1:7">
      <c r="A1" s="45" t="str">
        <f>tencty</f>
        <v>CÔNG TY TNHH MTV TM-DV TIN HỌC PHAN HUYỆN</v>
      </c>
      <c r="C1" s="42"/>
      <c r="E1" s="311"/>
    </row>
    <row r="2" spans="1:7">
      <c r="A2" s="45" t="str">
        <f>diachi</f>
        <v>Số 188/49 Tân Kỳ Tân Quý, P.Sơn Kỳ, Q.Tân Phú, TP.HCM</v>
      </c>
      <c r="C2" s="42"/>
      <c r="E2" s="311"/>
    </row>
    <row r="3" spans="1:7">
      <c r="A3" s="84"/>
      <c r="C3" s="42"/>
      <c r="E3" s="311"/>
    </row>
    <row r="4" spans="1:7" ht="25.8">
      <c r="A4" s="423" t="s">
        <v>678</v>
      </c>
      <c r="B4" s="423"/>
      <c r="C4" s="423"/>
      <c r="D4" s="423"/>
      <c r="E4" s="423"/>
      <c r="F4" s="423"/>
      <c r="G4" s="423"/>
    </row>
    <row r="5" spans="1:7" ht="19.8">
      <c r="A5" s="425" t="s">
        <v>78</v>
      </c>
      <c r="B5" s="425"/>
      <c r="C5" s="425"/>
      <c r="D5" s="425"/>
      <c r="E5" s="425"/>
      <c r="F5" s="425"/>
      <c r="G5" s="425"/>
    </row>
    <row r="6" spans="1:7">
      <c r="A6" s="21"/>
      <c r="B6" s="311"/>
      <c r="C6" s="100" t="s">
        <v>79</v>
      </c>
      <c r="D6" s="83" t="s">
        <v>414</v>
      </c>
      <c r="E6" s="21"/>
      <c r="F6" s="311"/>
      <c r="G6" s="311"/>
    </row>
    <row r="7" spans="1:7">
      <c r="A7" s="21"/>
      <c r="B7" s="311"/>
      <c r="C7" s="100" t="s">
        <v>119</v>
      </c>
      <c r="D7" s="111" t="s">
        <v>127</v>
      </c>
      <c r="E7" s="311"/>
      <c r="F7" s="311"/>
      <c r="G7" s="311"/>
    </row>
    <row r="8" spans="1:7" ht="15" thickBot="1">
      <c r="A8" s="424" t="s">
        <v>111</v>
      </c>
      <c r="B8" s="424"/>
      <c r="C8" s="424"/>
      <c r="D8" s="424"/>
      <c r="E8" s="424"/>
      <c r="F8" s="424"/>
      <c r="G8" s="424"/>
    </row>
    <row r="9" spans="1:7" ht="15" thickBot="1">
      <c r="A9" s="416" t="s">
        <v>98</v>
      </c>
      <c r="B9" s="418" t="s">
        <v>89</v>
      </c>
      <c r="C9" s="418"/>
      <c r="D9" s="419" t="s">
        <v>90</v>
      </c>
      <c r="E9" s="419" t="s">
        <v>118</v>
      </c>
      <c r="F9" s="418" t="s">
        <v>97</v>
      </c>
      <c r="G9" s="418"/>
    </row>
    <row r="10" spans="1:7" ht="15" thickBot="1">
      <c r="A10" s="417"/>
      <c r="B10" s="310" t="s">
        <v>88</v>
      </c>
      <c r="C10" s="310" t="s">
        <v>87</v>
      </c>
      <c r="D10" s="420"/>
      <c r="E10" s="420"/>
      <c r="F10" s="310" t="s">
        <v>84</v>
      </c>
      <c r="G10" s="310" t="s">
        <v>85</v>
      </c>
    </row>
    <row r="11" spans="1:7" ht="16.2" thickBot="1">
      <c r="A11" s="31" t="s">
        <v>99</v>
      </c>
      <c r="B11" s="32" t="s">
        <v>100</v>
      </c>
      <c r="C11" s="33" t="s">
        <v>101</v>
      </c>
      <c r="D11" s="32" t="s">
        <v>102</v>
      </c>
      <c r="E11" s="32" t="s">
        <v>103</v>
      </c>
      <c r="F11" s="32" t="s">
        <v>104</v>
      </c>
      <c r="G11" s="29" t="s">
        <v>105</v>
      </c>
    </row>
    <row r="12" spans="1:7">
      <c r="A12" s="106"/>
      <c r="B12" s="66"/>
      <c r="C12" s="101"/>
      <c r="D12" s="69" t="s">
        <v>324</v>
      </c>
      <c r="E12" s="71"/>
      <c r="F12" s="124"/>
      <c r="G12" s="124"/>
    </row>
    <row r="13" spans="1:7">
      <c r="A13" s="107"/>
      <c r="B13" s="70"/>
      <c r="C13" s="102"/>
      <c r="D13" s="73" t="s">
        <v>325</v>
      </c>
      <c r="E13" s="70"/>
      <c r="F13" s="125"/>
      <c r="G13" s="125"/>
    </row>
    <row r="14" spans="1:7">
      <c r="A14" s="108" t="s">
        <v>469</v>
      </c>
      <c r="B14" s="67" t="s">
        <v>468</v>
      </c>
      <c r="C14" s="103" t="s">
        <v>469</v>
      </c>
      <c r="D14" s="103" t="s">
        <v>467</v>
      </c>
      <c r="E14" s="77" t="s">
        <v>407</v>
      </c>
      <c r="F14" s="126">
        <v>50000</v>
      </c>
      <c r="G14" s="126" t="s">
        <v>677</v>
      </c>
    </row>
    <row r="15" spans="1:7">
      <c r="A15" s="108" t="s">
        <v>473</v>
      </c>
      <c r="B15" s="67" t="s">
        <v>470</v>
      </c>
      <c r="C15" s="103" t="s">
        <v>473</v>
      </c>
      <c r="D15" s="103" t="s">
        <v>666</v>
      </c>
      <c r="E15" s="77" t="s">
        <v>407</v>
      </c>
      <c r="F15" s="126">
        <v>0</v>
      </c>
      <c r="G15" s="126" t="s">
        <v>677</v>
      </c>
    </row>
    <row r="16" spans="1:7">
      <c r="A16" s="108" t="s">
        <v>474</v>
      </c>
      <c r="B16" s="67" t="s">
        <v>471</v>
      </c>
      <c r="C16" s="103" t="s">
        <v>474</v>
      </c>
      <c r="D16" s="103" t="s">
        <v>467</v>
      </c>
      <c r="E16" s="77" t="s">
        <v>407</v>
      </c>
      <c r="F16" s="126">
        <v>100000</v>
      </c>
      <c r="G16" s="126" t="s">
        <v>677</v>
      </c>
    </row>
    <row r="17" spans="1:7">
      <c r="A17" s="108" t="s">
        <v>475</v>
      </c>
      <c r="B17" s="67" t="s">
        <v>472</v>
      </c>
      <c r="C17" s="103" t="s">
        <v>475</v>
      </c>
      <c r="D17" s="103" t="s">
        <v>476</v>
      </c>
      <c r="E17" s="77" t="s">
        <v>406</v>
      </c>
      <c r="F17" s="126" t="s">
        <v>677</v>
      </c>
      <c r="G17" s="126">
        <v>10000000</v>
      </c>
    </row>
    <row r="18" spans="1:7">
      <c r="A18" s="108" t="s">
        <v>477</v>
      </c>
      <c r="B18" s="67" t="s">
        <v>486</v>
      </c>
      <c r="C18" s="103" t="s">
        <v>484</v>
      </c>
      <c r="D18" s="103" t="s">
        <v>485</v>
      </c>
      <c r="E18" s="77" t="s">
        <v>407</v>
      </c>
      <c r="F18" s="126">
        <v>3800000</v>
      </c>
      <c r="G18" s="126" t="s">
        <v>677</v>
      </c>
    </row>
    <row r="19" spans="1:7">
      <c r="A19" s="108" t="s">
        <v>520</v>
      </c>
      <c r="B19" s="67" t="s">
        <v>528</v>
      </c>
      <c r="C19" s="103" t="s">
        <v>520</v>
      </c>
      <c r="D19" s="103" t="s">
        <v>521</v>
      </c>
      <c r="E19" s="77" t="s">
        <v>407</v>
      </c>
      <c r="F19" s="126">
        <v>24000000</v>
      </c>
      <c r="G19" s="126" t="s">
        <v>677</v>
      </c>
    </row>
    <row r="20" spans="1:7">
      <c r="A20" s="108" t="s">
        <v>520</v>
      </c>
      <c r="B20" s="67" t="s">
        <v>530</v>
      </c>
      <c r="C20" s="103" t="s">
        <v>520</v>
      </c>
      <c r="D20" s="103" t="s">
        <v>526</v>
      </c>
      <c r="E20" s="77" t="s">
        <v>407</v>
      </c>
      <c r="F20" s="126">
        <v>1300000</v>
      </c>
      <c r="G20" s="126" t="s">
        <v>677</v>
      </c>
    </row>
    <row r="21" spans="1:7">
      <c r="A21" s="108" t="s">
        <v>523</v>
      </c>
      <c r="B21" s="67" t="s">
        <v>527</v>
      </c>
      <c r="C21" s="103" t="s">
        <v>523</v>
      </c>
      <c r="D21" s="103" t="s">
        <v>524</v>
      </c>
      <c r="E21" s="77" t="s">
        <v>408</v>
      </c>
      <c r="F21" s="126" t="s">
        <v>677</v>
      </c>
      <c r="G21" s="126">
        <v>10000000</v>
      </c>
    </row>
    <row r="22" spans="1:7">
      <c r="A22" s="108" t="s">
        <v>523</v>
      </c>
      <c r="B22" s="67" t="s">
        <v>533</v>
      </c>
      <c r="C22" s="103" t="s">
        <v>523</v>
      </c>
      <c r="D22" s="103" t="s">
        <v>521</v>
      </c>
      <c r="E22" s="77" t="s">
        <v>407</v>
      </c>
      <c r="F22" s="126">
        <v>10000000</v>
      </c>
      <c r="G22" s="126" t="s">
        <v>677</v>
      </c>
    </row>
    <row r="23" spans="1:7">
      <c r="A23" s="108" t="s">
        <v>535</v>
      </c>
      <c r="B23" s="67" t="s">
        <v>536</v>
      </c>
      <c r="C23" s="103" t="s">
        <v>535</v>
      </c>
      <c r="D23" s="103" t="s">
        <v>537</v>
      </c>
      <c r="E23" s="77" t="s">
        <v>407</v>
      </c>
      <c r="F23" s="126">
        <v>9500000</v>
      </c>
      <c r="G23" s="126" t="s">
        <v>677</v>
      </c>
    </row>
    <row r="24" spans="1:7">
      <c r="A24" s="108" t="s">
        <v>538</v>
      </c>
      <c r="B24" s="67" t="s">
        <v>542</v>
      </c>
      <c r="C24" s="103" t="s">
        <v>538</v>
      </c>
      <c r="D24" s="103" t="s">
        <v>540</v>
      </c>
      <c r="E24" s="77" t="s">
        <v>407</v>
      </c>
      <c r="F24" s="126">
        <v>2900000</v>
      </c>
      <c r="G24" s="126" t="s">
        <v>677</v>
      </c>
    </row>
    <row r="25" spans="1:7">
      <c r="A25" s="108" t="s">
        <v>538</v>
      </c>
      <c r="B25" s="67" t="s">
        <v>539</v>
      </c>
      <c r="C25" s="103" t="s">
        <v>538</v>
      </c>
      <c r="D25" s="103" t="s">
        <v>543</v>
      </c>
      <c r="E25" s="77" t="s">
        <v>406</v>
      </c>
      <c r="F25" s="126" t="s">
        <v>677</v>
      </c>
      <c r="G25" s="126">
        <v>500000</v>
      </c>
    </row>
    <row r="26" spans="1:7">
      <c r="A26" s="108" t="s">
        <v>545</v>
      </c>
      <c r="B26" s="67" t="s">
        <v>546</v>
      </c>
      <c r="C26" s="103" t="s">
        <v>545</v>
      </c>
      <c r="D26" s="103" t="s">
        <v>547</v>
      </c>
      <c r="E26" s="77" t="s">
        <v>407</v>
      </c>
      <c r="F26" s="126">
        <v>800000</v>
      </c>
      <c r="G26" s="126" t="s">
        <v>677</v>
      </c>
    </row>
    <row r="27" spans="1:7">
      <c r="A27" s="108" t="s">
        <v>545</v>
      </c>
      <c r="B27" s="67" t="s">
        <v>541</v>
      </c>
      <c r="C27" s="103" t="s">
        <v>545</v>
      </c>
      <c r="D27" s="103" t="s">
        <v>548</v>
      </c>
      <c r="E27" s="77" t="s">
        <v>406</v>
      </c>
      <c r="F27" s="126" t="s">
        <v>677</v>
      </c>
      <c r="G27" s="126">
        <v>10000000</v>
      </c>
    </row>
    <row r="28" spans="1:7">
      <c r="A28" s="108" t="s">
        <v>545</v>
      </c>
      <c r="B28" s="67" t="s">
        <v>590</v>
      </c>
      <c r="C28" s="103" t="s">
        <v>545</v>
      </c>
      <c r="D28" s="103" t="s">
        <v>592</v>
      </c>
      <c r="E28" s="77" t="s">
        <v>407</v>
      </c>
      <c r="F28" s="126">
        <v>9000000</v>
      </c>
      <c r="G28" s="126" t="s">
        <v>677</v>
      </c>
    </row>
    <row r="29" spans="1:7">
      <c r="A29" s="108" t="s">
        <v>545</v>
      </c>
      <c r="B29" s="67" t="s">
        <v>590</v>
      </c>
      <c r="C29" s="103" t="s">
        <v>545</v>
      </c>
      <c r="D29" s="103" t="s">
        <v>591</v>
      </c>
      <c r="E29" s="77" t="s">
        <v>407</v>
      </c>
      <c r="F29" s="126">
        <v>5000000</v>
      </c>
      <c r="G29" s="126" t="s">
        <v>677</v>
      </c>
    </row>
    <row r="30" spans="1:7">
      <c r="A30" s="108" t="s">
        <v>545</v>
      </c>
      <c r="B30" s="67" t="s">
        <v>590</v>
      </c>
      <c r="C30" s="103" t="s">
        <v>545</v>
      </c>
      <c r="D30" s="103" t="s">
        <v>593</v>
      </c>
      <c r="E30" s="77" t="s">
        <v>407</v>
      </c>
      <c r="F30" s="126">
        <v>3800000</v>
      </c>
      <c r="G30" s="126" t="s">
        <v>677</v>
      </c>
    </row>
    <row r="31" spans="1:7">
      <c r="A31" s="108" t="s">
        <v>545</v>
      </c>
      <c r="B31" s="67" t="s">
        <v>658</v>
      </c>
      <c r="C31" s="103" t="s">
        <v>545</v>
      </c>
      <c r="D31" s="103" t="s">
        <v>659</v>
      </c>
      <c r="E31" s="77" t="s">
        <v>407</v>
      </c>
      <c r="F31" s="126">
        <v>3100000</v>
      </c>
      <c r="G31" s="126" t="s">
        <v>677</v>
      </c>
    </row>
    <row r="32" spans="1:7">
      <c r="A32" s="108" t="s">
        <v>662</v>
      </c>
      <c r="B32" s="67" t="s">
        <v>664</v>
      </c>
      <c r="C32" s="103" t="s">
        <v>662</v>
      </c>
      <c r="D32" s="103" t="s">
        <v>665</v>
      </c>
      <c r="E32" s="77" t="s">
        <v>406</v>
      </c>
      <c r="F32" s="126" t="s">
        <v>677</v>
      </c>
      <c r="G32" s="126">
        <v>2400000</v>
      </c>
    </row>
  </sheetData>
  <mergeCells count="8">
    <mergeCell ref="A4:G4"/>
    <mergeCell ref="A5:G5"/>
    <mergeCell ref="A8:G8"/>
    <mergeCell ref="A9:A10"/>
    <mergeCell ref="B9:C9"/>
    <mergeCell ref="D9:D10"/>
    <mergeCell ref="E9:E10"/>
    <mergeCell ref="F9:G9"/>
  </mergeCells>
  <dataValidations count="1">
    <dataValidation type="list" allowBlank="1" showInputMessage="1" showErrorMessage="1" sqref="D6">
      <formula1>mtk</formula1>
    </dataValidation>
  </dataValidation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12" workbookViewId="0">
      <selection activeCell="D27" sqref="D27"/>
    </sheetView>
  </sheetViews>
  <sheetFormatPr defaultRowHeight="14.4"/>
  <cols>
    <col min="1" max="1" width="3.44140625" customWidth="1"/>
    <col min="2" max="2" width="7.44140625" customWidth="1"/>
    <col min="3" max="3" width="8.88671875" customWidth="1"/>
    <col min="4" max="4" width="37.5546875" customWidth="1"/>
    <col min="5" max="5" width="6.44140625" customWidth="1"/>
    <col min="6" max="6" width="9.109375" style="174" bestFit="1" customWidth="1"/>
    <col min="7" max="7" width="7.88671875" style="174" customWidth="1"/>
    <col min="8" max="8" width="12.109375" style="174" customWidth="1"/>
  </cols>
  <sheetData>
    <row r="1" spans="1:12">
      <c r="A1" s="48" t="str">
        <f>tencty</f>
        <v>CÔNG TY TNHH MTV TM-DV TIN HỌC PHAN HUYỆN</v>
      </c>
      <c r="B1" s="48"/>
      <c r="C1" s="48"/>
      <c r="D1" s="48"/>
      <c r="E1" s="48"/>
      <c r="F1" s="168"/>
      <c r="G1" s="168"/>
      <c r="H1" s="168"/>
      <c r="I1" s="48"/>
      <c r="J1" s="48"/>
      <c r="K1" s="48"/>
      <c r="L1" s="48"/>
    </row>
    <row r="2" spans="1:12">
      <c r="A2" s="48" t="str">
        <f>diachi</f>
        <v>Số 188/49 Tân Kỳ Tân Quý, P.Sơn Kỳ, Q.Tân Phú, TP.HCM</v>
      </c>
      <c r="B2" s="48"/>
      <c r="C2" s="48"/>
      <c r="D2" s="48"/>
      <c r="E2" s="48"/>
      <c r="F2" s="168"/>
      <c r="G2" s="168"/>
      <c r="H2" s="168"/>
      <c r="I2" s="48"/>
      <c r="J2" s="48"/>
      <c r="K2" s="48"/>
      <c r="L2" s="48"/>
    </row>
    <row r="3" spans="1:12">
      <c r="A3" s="48"/>
      <c r="B3" s="48"/>
      <c r="C3" s="48"/>
      <c r="D3" s="48"/>
      <c r="E3" s="48"/>
      <c r="F3" s="168"/>
      <c r="G3" s="168"/>
      <c r="H3" s="168"/>
      <c r="I3" s="48"/>
      <c r="J3" s="48"/>
      <c r="K3" s="48"/>
      <c r="L3" s="48"/>
    </row>
    <row r="4" spans="1:12" ht="19.2">
      <c r="A4" s="406" t="s">
        <v>731</v>
      </c>
      <c r="B4" s="406"/>
      <c r="C4" s="406"/>
      <c r="D4" s="406"/>
      <c r="E4" s="406"/>
      <c r="F4" s="406"/>
      <c r="G4" s="406"/>
      <c r="H4" s="406"/>
      <c r="I4" s="324"/>
      <c r="J4" s="324"/>
      <c r="K4" s="324"/>
      <c r="L4" s="324"/>
    </row>
    <row r="5" spans="1:12" ht="23.25" customHeight="1">
      <c r="D5" s="322" t="s">
        <v>742</v>
      </c>
    </row>
    <row r="6" spans="1:12" ht="34.5" customHeight="1">
      <c r="A6" s="328" t="s">
        <v>337</v>
      </c>
      <c r="B6" s="328" t="s">
        <v>381</v>
      </c>
      <c r="C6" s="329" t="s">
        <v>743</v>
      </c>
      <c r="D6" s="328" t="s">
        <v>732</v>
      </c>
      <c r="E6" s="328" t="s">
        <v>81</v>
      </c>
      <c r="F6" s="330" t="s">
        <v>375</v>
      </c>
      <c r="G6" s="334" t="s">
        <v>745</v>
      </c>
      <c r="H6" s="330" t="s">
        <v>374</v>
      </c>
    </row>
    <row r="7" spans="1:12" ht="26.25" customHeight="1">
      <c r="A7" s="325">
        <v>1</v>
      </c>
      <c r="B7" s="332" t="s">
        <v>733</v>
      </c>
      <c r="C7" s="325" t="s">
        <v>730</v>
      </c>
      <c r="D7" s="325" t="s">
        <v>734</v>
      </c>
      <c r="E7" s="331" t="s">
        <v>735</v>
      </c>
      <c r="F7" s="326">
        <v>2000000</v>
      </c>
      <c r="G7" s="326">
        <v>10</v>
      </c>
      <c r="H7" s="327">
        <f>G7*F7</f>
        <v>20000000</v>
      </c>
    </row>
    <row r="8" spans="1:12" ht="26.25" customHeight="1">
      <c r="A8" s="325"/>
      <c r="B8" s="325"/>
      <c r="C8" s="325"/>
      <c r="D8" s="325"/>
      <c r="E8" s="331"/>
      <c r="F8" s="326"/>
      <c r="G8" s="326"/>
      <c r="H8" s="326"/>
    </row>
    <row r="9" spans="1:12" ht="26.25" customHeight="1">
      <c r="A9" s="325">
        <v>2</v>
      </c>
      <c r="B9" s="332" t="s">
        <v>736</v>
      </c>
      <c r="C9" s="325"/>
      <c r="D9" s="325" t="s">
        <v>737</v>
      </c>
      <c r="E9" s="331" t="s">
        <v>735</v>
      </c>
      <c r="F9" s="326">
        <v>2800000</v>
      </c>
      <c r="G9" s="326">
        <v>1</v>
      </c>
      <c r="H9" s="326">
        <f t="shared" ref="H9:H13" si="0">G9*F9</f>
        <v>2800000</v>
      </c>
    </row>
    <row r="10" spans="1:12" ht="26.25" customHeight="1">
      <c r="A10" s="325"/>
      <c r="B10" s="325"/>
      <c r="C10" s="325"/>
      <c r="D10" s="325" t="s">
        <v>738</v>
      </c>
      <c r="E10" s="331" t="s">
        <v>735</v>
      </c>
      <c r="F10" s="326">
        <v>200000</v>
      </c>
      <c r="G10" s="326">
        <v>1</v>
      </c>
      <c r="H10" s="326">
        <f t="shared" si="0"/>
        <v>200000</v>
      </c>
    </row>
    <row r="11" spans="1:12" ht="26.25" customHeight="1">
      <c r="A11" s="325"/>
      <c r="B11" s="325"/>
      <c r="C11" s="325"/>
      <c r="D11" s="325" t="s">
        <v>739</v>
      </c>
      <c r="E11" s="331" t="s">
        <v>735</v>
      </c>
      <c r="F11" s="326">
        <v>200000</v>
      </c>
      <c r="G11" s="326">
        <v>10</v>
      </c>
      <c r="H11" s="326">
        <f t="shared" si="0"/>
        <v>2000000</v>
      </c>
    </row>
    <row r="12" spans="1:12" ht="26.25" customHeight="1">
      <c r="A12" s="325"/>
      <c r="B12" s="325"/>
      <c r="C12" s="325"/>
      <c r="D12" s="325" t="s">
        <v>740</v>
      </c>
      <c r="E12" s="331" t="s">
        <v>735</v>
      </c>
      <c r="F12" s="326">
        <v>2400000</v>
      </c>
      <c r="G12" s="326">
        <v>2</v>
      </c>
      <c r="H12" s="326">
        <f t="shared" si="0"/>
        <v>4800000</v>
      </c>
    </row>
    <row r="13" spans="1:12" ht="26.25" customHeight="1">
      <c r="A13" s="325"/>
      <c r="B13" s="325"/>
      <c r="C13" s="325"/>
      <c r="D13" s="325" t="s">
        <v>741</v>
      </c>
      <c r="E13" s="331" t="s">
        <v>735</v>
      </c>
      <c r="F13" s="326">
        <v>150000</v>
      </c>
      <c r="G13" s="326">
        <v>10</v>
      </c>
      <c r="H13" s="326">
        <f t="shared" si="0"/>
        <v>1500000</v>
      </c>
    </row>
    <row r="14" spans="1:12" ht="26.25" customHeight="1">
      <c r="A14" s="325"/>
      <c r="B14" s="325"/>
      <c r="C14" s="325"/>
      <c r="D14" s="325"/>
      <c r="E14" s="325"/>
      <c r="F14" s="326"/>
      <c r="G14" s="326"/>
      <c r="H14" s="327">
        <f>SUM(H9:H13)</f>
        <v>11300000</v>
      </c>
    </row>
    <row r="15" spans="1:12" ht="34.5" customHeight="1">
      <c r="D15" s="333" t="s">
        <v>744</v>
      </c>
      <c r="H15" s="323">
        <f>H7-H14</f>
        <v>8700000</v>
      </c>
    </row>
    <row r="16" spans="1:12">
      <c r="C16" t="s">
        <v>748</v>
      </c>
      <c r="D16" s="335" t="s">
        <v>751</v>
      </c>
      <c r="H16" s="174">
        <v>5000000</v>
      </c>
    </row>
    <row r="17" spans="3:8">
      <c r="D17" s="335" t="s">
        <v>752</v>
      </c>
      <c r="H17" s="174">
        <v>2700000</v>
      </c>
    </row>
    <row r="18" spans="3:8">
      <c r="D18" s="335" t="s">
        <v>753</v>
      </c>
      <c r="H18" s="174">
        <f>H15-(H16+H17)</f>
        <v>1000000</v>
      </c>
    </row>
    <row r="19" spans="3:8">
      <c r="D19" s="335" t="s">
        <v>754</v>
      </c>
      <c r="H19" s="174">
        <v>300000</v>
      </c>
    </row>
    <row r="20" spans="3:8">
      <c r="D20" s="336" t="s">
        <v>755</v>
      </c>
      <c r="E20" s="337"/>
      <c r="F20" s="323"/>
      <c r="G20" s="323"/>
      <c r="H20" s="323">
        <v>1300000</v>
      </c>
    </row>
    <row r="21" spans="3:8">
      <c r="C21" s="338">
        <v>43138</v>
      </c>
      <c r="D21" s="335" t="s">
        <v>751</v>
      </c>
      <c r="H21" s="174">
        <v>300000</v>
      </c>
    </row>
    <row r="22" spans="3:8">
      <c r="D22" s="335" t="s">
        <v>759</v>
      </c>
      <c r="H22" s="174">
        <v>1000000</v>
      </c>
    </row>
    <row r="23" spans="3:8">
      <c r="D23" s="339" t="s">
        <v>753</v>
      </c>
      <c r="E23" s="340"/>
      <c r="F23" s="341"/>
      <c r="G23" s="341"/>
      <c r="H23" s="341">
        <v>0</v>
      </c>
    </row>
  </sheetData>
  <mergeCells count="1">
    <mergeCell ref="A4:H4"/>
  </mergeCells>
  <pageMargins left="0.2" right="0" top="0" bottom="0" header="0" footer="0"/>
  <pageSetup paperSize="9" orientation="portrait" horizontalDpi="429496729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5" workbookViewId="0">
      <selection activeCell="J8" sqref="J8"/>
    </sheetView>
  </sheetViews>
  <sheetFormatPr defaultRowHeight="14.4"/>
  <cols>
    <col min="2" max="2" width="16.5546875" customWidth="1"/>
  </cols>
  <sheetData>
    <row r="1" spans="1:10">
      <c r="A1" s="338">
        <v>43258</v>
      </c>
    </row>
    <row r="2" spans="1:10">
      <c r="A2" s="338"/>
      <c r="I2" t="s">
        <v>793</v>
      </c>
    </row>
    <row r="3" spans="1:10">
      <c r="A3" t="s">
        <v>766</v>
      </c>
      <c r="B3" t="s">
        <v>643</v>
      </c>
      <c r="C3" t="s">
        <v>767</v>
      </c>
      <c r="D3" t="s">
        <v>638</v>
      </c>
      <c r="E3" t="s">
        <v>768</v>
      </c>
      <c r="F3" t="s">
        <v>769</v>
      </c>
      <c r="I3" t="s">
        <v>794</v>
      </c>
      <c r="J3">
        <v>130</v>
      </c>
    </row>
    <row r="4" spans="1:10">
      <c r="B4" t="s">
        <v>770</v>
      </c>
      <c r="C4" t="s">
        <v>771</v>
      </c>
      <c r="D4">
        <v>25</v>
      </c>
      <c r="E4">
        <v>2</v>
      </c>
      <c r="F4">
        <f t="shared" ref="F4:F9" si="0">E4*D4</f>
        <v>50</v>
      </c>
      <c r="I4" t="s">
        <v>795</v>
      </c>
      <c r="J4">
        <v>280</v>
      </c>
    </row>
    <row r="5" spans="1:10">
      <c r="B5" t="s">
        <v>772</v>
      </c>
      <c r="C5" t="s">
        <v>773</v>
      </c>
      <c r="D5">
        <v>25</v>
      </c>
      <c r="E5">
        <v>1</v>
      </c>
      <c r="F5">
        <f t="shared" si="0"/>
        <v>25</v>
      </c>
      <c r="I5" t="s">
        <v>796</v>
      </c>
      <c r="J5">
        <v>250</v>
      </c>
    </row>
    <row r="6" spans="1:10">
      <c r="B6" s="539" t="s">
        <v>774</v>
      </c>
      <c r="C6" t="s">
        <v>775</v>
      </c>
      <c r="D6">
        <v>22</v>
      </c>
      <c r="E6">
        <v>3</v>
      </c>
      <c r="F6">
        <f t="shared" si="0"/>
        <v>66</v>
      </c>
      <c r="J6">
        <f>SUM(J3:J5)</f>
        <v>660</v>
      </c>
    </row>
    <row r="7" spans="1:10">
      <c r="B7" s="539"/>
      <c r="C7" t="s">
        <v>776</v>
      </c>
      <c r="D7">
        <v>22</v>
      </c>
      <c r="E7">
        <v>2</v>
      </c>
      <c r="F7">
        <f t="shared" si="0"/>
        <v>44</v>
      </c>
      <c r="J7">
        <f>I26-J6</f>
        <v>760.40000000000009</v>
      </c>
    </row>
    <row r="8" spans="1:10">
      <c r="B8" t="s">
        <v>777</v>
      </c>
      <c r="C8" t="s">
        <v>776</v>
      </c>
      <c r="D8">
        <v>17</v>
      </c>
      <c r="E8">
        <v>1</v>
      </c>
      <c r="F8">
        <f t="shared" si="0"/>
        <v>17</v>
      </c>
    </row>
    <row r="9" spans="1:10">
      <c r="B9" t="s">
        <v>779</v>
      </c>
      <c r="C9" t="s">
        <v>773</v>
      </c>
      <c r="D9">
        <v>25</v>
      </c>
      <c r="E9">
        <v>2</v>
      </c>
      <c r="F9">
        <f t="shared" si="0"/>
        <v>50</v>
      </c>
    </row>
    <row r="10" spans="1:10">
      <c r="B10" s="540" t="s">
        <v>778</v>
      </c>
      <c r="C10" t="s">
        <v>760</v>
      </c>
      <c r="D10">
        <v>25</v>
      </c>
      <c r="E10">
        <v>3</v>
      </c>
      <c r="F10">
        <f>E10*D10</f>
        <v>75</v>
      </c>
    </row>
    <row r="11" spans="1:10">
      <c r="B11" s="540"/>
      <c r="C11" t="s">
        <v>763</v>
      </c>
      <c r="D11">
        <v>22</v>
      </c>
      <c r="E11">
        <v>5</v>
      </c>
      <c r="F11">
        <f>E11*D11</f>
        <v>110</v>
      </c>
    </row>
    <row r="12" spans="1:10">
      <c r="B12" s="540"/>
      <c r="C12" t="s">
        <v>764</v>
      </c>
      <c r="D12">
        <v>22</v>
      </c>
      <c r="E12">
        <v>2</v>
      </c>
      <c r="F12">
        <f t="shared" ref="F12:F18" si="1">E12*D12</f>
        <v>44</v>
      </c>
    </row>
    <row r="13" spans="1:10">
      <c r="B13" s="540"/>
      <c r="C13" t="s">
        <v>762</v>
      </c>
      <c r="D13">
        <v>25</v>
      </c>
      <c r="E13">
        <v>2</v>
      </c>
      <c r="F13">
        <f t="shared" si="1"/>
        <v>50</v>
      </c>
    </row>
    <row r="14" spans="1:10">
      <c r="B14" t="s">
        <v>780</v>
      </c>
      <c r="C14" t="s">
        <v>760</v>
      </c>
      <c r="D14">
        <v>25</v>
      </c>
      <c r="E14">
        <v>5</v>
      </c>
      <c r="F14">
        <f t="shared" si="1"/>
        <v>125</v>
      </c>
    </row>
    <row r="15" spans="1:10">
      <c r="B15" t="s">
        <v>781</v>
      </c>
      <c r="C15" t="s">
        <v>761</v>
      </c>
      <c r="D15">
        <v>25</v>
      </c>
      <c r="E15">
        <v>1</v>
      </c>
      <c r="F15">
        <f t="shared" si="1"/>
        <v>25</v>
      </c>
    </row>
    <row r="16" spans="1:10">
      <c r="B16" t="s">
        <v>782</v>
      </c>
      <c r="C16" t="s">
        <v>763</v>
      </c>
      <c r="D16">
        <v>20</v>
      </c>
      <c r="E16">
        <v>1</v>
      </c>
      <c r="F16">
        <f t="shared" si="1"/>
        <v>20</v>
      </c>
    </row>
    <row r="17" spans="1:9">
      <c r="B17" t="s">
        <v>783</v>
      </c>
      <c r="D17">
        <v>17</v>
      </c>
      <c r="E17">
        <v>1</v>
      </c>
      <c r="F17">
        <f t="shared" si="1"/>
        <v>17</v>
      </c>
    </row>
    <row r="18" spans="1:9">
      <c r="B18" t="s">
        <v>784</v>
      </c>
      <c r="D18">
        <v>15</v>
      </c>
      <c r="E18">
        <v>3</v>
      </c>
      <c r="F18">
        <f t="shared" si="1"/>
        <v>45</v>
      </c>
    </row>
    <row r="21" spans="1:9">
      <c r="E21">
        <f>SUM(E4:E18)</f>
        <v>34</v>
      </c>
      <c r="F21">
        <f>SUM(F4:F18)</f>
        <v>763</v>
      </c>
    </row>
    <row r="22" spans="1:9">
      <c r="C22" t="s">
        <v>765</v>
      </c>
      <c r="F22">
        <f>(F21/100)*20</f>
        <v>152.6</v>
      </c>
    </row>
    <row r="23" spans="1:9">
      <c r="B23" s="343" t="s">
        <v>789</v>
      </c>
      <c r="F23" s="337">
        <f>F21-F22</f>
        <v>610.4</v>
      </c>
    </row>
    <row r="24" spans="1:9">
      <c r="A24" s="338">
        <v>43288</v>
      </c>
    </row>
    <row r="25" spans="1:9">
      <c r="B25" t="s">
        <v>785</v>
      </c>
      <c r="C25" t="s">
        <v>788</v>
      </c>
      <c r="D25">
        <v>20</v>
      </c>
      <c r="E25">
        <v>1</v>
      </c>
      <c r="F25">
        <f t="shared" ref="F25:F27" si="2">E25*D25</f>
        <v>20</v>
      </c>
    </row>
    <row r="26" spans="1:9">
      <c r="B26" t="s">
        <v>790</v>
      </c>
      <c r="C26" t="s">
        <v>788</v>
      </c>
      <c r="D26">
        <v>20</v>
      </c>
      <c r="E26">
        <v>1</v>
      </c>
      <c r="F26">
        <f t="shared" si="2"/>
        <v>20</v>
      </c>
      <c r="I26">
        <f>SUM(F23:F35)</f>
        <v>1420.4</v>
      </c>
    </row>
    <row r="27" spans="1:9">
      <c r="A27" s="338">
        <v>43319</v>
      </c>
      <c r="F27">
        <f t="shared" si="2"/>
        <v>0</v>
      </c>
    </row>
    <row r="28" spans="1:9">
      <c r="B28" t="s">
        <v>785</v>
      </c>
      <c r="D28">
        <v>20</v>
      </c>
      <c r="E28">
        <v>10</v>
      </c>
      <c r="F28">
        <f>E28*D28</f>
        <v>200</v>
      </c>
    </row>
    <row r="30" spans="1:9">
      <c r="A30" s="338">
        <v>43350</v>
      </c>
    </row>
    <row r="31" spans="1:9">
      <c r="B31" t="s">
        <v>786</v>
      </c>
      <c r="C31" t="s">
        <v>788</v>
      </c>
      <c r="D31">
        <v>20</v>
      </c>
      <c r="E31">
        <v>6</v>
      </c>
      <c r="F31">
        <f t="shared" ref="F31:F39" si="3">E31*D31</f>
        <v>120</v>
      </c>
    </row>
    <row r="32" spans="1:9">
      <c r="B32" t="s">
        <v>780</v>
      </c>
      <c r="C32" t="s">
        <v>787</v>
      </c>
      <c r="D32">
        <v>10</v>
      </c>
      <c r="E32">
        <v>5</v>
      </c>
      <c r="F32">
        <f t="shared" si="3"/>
        <v>50</v>
      </c>
    </row>
    <row r="33" spans="1:6">
      <c r="A33" s="338">
        <v>43441</v>
      </c>
    </row>
    <row r="34" spans="1:6">
      <c r="B34" t="s">
        <v>791</v>
      </c>
      <c r="C34" t="s">
        <v>788</v>
      </c>
      <c r="D34">
        <v>20</v>
      </c>
      <c r="E34">
        <v>10</v>
      </c>
      <c r="F34">
        <f t="shared" si="3"/>
        <v>200</v>
      </c>
    </row>
    <row r="35" spans="1:6">
      <c r="B35" t="s">
        <v>792</v>
      </c>
      <c r="C35" t="s">
        <v>788</v>
      </c>
      <c r="D35">
        <v>20</v>
      </c>
      <c r="E35">
        <v>10</v>
      </c>
      <c r="F35">
        <f t="shared" si="3"/>
        <v>200</v>
      </c>
    </row>
    <row r="36" spans="1:6">
      <c r="F36">
        <f t="shared" si="3"/>
        <v>0</v>
      </c>
    </row>
    <row r="37" spans="1:6">
      <c r="F37">
        <f t="shared" si="3"/>
        <v>0</v>
      </c>
    </row>
    <row r="38" spans="1:6">
      <c r="F38">
        <f t="shared" si="3"/>
        <v>0</v>
      </c>
    </row>
    <row r="39" spans="1:6">
      <c r="F39">
        <f t="shared" si="3"/>
        <v>0</v>
      </c>
    </row>
  </sheetData>
  <mergeCells count="2">
    <mergeCell ref="B6:B7"/>
    <mergeCell ref="B10:B13"/>
  </mergeCells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5:C25"/>
  <sheetViews>
    <sheetView topLeftCell="A4" workbookViewId="0">
      <selection activeCell="C26" sqref="C26"/>
    </sheetView>
  </sheetViews>
  <sheetFormatPr defaultRowHeight="14.4"/>
  <cols>
    <col min="2" max="2" width="34.5546875" bestFit="1" customWidth="1"/>
    <col min="3" max="3" width="109.109375" bestFit="1" customWidth="1"/>
  </cols>
  <sheetData>
    <row r="5" spans="2:3" ht="28.8">
      <c r="B5" s="403" t="s">
        <v>42</v>
      </c>
      <c r="C5" s="403"/>
    </row>
    <row r="7" spans="2:3">
      <c r="B7" t="s">
        <v>43</v>
      </c>
      <c r="C7" s="1" t="s">
        <v>44</v>
      </c>
    </row>
    <row r="8" spans="2:3">
      <c r="B8" t="s">
        <v>45</v>
      </c>
      <c r="C8" s="1" t="s">
        <v>46</v>
      </c>
    </row>
    <row r="9" spans="2:3">
      <c r="B9" t="s">
        <v>47</v>
      </c>
      <c r="C9" s="20" t="s">
        <v>48</v>
      </c>
    </row>
    <row r="10" spans="2:3">
      <c r="B10" t="s">
        <v>49</v>
      </c>
      <c r="C10" s="1" t="s">
        <v>50</v>
      </c>
    </row>
    <row r="11" spans="2:3">
      <c r="B11" t="s">
        <v>51</v>
      </c>
      <c r="C11" s="21" t="s">
        <v>52</v>
      </c>
    </row>
    <row r="12" spans="2:3">
      <c r="B12" t="s">
        <v>53</v>
      </c>
      <c r="C12" s="22" t="s">
        <v>54</v>
      </c>
    </row>
    <row r="13" spans="2:3">
      <c r="B13" t="s">
        <v>55</v>
      </c>
      <c r="C13" s="23" t="s">
        <v>56</v>
      </c>
    </row>
    <row r="14" spans="2:3">
      <c r="B14" t="s">
        <v>57</v>
      </c>
      <c r="C14" s="1" t="s">
        <v>58</v>
      </c>
    </row>
    <row r="15" spans="2:3">
      <c r="B15" t="s">
        <v>59</v>
      </c>
      <c r="C15" s="1" t="s">
        <v>60</v>
      </c>
    </row>
    <row r="16" spans="2:3">
      <c r="B16" t="s">
        <v>61</v>
      </c>
      <c r="C16" s="1"/>
    </row>
    <row r="17" spans="2:3">
      <c r="B17" t="s">
        <v>62</v>
      </c>
      <c r="C17" s="1"/>
    </row>
    <row r="18" spans="2:3">
      <c r="B18" t="s">
        <v>63</v>
      </c>
      <c r="C18" s="1" t="s">
        <v>64</v>
      </c>
    </row>
    <row r="19" spans="2:3">
      <c r="B19" t="s">
        <v>65</v>
      </c>
      <c r="C19" s="1" t="s">
        <v>22</v>
      </c>
    </row>
    <row r="20" spans="2:3">
      <c r="B20" t="s">
        <v>66</v>
      </c>
      <c r="C20" s="1" t="s">
        <v>67</v>
      </c>
    </row>
    <row r="21" spans="2:3">
      <c r="B21" t="s">
        <v>68</v>
      </c>
      <c r="C21" s="1" t="s">
        <v>69</v>
      </c>
    </row>
    <row r="22" spans="2:3">
      <c r="B22" t="s">
        <v>70</v>
      </c>
      <c r="C22" s="1" t="s">
        <v>71</v>
      </c>
    </row>
    <row r="23" spans="2:3">
      <c r="B23" t="s">
        <v>72</v>
      </c>
      <c r="C23" s="1" t="s">
        <v>73</v>
      </c>
    </row>
    <row r="24" spans="2:3">
      <c r="B24" t="s">
        <v>74</v>
      </c>
      <c r="C24" s="1" t="s">
        <v>75</v>
      </c>
    </row>
    <row r="25" spans="2:3">
      <c r="B25" t="s">
        <v>110</v>
      </c>
      <c r="C25" s="18" t="s">
        <v>844</v>
      </c>
    </row>
  </sheetData>
  <mergeCells count="1">
    <mergeCell ref="B5:C5"/>
  </mergeCells>
  <hyperlinks>
    <hyperlink ref="C12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4"/>
  <sheetViews>
    <sheetView topLeftCell="A4" workbookViewId="0">
      <pane ySplit="5" topLeftCell="A9" activePane="bottomLeft" state="frozen"/>
      <selection activeCell="A4" sqref="A4"/>
      <selection pane="bottomLeft" activeCell="F11" sqref="F11"/>
    </sheetView>
  </sheetViews>
  <sheetFormatPr defaultColWidth="9.109375" defaultRowHeight="15"/>
  <cols>
    <col min="1" max="1" width="12.33203125" style="146" customWidth="1"/>
    <col min="2" max="2" width="10.88671875" style="146" customWidth="1"/>
    <col min="3" max="3" width="13" style="140" customWidth="1"/>
    <col min="4" max="4" width="51.33203125" style="142" customWidth="1"/>
    <col min="5" max="5" width="14.109375" style="130" customWidth="1"/>
    <col min="6" max="6" width="14.6640625" style="130" bestFit="1" customWidth="1"/>
    <col min="7" max="7" width="6.5546875" style="140" customWidth="1"/>
    <col min="8" max="8" width="6.109375" style="140" customWidth="1"/>
    <col min="9" max="9" width="16.109375" style="361" customWidth="1"/>
    <col min="10" max="10" width="11.109375" style="131" bestFit="1" customWidth="1"/>
    <col min="11" max="11" width="10.33203125" style="131" bestFit="1" customWidth="1"/>
    <col min="12" max="12" width="11.5546875" style="131" bestFit="1" customWidth="1"/>
    <col min="13" max="16384" width="9.109375" style="131"/>
  </cols>
  <sheetData>
    <row r="1" spans="1:9" ht="21" customHeight="1">
      <c r="A1" s="145" t="str">
        <f>tencty</f>
        <v>CÔNG TY TNHH MTV TM-DV TIN HỌC PHAN HUYỆN</v>
      </c>
    </row>
    <row r="2" spans="1:9" ht="21" customHeight="1">
      <c r="A2" s="145" t="str">
        <f>diachi</f>
        <v>Số 188/49 Tân Kỳ Tân Quý, P.Sơn Kỳ, Q.Tân Phú, TP.HCM</v>
      </c>
    </row>
    <row r="3" spans="1:9" ht="21" customHeight="1"/>
    <row r="4" spans="1:9" ht="21" customHeight="1">
      <c r="A4" s="406" t="s">
        <v>86</v>
      </c>
      <c r="B4" s="406"/>
      <c r="C4" s="406"/>
      <c r="D4" s="406"/>
      <c r="E4" s="406"/>
      <c r="F4" s="406"/>
      <c r="G4" s="406"/>
      <c r="H4" s="406"/>
      <c r="I4" s="406"/>
    </row>
    <row r="5" spans="1:9" ht="21" customHeight="1" thickBot="1">
      <c r="A5" s="406" t="str">
        <f>namtc</f>
        <v>Năm 2019</v>
      </c>
      <c r="B5" s="406"/>
      <c r="C5" s="406"/>
      <c r="D5" s="406"/>
      <c r="E5" s="406"/>
      <c r="F5" s="406"/>
      <c r="G5" s="406"/>
      <c r="H5" s="406"/>
      <c r="I5" s="406"/>
    </row>
    <row r="6" spans="1:9" ht="21" customHeight="1" thickBot="1">
      <c r="A6" s="407" t="s">
        <v>98</v>
      </c>
      <c r="B6" s="404" t="s">
        <v>89</v>
      </c>
      <c r="C6" s="404"/>
      <c r="D6" s="409" t="s">
        <v>90</v>
      </c>
      <c r="E6" s="405" t="s">
        <v>91</v>
      </c>
      <c r="F6" s="405"/>
      <c r="G6" s="404" t="s">
        <v>94</v>
      </c>
      <c r="H6" s="404"/>
      <c r="I6" s="411" t="s">
        <v>97</v>
      </c>
    </row>
    <row r="7" spans="1:9" ht="25.5" customHeight="1" thickBot="1">
      <c r="A7" s="408"/>
      <c r="B7" s="132" t="s">
        <v>88</v>
      </c>
      <c r="C7" s="144" t="s">
        <v>87</v>
      </c>
      <c r="D7" s="410"/>
      <c r="E7" s="132" t="s">
        <v>92</v>
      </c>
      <c r="F7" s="132" t="s">
        <v>93</v>
      </c>
      <c r="G7" s="144" t="s">
        <v>95</v>
      </c>
      <c r="H7" s="144" t="s">
        <v>96</v>
      </c>
      <c r="I7" s="412"/>
    </row>
    <row r="8" spans="1:9" ht="21" customHeight="1" thickBot="1">
      <c r="A8" s="147" t="s">
        <v>99</v>
      </c>
      <c r="B8" s="147" t="s">
        <v>100</v>
      </c>
      <c r="C8" s="141" t="s">
        <v>101</v>
      </c>
      <c r="D8" s="141" t="s">
        <v>102</v>
      </c>
      <c r="E8" s="133" t="s">
        <v>103</v>
      </c>
      <c r="F8" s="133" t="s">
        <v>104</v>
      </c>
      <c r="G8" s="141" t="s">
        <v>105</v>
      </c>
      <c r="H8" s="141" t="s">
        <v>106</v>
      </c>
      <c r="I8" s="366" t="s">
        <v>107</v>
      </c>
    </row>
    <row r="9" spans="1:9" ht="21" customHeight="1" thickBot="1">
      <c r="A9" s="134"/>
      <c r="B9" s="135"/>
      <c r="C9" s="136"/>
      <c r="D9" s="319"/>
      <c r="E9" s="136"/>
      <c r="F9" s="136"/>
      <c r="G9" s="137"/>
      <c r="H9" s="369"/>
      <c r="I9" s="362"/>
    </row>
    <row r="10" spans="1:9" s="138" customFormat="1" ht="21" customHeight="1" thickBot="1">
      <c r="A10" s="358">
        <v>43617</v>
      </c>
      <c r="B10" s="66" t="s">
        <v>868</v>
      </c>
      <c r="C10" s="358">
        <f>A10</f>
        <v>43617</v>
      </c>
      <c r="D10" s="66" t="s">
        <v>850</v>
      </c>
      <c r="E10" s="67">
        <v>156</v>
      </c>
      <c r="F10" s="67" t="s">
        <v>488</v>
      </c>
      <c r="G10" s="66"/>
      <c r="H10" s="368"/>
      <c r="I10" s="363">
        <v>5400000</v>
      </c>
    </row>
    <row r="11" spans="1:9" s="138" customFormat="1" ht="21" customHeight="1">
      <c r="A11" s="358">
        <v>43472</v>
      </c>
      <c r="B11" s="67" t="s">
        <v>869</v>
      </c>
      <c r="C11" s="360">
        <f>A11</f>
        <v>43472</v>
      </c>
      <c r="D11" s="67" t="s">
        <v>851</v>
      </c>
      <c r="E11" s="67" t="s">
        <v>466</v>
      </c>
      <c r="F11" s="541" t="s">
        <v>406</v>
      </c>
      <c r="G11" s="67"/>
      <c r="H11" s="367"/>
      <c r="I11" s="364">
        <v>30000000</v>
      </c>
    </row>
    <row r="12" spans="1:9" s="138" customFormat="1" ht="21" customHeight="1">
      <c r="A12" s="360">
        <v>43647</v>
      </c>
      <c r="B12" s="67" t="s">
        <v>870</v>
      </c>
      <c r="C12" s="360">
        <f t="shared" ref="C12:C24" si="0">A12</f>
        <v>43647</v>
      </c>
      <c r="D12" s="67" t="s">
        <v>865</v>
      </c>
      <c r="E12" s="67">
        <v>156</v>
      </c>
      <c r="F12" s="67" t="s">
        <v>488</v>
      </c>
      <c r="G12" s="67"/>
      <c r="H12" s="367"/>
      <c r="I12" s="364">
        <v>600000</v>
      </c>
    </row>
    <row r="13" spans="1:9" s="138" customFormat="1" ht="21" customHeight="1">
      <c r="A13" s="360">
        <v>43647</v>
      </c>
      <c r="B13" s="67" t="s">
        <v>871</v>
      </c>
      <c r="C13" s="360">
        <f t="shared" si="0"/>
        <v>43647</v>
      </c>
      <c r="D13" s="67" t="s">
        <v>852</v>
      </c>
      <c r="E13" s="67">
        <v>156</v>
      </c>
      <c r="F13" s="67" t="s">
        <v>488</v>
      </c>
      <c r="G13" s="67"/>
      <c r="H13" s="367"/>
      <c r="I13" s="364">
        <v>200000</v>
      </c>
    </row>
    <row r="14" spans="1:9" s="138" customFormat="1" ht="21" customHeight="1">
      <c r="A14" s="360">
        <v>43770</v>
      </c>
      <c r="B14" s="67" t="s">
        <v>872</v>
      </c>
      <c r="C14" s="360">
        <f t="shared" si="0"/>
        <v>43770</v>
      </c>
      <c r="D14" s="67" t="s">
        <v>854</v>
      </c>
      <c r="E14" s="67">
        <v>156</v>
      </c>
      <c r="F14" s="67" t="s">
        <v>488</v>
      </c>
      <c r="G14" s="67"/>
      <c r="H14" s="367"/>
      <c r="I14" s="364">
        <v>4400000</v>
      </c>
    </row>
    <row r="15" spans="1:9" s="138" customFormat="1" ht="21" customHeight="1">
      <c r="A15" s="360">
        <v>43770</v>
      </c>
      <c r="B15" s="67" t="s">
        <v>873</v>
      </c>
      <c r="C15" s="360">
        <f t="shared" si="0"/>
        <v>43770</v>
      </c>
      <c r="D15" s="67" t="s">
        <v>855</v>
      </c>
      <c r="E15" s="67">
        <v>156</v>
      </c>
      <c r="F15" s="67" t="s">
        <v>488</v>
      </c>
      <c r="G15" s="67"/>
      <c r="H15" s="367"/>
      <c r="I15" s="364">
        <v>3800000</v>
      </c>
    </row>
    <row r="16" spans="1:9" s="138" customFormat="1" ht="21" customHeight="1">
      <c r="A16" s="360">
        <v>43770</v>
      </c>
      <c r="B16" s="67" t="s">
        <v>874</v>
      </c>
      <c r="C16" s="360">
        <f t="shared" si="0"/>
        <v>43770</v>
      </c>
      <c r="D16" s="143" t="s">
        <v>856</v>
      </c>
      <c r="E16" s="67" t="s">
        <v>405</v>
      </c>
      <c r="F16" s="67" t="s">
        <v>686</v>
      </c>
      <c r="G16" s="139"/>
      <c r="H16" s="139"/>
      <c r="I16" s="67">
        <v>350000</v>
      </c>
    </row>
    <row r="17" spans="1:9" s="138" customFormat="1" ht="21" customHeight="1">
      <c r="A17" s="143" t="s">
        <v>857</v>
      </c>
      <c r="B17" s="67" t="s">
        <v>875</v>
      </c>
      <c r="C17" s="143" t="str">
        <f t="shared" si="0"/>
        <v>16/1/2019</v>
      </c>
      <c r="D17" s="143" t="s">
        <v>858</v>
      </c>
      <c r="E17" s="67" t="s">
        <v>405</v>
      </c>
      <c r="F17" s="67" t="s">
        <v>686</v>
      </c>
      <c r="G17" s="143"/>
      <c r="H17" s="143"/>
      <c r="I17" s="365">
        <v>350000</v>
      </c>
    </row>
    <row r="18" spans="1:9" s="138" customFormat="1" ht="21" customHeight="1">
      <c r="A18" s="143" t="s">
        <v>859</v>
      </c>
      <c r="B18" s="67" t="s">
        <v>876</v>
      </c>
      <c r="C18" s="143" t="str">
        <f t="shared" si="0"/>
        <v>22/1/2019</v>
      </c>
      <c r="D18" s="143" t="s">
        <v>860</v>
      </c>
      <c r="E18" s="67" t="s">
        <v>466</v>
      </c>
      <c r="F18" s="67" t="s">
        <v>406</v>
      </c>
      <c r="G18" s="143"/>
      <c r="H18" s="143"/>
      <c r="I18" s="365">
        <v>30000000</v>
      </c>
    </row>
    <row r="19" spans="1:9" s="138" customFormat="1" ht="21" customHeight="1">
      <c r="A19" s="143" t="s">
        <v>861</v>
      </c>
      <c r="B19" s="67" t="s">
        <v>877</v>
      </c>
      <c r="C19" s="143" t="str">
        <f t="shared" si="0"/>
        <v>20/1/2019</v>
      </c>
      <c r="D19" s="143" t="s">
        <v>862</v>
      </c>
      <c r="E19" s="67" t="s">
        <v>405</v>
      </c>
      <c r="F19" s="67" t="s">
        <v>686</v>
      </c>
      <c r="G19" s="143"/>
      <c r="H19" s="143"/>
      <c r="I19" s="365">
        <v>1100000</v>
      </c>
    </row>
    <row r="20" spans="1:9" s="138" customFormat="1" ht="21" customHeight="1">
      <c r="A20" s="143" t="s">
        <v>863</v>
      </c>
      <c r="B20" s="67" t="s">
        <v>878</v>
      </c>
      <c r="C20" s="143" t="str">
        <f t="shared" si="0"/>
        <v>24/1/2019</v>
      </c>
      <c r="D20" s="143" t="s">
        <v>864</v>
      </c>
      <c r="E20" s="67" t="s">
        <v>405</v>
      </c>
      <c r="F20" s="67" t="s">
        <v>686</v>
      </c>
      <c r="G20" s="143"/>
      <c r="H20" s="143"/>
      <c r="I20" s="365">
        <v>800000</v>
      </c>
    </row>
    <row r="21" spans="1:9" s="138" customFormat="1" ht="21" customHeight="1">
      <c r="A21" s="143" t="s">
        <v>866</v>
      </c>
      <c r="B21" s="67" t="s">
        <v>879</v>
      </c>
      <c r="C21" s="143" t="str">
        <f t="shared" si="0"/>
        <v>23/1/2019</v>
      </c>
      <c r="D21" s="143" t="s">
        <v>867</v>
      </c>
      <c r="E21" s="67">
        <v>156</v>
      </c>
      <c r="F21" s="67" t="s">
        <v>488</v>
      </c>
      <c r="G21" s="143"/>
      <c r="H21" s="143"/>
      <c r="I21" s="365">
        <v>350000</v>
      </c>
    </row>
    <row r="22" spans="1:9" s="138" customFormat="1" ht="21" customHeight="1">
      <c r="A22" s="143"/>
      <c r="B22" s="67"/>
      <c r="C22" s="143">
        <f t="shared" si="0"/>
        <v>0</v>
      </c>
      <c r="D22" s="143"/>
      <c r="E22" s="143"/>
      <c r="F22" s="143"/>
      <c r="G22" s="143"/>
      <c r="H22" s="143"/>
      <c r="I22" s="365"/>
    </row>
    <row r="23" spans="1:9" s="138" customFormat="1" ht="21" customHeight="1">
      <c r="A23" s="143"/>
      <c r="B23" s="67"/>
      <c r="C23" s="143">
        <f t="shared" si="0"/>
        <v>0</v>
      </c>
      <c r="D23" s="143"/>
      <c r="E23" s="143"/>
      <c r="F23" s="143"/>
      <c r="G23" s="143"/>
      <c r="H23" s="143"/>
      <c r="I23" s="365"/>
    </row>
    <row r="24" spans="1:9" s="138" customFormat="1" ht="21" customHeight="1">
      <c r="A24" s="143"/>
      <c r="B24" s="67"/>
      <c r="C24" s="143">
        <f t="shared" si="0"/>
        <v>0</v>
      </c>
      <c r="D24" s="143"/>
      <c r="E24" s="143"/>
      <c r="F24" s="143"/>
      <c r="G24" s="143"/>
      <c r="H24" s="143"/>
      <c r="I24" s="365"/>
    </row>
    <row r="25" spans="1:9" s="138" customFormat="1" ht="21" customHeight="1">
      <c r="A25" s="143"/>
      <c r="B25" s="67"/>
      <c r="C25" s="143"/>
      <c r="D25" s="143"/>
      <c r="E25" s="143"/>
      <c r="F25" s="143"/>
      <c r="G25" s="143"/>
      <c r="H25" s="143"/>
      <c r="I25" s="365"/>
    </row>
    <row r="26" spans="1:9" s="138" customFormat="1" ht="21" customHeight="1">
      <c r="A26" s="143"/>
      <c r="B26" s="67"/>
      <c r="C26" s="143"/>
      <c r="D26" s="143"/>
      <c r="E26" s="143"/>
      <c r="F26" s="143"/>
      <c r="G26" s="143"/>
      <c r="H26" s="143"/>
      <c r="I26" s="365"/>
    </row>
    <row r="27" spans="1:9" s="138" customFormat="1" ht="21" customHeight="1">
      <c r="A27" s="143"/>
      <c r="B27" s="67"/>
      <c r="C27" s="143"/>
      <c r="D27" s="143"/>
      <c r="E27" s="143"/>
      <c r="F27" s="143"/>
      <c r="G27" s="143"/>
      <c r="H27" s="143"/>
      <c r="I27" s="365"/>
    </row>
    <row r="28" spans="1:9" s="138" customFormat="1" ht="21" customHeight="1">
      <c r="A28" s="143"/>
      <c r="B28" s="67"/>
      <c r="C28" s="143"/>
      <c r="D28" s="143"/>
      <c r="E28" s="143"/>
      <c r="F28" s="143"/>
      <c r="G28" s="143"/>
      <c r="H28" s="143"/>
      <c r="I28" s="365"/>
    </row>
    <row r="29" spans="1:9" s="138" customFormat="1" ht="21" customHeight="1">
      <c r="A29" s="143"/>
      <c r="B29" s="67"/>
      <c r="C29" s="143"/>
      <c r="D29" s="143"/>
      <c r="E29" s="143"/>
      <c r="F29" s="143"/>
      <c r="G29" s="143"/>
      <c r="H29" s="143"/>
      <c r="I29" s="365"/>
    </row>
    <row r="30" spans="1:9" s="138" customFormat="1" ht="21" customHeight="1">
      <c r="A30" s="143"/>
      <c r="B30" s="67"/>
      <c r="C30" s="143"/>
      <c r="D30" s="143"/>
      <c r="E30" s="143"/>
      <c r="F30" s="143"/>
      <c r="G30" s="143"/>
      <c r="H30" s="143"/>
      <c r="I30" s="365"/>
    </row>
    <row r="31" spans="1:9" s="138" customFormat="1" ht="21" customHeight="1">
      <c r="A31" s="143"/>
      <c r="B31" s="67"/>
      <c r="C31" s="143"/>
      <c r="D31" s="143"/>
      <c r="E31" s="143"/>
      <c r="F31" s="143"/>
      <c r="G31" s="143"/>
      <c r="H31" s="143"/>
      <c r="I31" s="365"/>
    </row>
    <row r="32" spans="1:9" s="138" customFormat="1" ht="21" customHeight="1">
      <c r="A32" s="143"/>
      <c r="B32" s="67"/>
      <c r="C32" s="143"/>
      <c r="D32" s="143"/>
      <c r="E32" s="143"/>
      <c r="F32" s="143"/>
      <c r="G32" s="143"/>
      <c r="H32" s="143"/>
      <c r="I32" s="365"/>
    </row>
    <row r="33" spans="1:9" s="138" customFormat="1" ht="21" customHeight="1">
      <c r="A33" s="143"/>
      <c r="B33" s="67"/>
      <c r="C33" s="143"/>
      <c r="D33" s="143"/>
      <c r="E33" s="143"/>
      <c r="F33" s="143"/>
      <c r="G33" s="143"/>
      <c r="H33" s="143"/>
      <c r="I33" s="365"/>
    </row>
    <row r="34" spans="1:9" s="138" customFormat="1" ht="21" customHeight="1">
      <c r="A34" s="143"/>
      <c r="B34" s="67"/>
      <c r="C34" s="143"/>
      <c r="D34" s="143"/>
      <c r="E34" s="143"/>
      <c r="F34" s="143"/>
      <c r="G34" s="143"/>
      <c r="H34" s="143"/>
      <c r="I34" s="365"/>
    </row>
    <row r="35" spans="1:9" s="138" customFormat="1" ht="21" customHeight="1">
      <c r="A35" s="143"/>
      <c r="B35" s="67"/>
      <c r="C35" s="143"/>
      <c r="D35" s="143"/>
      <c r="E35" s="143"/>
      <c r="F35" s="143"/>
      <c r="G35" s="143"/>
      <c r="H35" s="143"/>
      <c r="I35" s="365"/>
    </row>
    <row r="36" spans="1:9" s="138" customFormat="1" ht="21" customHeight="1">
      <c r="A36" s="143"/>
      <c r="B36" s="67"/>
      <c r="C36" s="143"/>
      <c r="D36" s="143"/>
      <c r="E36" s="143"/>
      <c r="F36" s="143"/>
      <c r="G36" s="143"/>
      <c r="H36" s="143"/>
      <c r="I36" s="365"/>
    </row>
    <row r="37" spans="1:9" s="138" customFormat="1" ht="21" customHeight="1">
      <c r="A37" s="143"/>
      <c r="B37" s="67"/>
      <c r="C37" s="143"/>
      <c r="D37" s="143"/>
      <c r="E37" s="143"/>
      <c r="F37" s="143"/>
      <c r="G37" s="143"/>
      <c r="H37" s="143"/>
      <c r="I37" s="365"/>
    </row>
    <row r="38" spans="1:9" ht="21" customHeight="1">
      <c r="A38" s="143"/>
      <c r="B38" s="67"/>
      <c r="C38" s="143"/>
      <c r="D38" s="143"/>
      <c r="E38" s="143"/>
      <c r="F38" s="143"/>
      <c r="G38" s="143"/>
      <c r="H38" s="143"/>
      <c r="I38" s="365"/>
    </row>
    <row r="39" spans="1:9" ht="21" customHeight="1">
      <c r="A39" s="143"/>
      <c r="B39" s="67"/>
      <c r="C39" s="143"/>
      <c r="D39" s="143"/>
      <c r="E39" s="143"/>
      <c r="F39" s="143"/>
      <c r="G39" s="143"/>
      <c r="H39" s="143"/>
      <c r="I39" s="365"/>
    </row>
    <row r="40" spans="1:9" ht="21" customHeight="1">
      <c r="A40" s="143"/>
      <c r="B40" s="67"/>
      <c r="C40" s="143"/>
      <c r="D40" s="143"/>
      <c r="E40" s="143"/>
      <c r="F40" s="143"/>
      <c r="G40" s="143"/>
      <c r="H40" s="143"/>
      <c r="I40" s="365"/>
    </row>
    <row r="41" spans="1:9" ht="21" customHeight="1">
      <c r="A41" s="143"/>
      <c r="B41" s="67"/>
      <c r="C41" s="143"/>
      <c r="D41" s="143"/>
      <c r="E41" s="143"/>
      <c r="F41" s="143"/>
      <c r="G41" s="143"/>
      <c r="H41" s="143"/>
      <c r="I41" s="365"/>
    </row>
    <row r="42" spans="1:9" ht="21" customHeight="1">
      <c r="A42" s="143"/>
      <c r="B42" s="67"/>
      <c r="C42" s="143"/>
      <c r="D42" s="143"/>
      <c r="E42" s="143"/>
      <c r="F42" s="143"/>
      <c r="G42" s="143"/>
      <c r="H42" s="143"/>
      <c r="I42" s="365"/>
    </row>
    <row r="43" spans="1:9" ht="21" customHeight="1">
      <c r="A43" s="143"/>
      <c r="B43" s="67"/>
      <c r="C43" s="143"/>
      <c r="D43" s="143"/>
      <c r="E43" s="143"/>
      <c r="F43" s="143"/>
      <c r="G43" s="143"/>
      <c r="H43" s="143"/>
      <c r="I43" s="365"/>
    </row>
    <row r="44" spans="1:9" ht="21" customHeight="1">
      <c r="A44" s="143"/>
      <c r="B44" s="67"/>
      <c r="C44" s="143"/>
      <c r="D44" s="143"/>
      <c r="E44" s="143"/>
      <c r="F44" s="143"/>
      <c r="G44" s="143"/>
      <c r="H44" s="143"/>
      <c r="I44" s="365"/>
    </row>
    <row r="45" spans="1:9" ht="21" customHeight="1">
      <c r="A45" s="143"/>
      <c r="B45" s="67"/>
      <c r="C45" s="143"/>
      <c r="D45" s="143"/>
      <c r="E45" s="143"/>
      <c r="F45" s="143"/>
      <c r="G45" s="143"/>
      <c r="H45" s="143"/>
      <c r="I45" s="365"/>
    </row>
    <row r="46" spans="1:9" ht="21" customHeight="1">
      <c r="A46" s="143"/>
      <c r="B46" s="67"/>
      <c r="C46" s="143"/>
      <c r="D46" s="143"/>
      <c r="E46" s="143"/>
      <c r="F46" s="143"/>
      <c r="G46" s="143"/>
      <c r="H46" s="143"/>
      <c r="I46" s="365"/>
    </row>
    <row r="47" spans="1:9" ht="21" customHeight="1">
      <c r="A47" s="143"/>
      <c r="B47" s="67"/>
      <c r="C47" s="143"/>
      <c r="D47" s="143"/>
      <c r="E47" s="143"/>
      <c r="F47" s="143"/>
      <c r="G47" s="143"/>
      <c r="H47" s="143"/>
      <c r="I47" s="365"/>
    </row>
    <row r="48" spans="1:9" ht="21" customHeight="1">
      <c r="A48" s="143"/>
      <c r="B48" s="67"/>
      <c r="C48" s="143"/>
      <c r="D48" s="143"/>
      <c r="E48" s="143"/>
      <c r="F48" s="143"/>
      <c r="G48" s="143"/>
      <c r="H48" s="143"/>
      <c r="I48" s="365"/>
    </row>
    <row r="49" spans="1:9" ht="21" customHeight="1">
      <c r="A49" s="143"/>
      <c r="B49" s="67"/>
      <c r="C49" s="143"/>
      <c r="D49" s="143"/>
      <c r="E49" s="143"/>
      <c r="F49" s="143"/>
      <c r="G49" s="143"/>
      <c r="H49" s="143"/>
      <c r="I49" s="365"/>
    </row>
    <row r="50" spans="1:9" ht="21" customHeight="1">
      <c r="A50" s="143"/>
      <c r="B50" s="67"/>
      <c r="C50" s="143"/>
      <c r="D50" s="143"/>
      <c r="E50" s="143"/>
      <c r="F50" s="143"/>
      <c r="G50" s="143"/>
      <c r="H50" s="143"/>
      <c r="I50" s="365"/>
    </row>
    <row r="51" spans="1:9" ht="21" customHeight="1">
      <c r="A51" s="143"/>
      <c r="B51" s="67"/>
      <c r="C51" s="143"/>
      <c r="D51" s="143"/>
      <c r="E51" s="143"/>
      <c r="F51" s="143"/>
      <c r="G51" s="143"/>
      <c r="H51" s="143"/>
      <c r="I51" s="365"/>
    </row>
    <row r="52" spans="1:9" ht="21" customHeight="1">
      <c r="A52" s="143"/>
      <c r="B52" s="67"/>
      <c r="C52" s="143"/>
      <c r="D52" s="143"/>
      <c r="E52" s="143"/>
      <c r="F52" s="143"/>
      <c r="G52" s="143"/>
      <c r="H52" s="143"/>
      <c r="I52" s="365"/>
    </row>
    <row r="53" spans="1:9" ht="21" customHeight="1">
      <c r="A53" s="143"/>
      <c r="B53" s="67"/>
      <c r="C53" s="143"/>
      <c r="D53" s="143"/>
      <c r="E53" s="143"/>
      <c r="F53" s="143"/>
      <c r="G53" s="143"/>
      <c r="H53" s="143"/>
      <c r="I53" s="365"/>
    </row>
    <row r="54" spans="1:9" ht="21" customHeight="1">
      <c r="A54" s="143"/>
      <c r="B54" s="67"/>
      <c r="C54" s="143"/>
      <c r="D54" s="143"/>
      <c r="E54" s="143"/>
      <c r="F54" s="143"/>
      <c r="G54" s="143"/>
      <c r="H54" s="143"/>
      <c r="I54" s="365"/>
    </row>
    <row r="55" spans="1:9" ht="21" customHeight="1">
      <c r="A55" s="143"/>
      <c r="B55" s="67"/>
      <c r="C55" s="143"/>
      <c r="D55" s="143"/>
      <c r="E55" s="143"/>
      <c r="F55" s="143"/>
      <c r="G55" s="143"/>
      <c r="H55" s="143"/>
      <c r="I55" s="365"/>
    </row>
    <row r="56" spans="1:9" ht="21" customHeight="1">
      <c r="A56" s="143"/>
      <c r="B56" s="67"/>
      <c r="C56" s="143"/>
      <c r="D56" s="143"/>
      <c r="E56" s="143"/>
      <c r="F56" s="143"/>
      <c r="G56" s="143"/>
      <c r="H56" s="143"/>
      <c r="I56" s="365"/>
    </row>
    <row r="57" spans="1:9" ht="21" customHeight="1">
      <c r="A57" s="143"/>
      <c r="B57" s="67"/>
      <c r="C57" s="143"/>
      <c r="D57" s="143"/>
      <c r="E57" s="143"/>
      <c r="F57" s="143"/>
      <c r="G57" s="143"/>
      <c r="H57" s="143"/>
      <c r="I57" s="365"/>
    </row>
    <row r="58" spans="1:9" ht="21" customHeight="1">
      <c r="A58" s="143"/>
      <c r="B58" s="67"/>
      <c r="C58" s="143"/>
      <c r="D58" s="143"/>
      <c r="E58" s="143"/>
      <c r="F58" s="143"/>
      <c r="G58" s="143"/>
      <c r="H58" s="143"/>
      <c r="I58" s="365"/>
    </row>
    <row r="59" spans="1:9" ht="21" customHeight="1">
      <c r="A59" s="143"/>
      <c r="B59" s="67"/>
      <c r="C59" s="143"/>
      <c r="D59" s="143"/>
      <c r="E59" s="143"/>
      <c r="F59" s="143"/>
      <c r="G59" s="143"/>
      <c r="H59" s="143"/>
      <c r="I59" s="365"/>
    </row>
    <row r="60" spans="1:9" ht="21" customHeight="1">
      <c r="A60" s="143"/>
      <c r="B60" s="67"/>
      <c r="C60" s="143"/>
      <c r="D60" s="143"/>
      <c r="E60" s="143"/>
      <c r="F60" s="143"/>
      <c r="G60" s="143"/>
      <c r="H60" s="143"/>
      <c r="I60" s="365"/>
    </row>
    <row r="61" spans="1:9" ht="21" customHeight="1">
      <c r="A61" s="143"/>
      <c r="B61" s="67"/>
      <c r="C61" s="143"/>
      <c r="D61" s="143"/>
      <c r="E61" s="143"/>
      <c r="F61" s="143"/>
      <c r="G61" s="143"/>
      <c r="H61" s="143"/>
      <c r="I61" s="365"/>
    </row>
    <row r="62" spans="1:9" ht="21" customHeight="1">
      <c r="A62" s="143"/>
      <c r="B62" s="67"/>
      <c r="C62" s="143"/>
      <c r="D62" s="143"/>
      <c r="E62" s="143"/>
      <c r="F62" s="143"/>
      <c r="G62" s="143"/>
      <c r="H62" s="143"/>
      <c r="I62" s="365"/>
    </row>
    <row r="63" spans="1:9" ht="21" customHeight="1">
      <c r="A63" s="143"/>
      <c r="B63" s="67"/>
      <c r="C63" s="143"/>
      <c r="D63" s="143"/>
      <c r="E63" s="143"/>
      <c r="F63" s="143"/>
      <c r="G63" s="143"/>
      <c r="H63" s="143"/>
      <c r="I63" s="365"/>
    </row>
    <row r="64" spans="1:9" ht="21" customHeight="1">
      <c r="A64" s="143"/>
      <c r="B64" s="67"/>
      <c r="C64" s="143"/>
      <c r="D64" s="143"/>
      <c r="E64" s="143"/>
      <c r="F64" s="143"/>
      <c r="G64" s="143"/>
      <c r="H64" s="143"/>
      <c r="I64" s="365"/>
    </row>
    <row r="65" spans="1:9" ht="21" customHeight="1">
      <c r="A65" s="143"/>
      <c r="B65" s="67"/>
      <c r="C65" s="143"/>
      <c r="D65" s="143"/>
      <c r="E65" s="143"/>
      <c r="F65" s="143"/>
      <c r="G65" s="143"/>
      <c r="H65" s="143"/>
      <c r="I65" s="365"/>
    </row>
    <row r="66" spans="1:9" ht="18.75" customHeight="1">
      <c r="A66" s="143"/>
      <c r="B66" s="67"/>
      <c r="C66" s="143"/>
      <c r="D66" s="143"/>
      <c r="E66" s="143"/>
      <c r="F66" s="143"/>
      <c r="G66" s="143"/>
      <c r="H66" s="143"/>
      <c r="I66" s="365"/>
    </row>
    <row r="67" spans="1:9" ht="21" customHeight="1">
      <c r="A67" s="143"/>
      <c r="B67" s="67"/>
      <c r="C67" s="143"/>
      <c r="D67" s="143"/>
      <c r="E67" s="143"/>
      <c r="F67" s="143"/>
      <c r="G67" s="143"/>
      <c r="H67" s="143"/>
      <c r="I67" s="365"/>
    </row>
    <row r="68" spans="1:9" ht="21" customHeight="1">
      <c r="A68" s="143"/>
      <c r="B68" s="67"/>
      <c r="C68" s="143"/>
      <c r="D68" s="143"/>
      <c r="E68" s="143"/>
      <c r="F68" s="143"/>
      <c r="G68" s="143"/>
      <c r="H68" s="143"/>
      <c r="I68" s="365"/>
    </row>
    <row r="69" spans="1:9" ht="21" customHeight="1">
      <c r="A69" s="143"/>
      <c r="B69" s="143"/>
      <c r="C69" s="143"/>
      <c r="D69" s="143"/>
      <c r="E69" s="143"/>
      <c r="F69" s="143"/>
      <c r="G69" s="143"/>
      <c r="H69" s="143"/>
      <c r="I69" s="365"/>
    </row>
    <row r="70" spans="1:9" ht="21" customHeight="1">
      <c r="A70" s="143"/>
      <c r="B70" s="143"/>
      <c r="C70" s="143"/>
      <c r="D70" s="143"/>
      <c r="E70" s="143"/>
      <c r="F70" s="143"/>
      <c r="G70" s="143"/>
      <c r="H70" s="143"/>
      <c r="I70" s="365"/>
    </row>
    <row r="71" spans="1:9" ht="21" customHeight="1">
      <c r="A71" s="143"/>
      <c r="B71" s="143"/>
      <c r="C71" s="143"/>
      <c r="D71" s="143"/>
      <c r="E71" s="143"/>
      <c r="F71" s="143"/>
      <c r="G71" s="143"/>
      <c r="H71" s="143"/>
      <c r="I71" s="365"/>
    </row>
    <row r="72" spans="1:9" ht="21" customHeight="1">
      <c r="A72" s="143"/>
      <c r="B72" s="143"/>
      <c r="C72" s="143"/>
      <c r="D72" s="143"/>
      <c r="E72" s="143"/>
      <c r="F72" s="143"/>
      <c r="G72" s="143"/>
      <c r="H72" s="143"/>
      <c r="I72" s="365"/>
    </row>
    <row r="73" spans="1:9" ht="21" customHeight="1">
      <c r="A73" s="143"/>
      <c r="B73" s="143"/>
      <c r="C73" s="143"/>
      <c r="D73" s="143"/>
      <c r="E73" s="143"/>
      <c r="F73" s="143"/>
      <c r="G73" s="143"/>
      <c r="H73" s="143"/>
      <c r="I73" s="365"/>
    </row>
    <row r="74" spans="1:9" ht="21" customHeight="1">
      <c r="A74" s="143"/>
      <c r="B74" s="143"/>
      <c r="C74" s="143"/>
      <c r="D74" s="143"/>
      <c r="E74" s="143"/>
      <c r="F74" s="143"/>
      <c r="G74" s="143"/>
      <c r="H74" s="143"/>
      <c r="I74" s="365"/>
    </row>
    <row r="75" spans="1:9" ht="21" customHeight="1">
      <c r="A75" s="143"/>
      <c r="B75" s="143"/>
      <c r="C75" s="143"/>
      <c r="D75" s="143"/>
      <c r="E75" s="143"/>
      <c r="F75" s="143"/>
      <c r="G75" s="143"/>
      <c r="H75" s="143"/>
      <c r="I75" s="365"/>
    </row>
    <row r="76" spans="1:9" ht="21" customHeight="1">
      <c r="A76" s="143"/>
      <c r="B76" s="143"/>
      <c r="C76" s="143"/>
      <c r="D76" s="143"/>
      <c r="E76" s="143"/>
      <c r="F76" s="143"/>
      <c r="G76" s="143"/>
      <c r="H76" s="143"/>
      <c r="I76" s="365"/>
    </row>
    <row r="77" spans="1:9" ht="21" customHeight="1">
      <c r="A77" s="143"/>
      <c r="B77" s="143"/>
      <c r="C77" s="143"/>
      <c r="D77" s="143"/>
      <c r="E77" s="143"/>
      <c r="F77" s="143"/>
      <c r="G77" s="143"/>
      <c r="H77" s="143"/>
      <c r="I77" s="365"/>
    </row>
    <row r="78" spans="1:9" ht="21" customHeight="1">
      <c r="A78" s="143"/>
      <c r="B78" s="143"/>
      <c r="C78" s="143"/>
      <c r="D78" s="143"/>
      <c r="E78" s="143"/>
      <c r="F78" s="143"/>
      <c r="G78" s="143"/>
      <c r="H78" s="143"/>
      <c r="I78" s="365"/>
    </row>
    <row r="79" spans="1:9" ht="21" customHeight="1">
      <c r="A79" s="143"/>
      <c r="B79" s="143"/>
      <c r="C79" s="143"/>
      <c r="D79" s="143"/>
      <c r="E79" s="143"/>
      <c r="F79" s="143"/>
      <c r="G79" s="143"/>
      <c r="H79" s="143"/>
      <c r="I79" s="365"/>
    </row>
    <row r="80" spans="1:9" ht="21" customHeight="1">
      <c r="A80" s="143"/>
      <c r="B80" s="143"/>
      <c r="C80" s="143"/>
      <c r="D80" s="143"/>
      <c r="E80" s="143"/>
      <c r="F80" s="143"/>
      <c r="G80" s="143"/>
      <c r="H80" s="143"/>
      <c r="I80" s="365"/>
    </row>
    <row r="81" spans="1:9" ht="21" customHeight="1">
      <c r="A81" s="143"/>
      <c r="B81" s="143"/>
      <c r="C81" s="143"/>
      <c r="D81" s="143"/>
      <c r="E81" s="143"/>
      <c r="F81" s="143"/>
      <c r="G81" s="143"/>
      <c r="H81" s="143"/>
      <c r="I81" s="365"/>
    </row>
    <row r="82" spans="1:9" ht="21" customHeight="1">
      <c r="A82" s="143"/>
      <c r="B82" s="143"/>
      <c r="C82" s="143"/>
      <c r="D82" s="143"/>
      <c r="E82" s="143"/>
      <c r="F82" s="143"/>
      <c r="G82" s="143"/>
      <c r="H82" s="143"/>
      <c r="I82" s="365"/>
    </row>
    <row r="83" spans="1:9" ht="21" customHeight="1">
      <c r="A83" s="143"/>
      <c r="B83" s="143"/>
      <c r="C83" s="143"/>
      <c r="D83" s="143"/>
      <c r="E83" s="143"/>
      <c r="F83" s="143"/>
      <c r="G83" s="143"/>
      <c r="H83" s="143"/>
      <c r="I83" s="365"/>
    </row>
    <row r="84" spans="1:9" ht="21" customHeight="1">
      <c r="A84" s="143"/>
      <c r="B84" s="143"/>
      <c r="C84" s="143"/>
      <c r="D84" s="143"/>
      <c r="E84" s="143"/>
      <c r="F84" s="143"/>
      <c r="G84" s="143"/>
      <c r="H84" s="143"/>
      <c r="I84" s="365"/>
    </row>
    <row r="85" spans="1:9" ht="21" customHeight="1">
      <c r="A85" s="143"/>
      <c r="B85" s="143"/>
      <c r="C85" s="143"/>
      <c r="D85" s="143"/>
      <c r="E85" s="143"/>
      <c r="F85" s="143"/>
      <c r="G85" s="143"/>
      <c r="H85" s="143"/>
      <c r="I85" s="365"/>
    </row>
    <row r="86" spans="1:9" ht="21" customHeight="1">
      <c r="A86" s="143"/>
      <c r="B86" s="143"/>
      <c r="C86" s="143"/>
      <c r="D86" s="143"/>
      <c r="E86" s="143"/>
      <c r="F86" s="143"/>
      <c r="G86" s="143"/>
      <c r="H86" s="143"/>
      <c r="I86" s="365"/>
    </row>
    <row r="87" spans="1:9" ht="21" customHeight="1">
      <c r="A87" s="143"/>
      <c r="B87" s="143"/>
      <c r="C87" s="143"/>
      <c r="D87" s="143"/>
      <c r="E87" s="143"/>
      <c r="F87" s="143"/>
      <c r="G87" s="143"/>
      <c r="H87" s="143"/>
      <c r="I87" s="365"/>
    </row>
    <row r="88" spans="1:9" ht="21" customHeight="1">
      <c r="A88" s="143"/>
      <c r="B88" s="143"/>
      <c r="C88" s="143"/>
      <c r="D88" s="143"/>
      <c r="E88" s="143"/>
      <c r="F88" s="143"/>
      <c r="G88" s="143"/>
      <c r="H88" s="143"/>
      <c r="I88" s="365"/>
    </row>
    <row r="89" spans="1:9" ht="21" customHeight="1">
      <c r="A89" s="143"/>
      <c r="B89" s="143"/>
      <c r="C89" s="143"/>
      <c r="D89" s="143"/>
      <c r="E89" s="143"/>
      <c r="F89" s="143"/>
      <c r="G89" s="143"/>
      <c r="H89" s="143"/>
      <c r="I89" s="365"/>
    </row>
    <row r="90" spans="1:9" ht="21" customHeight="1">
      <c r="A90" s="143"/>
      <c r="B90" s="143"/>
      <c r="C90" s="143"/>
      <c r="D90" s="143"/>
      <c r="E90" s="143"/>
      <c r="F90" s="143"/>
      <c r="G90" s="143"/>
      <c r="H90" s="143"/>
      <c r="I90" s="365"/>
    </row>
    <row r="91" spans="1:9" ht="21" customHeight="1">
      <c r="A91" s="143"/>
      <c r="B91" s="143"/>
      <c r="C91" s="143"/>
      <c r="D91" s="143"/>
      <c r="E91" s="143"/>
      <c r="F91" s="143"/>
      <c r="G91" s="143"/>
      <c r="H91" s="143"/>
      <c r="I91" s="365"/>
    </row>
    <row r="92" spans="1:9" ht="21" customHeight="1">
      <c r="A92" s="143"/>
      <c r="B92" s="143"/>
      <c r="C92" s="143"/>
      <c r="D92" s="143"/>
      <c r="E92" s="143"/>
      <c r="F92" s="143"/>
      <c r="G92" s="143"/>
      <c r="H92" s="143"/>
      <c r="I92" s="365"/>
    </row>
    <row r="93" spans="1:9" ht="21" customHeight="1">
      <c r="A93" s="143"/>
      <c r="B93" s="143"/>
      <c r="C93" s="143"/>
      <c r="D93" s="143"/>
      <c r="E93" s="143"/>
      <c r="F93" s="143"/>
      <c r="G93" s="143"/>
      <c r="H93" s="143"/>
      <c r="I93" s="365"/>
    </row>
    <row r="94" spans="1:9" ht="21" customHeight="1">
      <c r="A94" s="143"/>
      <c r="B94" s="143"/>
      <c r="C94" s="143"/>
      <c r="D94" s="143"/>
      <c r="E94" s="143"/>
      <c r="F94" s="143"/>
      <c r="G94" s="143"/>
      <c r="H94" s="143"/>
      <c r="I94" s="365"/>
    </row>
    <row r="95" spans="1:9" ht="21" customHeight="1">
      <c r="A95" s="143"/>
      <c r="B95" s="143"/>
      <c r="C95" s="143"/>
      <c r="D95" s="143"/>
      <c r="E95" s="143"/>
      <c r="F95" s="143"/>
      <c r="G95" s="143"/>
      <c r="H95" s="143"/>
      <c r="I95" s="365"/>
    </row>
    <row r="96" spans="1:9" ht="21" customHeight="1">
      <c r="A96" s="143"/>
      <c r="B96" s="143"/>
      <c r="C96" s="143"/>
      <c r="D96" s="143"/>
      <c r="E96" s="143"/>
      <c r="F96" s="143"/>
      <c r="G96" s="143"/>
      <c r="H96" s="143"/>
      <c r="I96" s="365"/>
    </row>
    <row r="97" spans="1:9" ht="21" customHeight="1">
      <c r="A97" s="143"/>
      <c r="B97" s="143"/>
      <c r="C97" s="143"/>
      <c r="D97" s="143"/>
      <c r="E97" s="143"/>
      <c r="F97" s="143"/>
      <c r="G97" s="143"/>
      <c r="H97" s="143"/>
      <c r="I97" s="365"/>
    </row>
    <row r="98" spans="1:9" ht="21" customHeight="1">
      <c r="A98" s="143"/>
      <c r="B98" s="143"/>
      <c r="C98" s="143"/>
      <c r="D98" s="143"/>
      <c r="E98" s="143"/>
      <c r="F98" s="143"/>
      <c r="G98" s="143"/>
      <c r="H98" s="143"/>
      <c r="I98" s="365"/>
    </row>
    <row r="99" spans="1:9" ht="21" customHeight="1">
      <c r="A99" s="143"/>
      <c r="B99" s="143"/>
      <c r="C99" s="143"/>
      <c r="D99" s="143"/>
      <c r="E99" s="143"/>
      <c r="F99" s="143"/>
      <c r="G99" s="143"/>
      <c r="H99" s="143"/>
      <c r="I99" s="365"/>
    </row>
    <row r="100" spans="1:9" ht="21" customHeight="1">
      <c r="A100" s="143"/>
      <c r="B100" s="143"/>
      <c r="C100" s="143"/>
      <c r="D100" s="143"/>
      <c r="E100" s="143"/>
      <c r="F100" s="143"/>
      <c r="G100" s="143"/>
      <c r="H100" s="143"/>
      <c r="I100" s="365"/>
    </row>
    <row r="101" spans="1:9" ht="21" customHeight="1">
      <c r="A101" s="143"/>
      <c r="B101" s="143"/>
      <c r="C101" s="143"/>
      <c r="D101" s="143"/>
      <c r="E101" s="143"/>
      <c r="F101" s="143"/>
      <c r="G101" s="143"/>
      <c r="H101" s="143"/>
      <c r="I101" s="365"/>
    </row>
    <row r="102" spans="1:9" ht="21" customHeight="1">
      <c r="A102" s="143"/>
      <c r="B102" s="143"/>
      <c r="C102" s="143"/>
      <c r="D102" s="143"/>
      <c r="E102" s="143"/>
      <c r="F102" s="143"/>
      <c r="G102" s="143"/>
      <c r="H102" s="143"/>
      <c r="I102" s="365"/>
    </row>
    <row r="103" spans="1:9" ht="21" customHeight="1">
      <c r="A103" s="143"/>
      <c r="B103" s="143"/>
      <c r="C103" s="143"/>
      <c r="D103" s="143"/>
      <c r="E103" s="143"/>
      <c r="F103" s="143"/>
      <c r="G103" s="143"/>
      <c r="H103" s="143"/>
      <c r="I103" s="365"/>
    </row>
    <row r="104" spans="1:9" ht="21" customHeight="1">
      <c r="A104" s="143"/>
      <c r="B104" s="143"/>
      <c r="C104" s="143"/>
      <c r="D104" s="143"/>
      <c r="E104" s="143"/>
      <c r="F104" s="143"/>
      <c r="G104" s="143"/>
      <c r="H104" s="143"/>
      <c r="I104" s="365"/>
    </row>
    <row r="105" spans="1:9" ht="21" customHeight="1">
      <c r="A105" s="143"/>
      <c r="B105" s="143"/>
      <c r="C105" s="143"/>
      <c r="D105" s="143"/>
      <c r="E105" s="143"/>
      <c r="F105" s="143"/>
      <c r="G105" s="143"/>
      <c r="H105" s="143"/>
      <c r="I105" s="365"/>
    </row>
    <row r="106" spans="1:9" ht="21" customHeight="1">
      <c r="A106" s="143"/>
      <c r="B106" s="143"/>
      <c r="C106" s="143"/>
      <c r="D106" s="143"/>
      <c r="E106" s="143"/>
      <c r="F106" s="143"/>
      <c r="G106" s="143"/>
      <c r="H106" s="143"/>
      <c r="I106" s="365"/>
    </row>
    <row r="107" spans="1:9" ht="21" customHeight="1">
      <c r="A107" s="143"/>
      <c r="B107" s="143"/>
      <c r="C107" s="143"/>
      <c r="D107" s="143"/>
      <c r="E107" s="143"/>
      <c r="F107" s="143"/>
      <c r="G107" s="143"/>
      <c r="H107" s="143"/>
      <c r="I107" s="365"/>
    </row>
    <row r="108" spans="1:9" ht="21" customHeight="1">
      <c r="A108" s="143"/>
      <c r="B108" s="143"/>
      <c r="C108" s="143"/>
      <c r="D108" s="143"/>
      <c r="E108" s="143"/>
      <c r="F108" s="143"/>
      <c r="G108" s="143"/>
      <c r="H108" s="143"/>
      <c r="I108" s="365"/>
    </row>
    <row r="109" spans="1:9" ht="21" customHeight="1">
      <c r="A109" s="143"/>
      <c r="B109" s="143"/>
      <c r="C109" s="143"/>
      <c r="D109" s="143"/>
      <c r="E109" s="143"/>
      <c r="F109" s="143"/>
      <c r="G109" s="143"/>
      <c r="H109" s="143"/>
      <c r="I109" s="365"/>
    </row>
    <row r="110" spans="1:9" ht="21" customHeight="1">
      <c r="A110" s="143"/>
      <c r="B110" s="143"/>
      <c r="C110" s="143"/>
      <c r="D110" s="143"/>
      <c r="E110" s="143"/>
      <c r="F110" s="143"/>
      <c r="G110" s="143"/>
      <c r="H110" s="143"/>
      <c r="I110" s="365"/>
    </row>
    <row r="111" spans="1:9" ht="21" customHeight="1">
      <c r="A111" s="143"/>
      <c r="B111" s="143"/>
      <c r="C111" s="143"/>
      <c r="D111" s="143"/>
      <c r="E111" s="143"/>
      <c r="F111" s="143"/>
      <c r="G111" s="143"/>
      <c r="H111" s="143"/>
      <c r="I111" s="365"/>
    </row>
    <row r="112" spans="1:9" ht="21" customHeight="1">
      <c r="A112" s="143"/>
      <c r="B112" s="143"/>
      <c r="C112" s="143"/>
      <c r="D112" s="143"/>
      <c r="E112" s="143"/>
      <c r="F112" s="143"/>
      <c r="G112" s="143"/>
      <c r="H112" s="143"/>
      <c r="I112" s="365"/>
    </row>
    <row r="113" spans="1:9" ht="21" customHeight="1">
      <c r="A113" s="143"/>
      <c r="B113" s="143"/>
      <c r="C113" s="143"/>
      <c r="D113" s="143"/>
      <c r="E113" s="143"/>
      <c r="F113" s="143"/>
      <c r="G113" s="143"/>
      <c r="H113" s="143"/>
      <c r="I113" s="365"/>
    </row>
    <row r="114" spans="1:9" ht="19.5" customHeight="1">
      <c r="A114" s="143"/>
      <c r="B114" s="143"/>
      <c r="C114" s="143"/>
      <c r="D114" s="143"/>
      <c r="E114" s="143"/>
      <c r="F114" s="143"/>
      <c r="G114" s="143"/>
      <c r="H114" s="143"/>
      <c r="I114" s="365"/>
    </row>
    <row r="115" spans="1:9" ht="21" customHeight="1">
      <c r="A115" s="143"/>
      <c r="B115" s="143"/>
      <c r="C115" s="143"/>
      <c r="D115" s="143"/>
      <c r="E115" s="143"/>
      <c r="F115" s="143"/>
      <c r="G115" s="143"/>
      <c r="H115" s="143"/>
      <c r="I115" s="365"/>
    </row>
    <row r="116" spans="1:9" ht="21" customHeight="1">
      <c r="A116" s="143"/>
      <c r="B116" s="143"/>
      <c r="C116" s="143"/>
      <c r="D116" s="143"/>
      <c r="E116" s="143"/>
      <c r="F116" s="143"/>
      <c r="G116" s="143"/>
      <c r="H116" s="143"/>
      <c r="I116" s="365"/>
    </row>
    <row r="117" spans="1:9" ht="21" customHeight="1">
      <c r="A117" s="143"/>
      <c r="B117" s="143"/>
      <c r="C117" s="143"/>
      <c r="D117" s="143"/>
      <c r="E117" s="143"/>
      <c r="F117" s="143"/>
      <c r="G117" s="143"/>
      <c r="H117" s="143"/>
      <c r="I117" s="365"/>
    </row>
    <row r="118" spans="1:9" ht="21" customHeight="1">
      <c r="A118" s="143"/>
      <c r="B118" s="143"/>
      <c r="C118" s="143"/>
      <c r="D118" s="143"/>
      <c r="E118" s="143"/>
      <c r="F118" s="143"/>
      <c r="G118" s="143"/>
      <c r="H118" s="143"/>
      <c r="I118" s="365"/>
    </row>
    <row r="119" spans="1:9" ht="21" customHeight="1">
      <c r="A119" s="143"/>
      <c r="B119" s="143"/>
      <c r="C119" s="143"/>
      <c r="D119" s="143"/>
      <c r="E119" s="143"/>
      <c r="F119" s="143"/>
      <c r="G119" s="143"/>
      <c r="H119" s="143"/>
      <c r="I119" s="365"/>
    </row>
    <row r="120" spans="1:9" ht="21" customHeight="1">
      <c r="A120" s="143"/>
      <c r="B120" s="143"/>
      <c r="C120" s="143"/>
      <c r="D120" s="143"/>
      <c r="E120" s="143"/>
      <c r="F120" s="143"/>
      <c r="G120" s="143"/>
      <c r="H120" s="143"/>
      <c r="I120" s="365"/>
    </row>
    <row r="121" spans="1:9" ht="21" customHeight="1">
      <c r="A121" s="143"/>
      <c r="B121" s="143"/>
      <c r="C121" s="143"/>
      <c r="D121" s="143"/>
      <c r="E121" s="143"/>
      <c r="F121" s="143"/>
      <c r="G121" s="143"/>
      <c r="H121" s="143"/>
      <c r="I121" s="365"/>
    </row>
    <row r="122" spans="1:9" ht="21" customHeight="1">
      <c r="A122" s="143"/>
      <c r="B122" s="143"/>
      <c r="C122" s="143"/>
      <c r="D122" s="143"/>
      <c r="E122" s="143"/>
      <c r="F122" s="143"/>
      <c r="G122" s="143"/>
      <c r="H122" s="143"/>
      <c r="I122" s="365"/>
    </row>
    <row r="123" spans="1:9" ht="21" customHeight="1">
      <c r="A123" s="143"/>
      <c r="B123" s="143"/>
      <c r="C123" s="143"/>
      <c r="D123" s="143"/>
      <c r="E123" s="143"/>
      <c r="F123" s="143"/>
      <c r="G123" s="143"/>
      <c r="H123" s="143"/>
      <c r="I123" s="365"/>
    </row>
    <row r="124" spans="1:9" ht="21" customHeight="1">
      <c r="A124" s="143"/>
      <c r="B124" s="143"/>
      <c r="C124" s="143"/>
      <c r="D124" s="143"/>
      <c r="E124" s="143"/>
      <c r="F124" s="143"/>
      <c r="G124" s="143"/>
      <c r="H124" s="143"/>
      <c r="I124" s="365"/>
    </row>
    <row r="125" spans="1:9" ht="21" customHeight="1">
      <c r="A125" s="143"/>
      <c r="B125" s="143"/>
      <c r="C125" s="143"/>
      <c r="D125" s="143"/>
      <c r="E125" s="143"/>
      <c r="F125" s="143"/>
      <c r="G125" s="143"/>
      <c r="H125" s="143"/>
      <c r="I125" s="365"/>
    </row>
    <row r="126" spans="1:9" ht="21" customHeight="1">
      <c r="A126" s="143"/>
      <c r="B126" s="143"/>
      <c r="C126" s="143"/>
      <c r="D126" s="143"/>
      <c r="E126" s="143"/>
      <c r="F126" s="143"/>
      <c r="G126" s="143"/>
      <c r="H126" s="143"/>
      <c r="I126" s="365"/>
    </row>
    <row r="127" spans="1:9" ht="21" customHeight="1">
      <c r="A127" s="143"/>
      <c r="B127" s="143"/>
      <c r="C127" s="143"/>
      <c r="D127" s="143"/>
      <c r="E127" s="143"/>
      <c r="F127" s="143"/>
      <c r="G127" s="143"/>
      <c r="H127" s="143"/>
      <c r="I127" s="365"/>
    </row>
    <row r="128" spans="1:9" ht="21" customHeight="1">
      <c r="A128" s="143"/>
      <c r="B128" s="143"/>
      <c r="C128" s="143"/>
      <c r="D128" s="143"/>
      <c r="E128" s="143"/>
      <c r="F128" s="143"/>
      <c r="G128" s="143"/>
      <c r="H128" s="143"/>
      <c r="I128" s="365"/>
    </row>
    <row r="129" spans="1:9" ht="21" customHeight="1">
      <c r="A129" s="143"/>
      <c r="B129" s="143"/>
      <c r="C129" s="143"/>
      <c r="D129" s="143"/>
      <c r="E129" s="143"/>
      <c r="F129" s="143"/>
      <c r="G129" s="143"/>
      <c r="H129" s="143"/>
      <c r="I129" s="365"/>
    </row>
    <row r="130" spans="1:9" ht="21" customHeight="1">
      <c r="A130" s="143"/>
      <c r="B130" s="143"/>
      <c r="C130" s="143"/>
      <c r="D130" s="143"/>
      <c r="E130" s="143"/>
      <c r="F130" s="143"/>
      <c r="G130" s="143"/>
      <c r="H130" s="143"/>
      <c r="I130" s="365"/>
    </row>
    <row r="131" spans="1:9" ht="21" customHeight="1">
      <c r="A131" s="143"/>
      <c r="B131" s="143"/>
      <c r="C131" s="143"/>
      <c r="D131" s="143"/>
      <c r="E131" s="143"/>
      <c r="F131" s="143"/>
      <c r="G131" s="143"/>
      <c r="H131" s="143"/>
      <c r="I131" s="365"/>
    </row>
    <row r="132" spans="1:9" ht="21" customHeight="1">
      <c r="A132" s="143"/>
      <c r="B132" s="143"/>
      <c r="C132" s="143"/>
      <c r="D132" s="143"/>
      <c r="E132" s="143"/>
      <c r="F132" s="143"/>
      <c r="G132" s="143"/>
      <c r="H132" s="143"/>
      <c r="I132" s="365"/>
    </row>
    <row r="133" spans="1:9" ht="21" customHeight="1">
      <c r="A133" s="143"/>
      <c r="B133" s="143"/>
      <c r="C133" s="143"/>
      <c r="D133" s="143"/>
      <c r="E133" s="143"/>
      <c r="F133" s="143"/>
      <c r="G133" s="143"/>
      <c r="H133" s="143"/>
      <c r="I133" s="365"/>
    </row>
    <row r="134" spans="1:9" ht="21" customHeight="1">
      <c r="A134" s="143"/>
      <c r="B134" s="143"/>
      <c r="C134" s="143"/>
      <c r="D134" s="143"/>
      <c r="E134" s="143"/>
      <c r="F134" s="143"/>
      <c r="G134" s="143"/>
      <c r="H134" s="143"/>
      <c r="I134" s="365"/>
    </row>
    <row r="135" spans="1:9" ht="21" customHeight="1">
      <c r="A135" s="143"/>
      <c r="B135" s="143"/>
      <c r="C135" s="143"/>
      <c r="D135" s="143"/>
      <c r="E135" s="143"/>
      <c r="F135" s="143"/>
      <c r="G135" s="143"/>
      <c r="H135" s="143"/>
      <c r="I135" s="365"/>
    </row>
    <row r="136" spans="1:9" ht="21" customHeight="1">
      <c r="A136" s="143"/>
      <c r="B136" s="143"/>
      <c r="C136" s="143"/>
      <c r="D136" s="143"/>
      <c r="E136" s="143"/>
      <c r="F136" s="143"/>
      <c r="G136" s="143"/>
      <c r="H136" s="143"/>
      <c r="I136" s="365"/>
    </row>
    <row r="137" spans="1:9" ht="21" customHeight="1">
      <c r="A137" s="143"/>
      <c r="B137" s="143"/>
      <c r="C137" s="143"/>
      <c r="D137" s="143"/>
      <c r="E137" s="143"/>
      <c r="F137" s="143"/>
      <c r="G137" s="143"/>
      <c r="H137" s="143"/>
      <c r="I137" s="365"/>
    </row>
    <row r="138" spans="1:9" ht="21" customHeight="1">
      <c r="A138" s="143"/>
      <c r="B138" s="143"/>
      <c r="C138" s="143"/>
      <c r="D138" s="143"/>
      <c r="E138" s="143"/>
      <c r="F138" s="143"/>
      <c r="G138" s="143"/>
      <c r="H138" s="143"/>
      <c r="I138" s="365"/>
    </row>
    <row r="139" spans="1:9" ht="21" customHeight="1">
      <c r="A139" s="143"/>
      <c r="B139" s="143"/>
      <c r="C139" s="143"/>
      <c r="D139" s="143"/>
      <c r="E139" s="143"/>
      <c r="F139" s="143"/>
      <c r="G139" s="143"/>
      <c r="H139" s="143"/>
      <c r="I139" s="365"/>
    </row>
    <row r="140" spans="1:9" ht="21" customHeight="1">
      <c r="A140" s="143"/>
      <c r="B140" s="143"/>
      <c r="C140" s="143"/>
      <c r="D140" s="143"/>
      <c r="E140" s="143"/>
      <c r="F140" s="143"/>
      <c r="G140" s="143"/>
      <c r="H140" s="143"/>
      <c r="I140" s="365"/>
    </row>
    <row r="141" spans="1:9" ht="21" customHeight="1">
      <c r="A141" s="143"/>
      <c r="B141" s="143"/>
      <c r="C141" s="143"/>
      <c r="D141" s="143"/>
      <c r="E141" s="143"/>
      <c r="F141" s="143"/>
      <c r="G141" s="143"/>
      <c r="H141" s="143"/>
      <c r="I141" s="365"/>
    </row>
    <row r="142" spans="1:9" ht="21" customHeight="1">
      <c r="A142" s="143"/>
      <c r="B142" s="143"/>
      <c r="C142" s="143"/>
      <c r="D142" s="143"/>
      <c r="E142" s="143"/>
      <c r="F142" s="143"/>
      <c r="G142" s="143"/>
      <c r="H142" s="143"/>
      <c r="I142" s="365"/>
    </row>
    <row r="143" spans="1:9" ht="21" customHeight="1">
      <c r="A143" s="143"/>
      <c r="B143" s="143"/>
      <c r="C143" s="143"/>
      <c r="D143" s="143"/>
      <c r="E143" s="143"/>
      <c r="F143" s="143"/>
      <c r="G143" s="143"/>
      <c r="H143" s="143"/>
      <c r="I143" s="365"/>
    </row>
    <row r="144" spans="1:9" ht="21" customHeight="1">
      <c r="A144" s="143"/>
      <c r="B144" s="143"/>
      <c r="C144" s="143"/>
      <c r="D144" s="143"/>
      <c r="E144" s="143"/>
      <c r="F144" s="143"/>
      <c r="G144" s="143"/>
      <c r="H144" s="143"/>
      <c r="I144" s="365"/>
    </row>
    <row r="145" spans="1:9" ht="21" customHeight="1">
      <c r="A145" s="143"/>
      <c r="B145" s="143"/>
      <c r="C145" s="143"/>
      <c r="D145" s="143"/>
      <c r="E145" s="143"/>
      <c r="F145" s="143"/>
      <c r="G145" s="143"/>
      <c r="H145" s="143"/>
      <c r="I145" s="365"/>
    </row>
    <row r="146" spans="1:9" ht="21" customHeight="1">
      <c r="A146" s="143"/>
      <c r="B146" s="143"/>
      <c r="C146" s="143"/>
      <c r="D146" s="143"/>
      <c r="E146" s="143"/>
      <c r="F146" s="143"/>
      <c r="G146" s="143"/>
      <c r="H146" s="143"/>
      <c r="I146" s="365"/>
    </row>
    <row r="147" spans="1:9" ht="21" customHeight="1">
      <c r="A147" s="143"/>
      <c r="B147" s="143"/>
      <c r="C147" s="143"/>
      <c r="D147" s="143"/>
      <c r="E147" s="143"/>
      <c r="F147" s="143"/>
      <c r="G147" s="143"/>
      <c r="H147" s="143"/>
      <c r="I147" s="365"/>
    </row>
    <row r="148" spans="1:9" ht="21" customHeight="1">
      <c r="A148" s="143"/>
      <c r="B148" s="143"/>
      <c r="C148" s="143"/>
      <c r="D148" s="143"/>
      <c r="E148" s="143"/>
      <c r="F148" s="143"/>
      <c r="G148" s="143"/>
      <c r="H148" s="143"/>
      <c r="I148" s="365"/>
    </row>
    <row r="149" spans="1:9" ht="21" customHeight="1">
      <c r="A149" s="143"/>
      <c r="B149" s="143"/>
      <c r="C149" s="143"/>
      <c r="D149" s="143"/>
      <c r="E149" s="143"/>
      <c r="F149" s="143"/>
      <c r="G149" s="143"/>
      <c r="H149" s="143"/>
      <c r="I149" s="365"/>
    </row>
    <row r="150" spans="1:9" ht="21" customHeight="1">
      <c r="A150" s="143"/>
      <c r="B150" s="143"/>
      <c r="C150" s="143"/>
      <c r="D150" s="143"/>
      <c r="E150" s="143"/>
      <c r="F150" s="143"/>
      <c r="G150" s="143"/>
      <c r="H150" s="143"/>
      <c r="I150" s="365"/>
    </row>
    <row r="151" spans="1:9" ht="21" customHeight="1">
      <c r="A151" s="143"/>
      <c r="B151" s="143"/>
      <c r="C151" s="143"/>
      <c r="D151" s="143"/>
      <c r="E151" s="143"/>
      <c r="F151" s="143"/>
      <c r="G151" s="143"/>
      <c r="H151" s="143"/>
      <c r="I151" s="365"/>
    </row>
    <row r="152" spans="1:9" ht="21" customHeight="1">
      <c r="A152" s="143"/>
      <c r="B152" s="143"/>
      <c r="C152" s="143"/>
      <c r="D152" s="143"/>
      <c r="E152" s="143"/>
      <c r="F152" s="143"/>
      <c r="G152" s="143"/>
      <c r="H152" s="143"/>
      <c r="I152" s="365"/>
    </row>
    <row r="153" spans="1:9" ht="21" customHeight="1">
      <c r="A153" s="143"/>
      <c r="B153" s="143"/>
      <c r="C153" s="143"/>
      <c r="D153" s="143"/>
      <c r="E153" s="143"/>
      <c r="F153" s="143"/>
      <c r="G153" s="143"/>
      <c r="H153" s="143"/>
      <c r="I153" s="365"/>
    </row>
    <row r="154" spans="1:9" ht="21" customHeight="1">
      <c r="A154" s="143"/>
      <c r="B154" s="143"/>
      <c r="C154" s="143"/>
      <c r="D154" s="143"/>
      <c r="E154" s="143"/>
      <c r="F154" s="143"/>
      <c r="G154" s="143"/>
      <c r="H154" s="143"/>
      <c r="I154" s="365"/>
    </row>
    <row r="155" spans="1:9" ht="21" customHeight="1">
      <c r="A155" s="143"/>
      <c r="B155" s="143"/>
      <c r="C155" s="143"/>
      <c r="D155" s="143"/>
      <c r="E155" s="143"/>
      <c r="F155" s="143"/>
      <c r="G155" s="143"/>
      <c r="H155" s="143"/>
      <c r="I155" s="365"/>
    </row>
    <row r="156" spans="1:9" ht="21" customHeight="1">
      <c r="A156" s="143"/>
      <c r="B156" s="143"/>
      <c r="C156" s="143"/>
      <c r="D156" s="143"/>
      <c r="E156" s="143"/>
      <c r="F156" s="143"/>
      <c r="G156" s="143"/>
      <c r="H156" s="143"/>
      <c r="I156" s="365"/>
    </row>
    <row r="157" spans="1:9" ht="21" customHeight="1">
      <c r="A157" s="143"/>
      <c r="B157" s="143"/>
      <c r="C157" s="143"/>
      <c r="D157" s="143"/>
      <c r="E157" s="143"/>
      <c r="F157" s="143"/>
      <c r="G157" s="143"/>
      <c r="H157" s="143"/>
      <c r="I157" s="365"/>
    </row>
    <row r="158" spans="1:9" ht="21" customHeight="1">
      <c r="A158" s="143"/>
      <c r="B158" s="143"/>
      <c r="C158" s="143"/>
      <c r="D158" s="143"/>
      <c r="E158" s="143"/>
      <c r="F158" s="143"/>
      <c r="G158" s="143"/>
      <c r="H158" s="143"/>
      <c r="I158" s="365"/>
    </row>
    <row r="159" spans="1:9" ht="21" customHeight="1">
      <c r="A159" s="143"/>
      <c r="B159" s="143"/>
      <c r="C159" s="143"/>
      <c r="D159" s="143"/>
      <c r="E159" s="143"/>
      <c r="F159" s="143"/>
      <c r="G159" s="143"/>
      <c r="H159" s="143"/>
      <c r="I159" s="365"/>
    </row>
    <row r="160" spans="1:9" ht="21" customHeight="1">
      <c r="A160" s="143"/>
      <c r="B160" s="143"/>
      <c r="C160" s="143"/>
      <c r="D160" s="143"/>
      <c r="E160" s="143"/>
      <c r="F160" s="143"/>
      <c r="G160" s="143"/>
      <c r="H160" s="143"/>
      <c r="I160" s="365"/>
    </row>
    <row r="161" spans="1:9" ht="21" customHeight="1">
      <c r="A161" s="143"/>
      <c r="B161" s="143"/>
      <c r="C161" s="143"/>
      <c r="D161" s="143"/>
      <c r="E161" s="143"/>
      <c r="F161" s="143"/>
      <c r="G161" s="143"/>
      <c r="H161" s="143"/>
      <c r="I161" s="365"/>
    </row>
    <row r="162" spans="1:9" ht="21" customHeight="1">
      <c r="A162" s="143"/>
      <c r="B162" s="143"/>
      <c r="C162" s="143"/>
      <c r="D162" s="143"/>
      <c r="E162" s="143"/>
      <c r="F162" s="143"/>
      <c r="G162" s="143"/>
      <c r="H162" s="143"/>
      <c r="I162" s="365"/>
    </row>
    <row r="163" spans="1:9" ht="21" customHeight="1">
      <c r="A163" s="143"/>
      <c r="B163" s="143"/>
      <c r="C163" s="143"/>
      <c r="D163" s="143"/>
      <c r="E163" s="143"/>
      <c r="F163" s="143"/>
      <c r="G163" s="143"/>
      <c r="H163" s="143"/>
      <c r="I163" s="365"/>
    </row>
    <row r="164" spans="1:9" ht="21" customHeight="1">
      <c r="A164" s="143"/>
      <c r="B164" s="143"/>
      <c r="C164" s="143"/>
      <c r="D164" s="143"/>
      <c r="E164" s="143"/>
      <c r="F164" s="143"/>
      <c r="G164" s="143"/>
      <c r="H164" s="143"/>
      <c r="I164" s="365"/>
    </row>
    <row r="165" spans="1:9" ht="21" customHeight="1">
      <c r="A165" s="143"/>
      <c r="B165" s="143"/>
      <c r="C165" s="143"/>
      <c r="D165" s="143"/>
      <c r="E165" s="143"/>
      <c r="F165" s="143"/>
      <c r="G165" s="143"/>
      <c r="H165" s="143"/>
      <c r="I165" s="365"/>
    </row>
    <row r="166" spans="1:9" ht="21" customHeight="1">
      <c r="A166" s="143"/>
      <c r="B166" s="143"/>
      <c r="C166" s="143"/>
      <c r="D166" s="143"/>
      <c r="E166" s="143"/>
      <c r="F166" s="143"/>
      <c r="G166" s="143"/>
      <c r="H166" s="143"/>
      <c r="I166" s="365"/>
    </row>
    <row r="167" spans="1:9" ht="21" customHeight="1">
      <c r="A167" s="143"/>
      <c r="B167" s="143"/>
      <c r="C167" s="143"/>
      <c r="D167" s="143"/>
      <c r="E167" s="143"/>
      <c r="F167" s="143"/>
      <c r="G167" s="143"/>
      <c r="H167" s="143"/>
      <c r="I167" s="365"/>
    </row>
    <row r="168" spans="1:9" ht="21" customHeight="1">
      <c r="A168" s="143"/>
      <c r="B168" s="143"/>
      <c r="C168" s="143"/>
      <c r="D168" s="143"/>
      <c r="E168" s="143"/>
      <c r="F168" s="143"/>
      <c r="G168" s="143"/>
      <c r="H168" s="143"/>
      <c r="I168" s="365"/>
    </row>
    <row r="169" spans="1:9" ht="21" customHeight="1">
      <c r="A169" s="143"/>
      <c r="B169" s="143"/>
      <c r="C169" s="143"/>
      <c r="D169" s="143"/>
      <c r="E169" s="143"/>
      <c r="F169" s="143"/>
      <c r="G169" s="143"/>
      <c r="H169" s="143"/>
      <c r="I169" s="365"/>
    </row>
    <row r="170" spans="1:9" ht="21" customHeight="1">
      <c r="A170" s="143"/>
      <c r="B170" s="143"/>
      <c r="C170" s="143"/>
      <c r="D170" s="143"/>
      <c r="E170" s="143"/>
      <c r="F170" s="143"/>
      <c r="G170" s="143"/>
      <c r="H170" s="143"/>
      <c r="I170" s="365"/>
    </row>
    <row r="171" spans="1:9" ht="21" customHeight="1">
      <c r="A171" s="143"/>
      <c r="B171" s="143"/>
      <c r="C171" s="143"/>
      <c r="D171" s="143"/>
      <c r="E171" s="143"/>
      <c r="F171" s="143"/>
      <c r="G171" s="143"/>
      <c r="H171" s="143"/>
      <c r="I171" s="365"/>
    </row>
    <row r="172" spans="1:9" ht="21" customHeight="1">
      <c r="A172" s="143"/>
      <c r="B172" s="143"/>
      <c r="C172" s="143"/>
      <c r="D172" s="143"/>
      <c r="E172" s="143"/>
      <c r="F172" s="143"/>
      <c r="G172" s="143"/>
      <c r="H172" s="143"/>
      <c r="I172" s="365"/>
    </row>
    <row r="173" spans="1:9" ht="21" customHeight="1">
      <c r="A173" s="143"/>
      <c r="B173" s="143"/>
      <c r="C173" s="143"/>
      <c r="D173" s="143"/>
      <c r="E173" s="143"/>
      <c r="F173" s="143"/>
      <c r="G173" s="143"/>
      <c r="H173" s="143"/>
      <c r="I173" s="365"/>
    </row>
    <row r="174" spans="1:9" ht="21" customHeight="1">
      <c r="A174" s="143"/>
      <c r="B174" s="143"/>
      <c r="C174" s="143"/>
      <c r="D174" s="143"/>
      <c r="E174" s="143"/>
      <c r="F174" s="143"/>
      <c r="G174" s="143"/>
      <c r="H174" s="143"/>
      <c r="I174" s="365"/>
    </row>
    <row r="175" spans="1:9" ht="21" customHeight="1">
      <c r="A175" s="143"/>
      <c r="B175" s="143"/>
      <c r="C175" s="143"/>
      <c r="D175" s="143"/>
      <c r="E175" s="143"/>
      <c r="F175" s="143"/>
      <c r="G175" s="143"/>
      <c r="H175" s="143"/>
      <c r="I175" s="365"/>
    </row>
    <row r="176" spans="1:9" ht="21" customHeight="1">
      <c r="A176" s="143"/>
      <c r="B176" s="143"/>
      <c r="C176" s="143"/>
      <c r="D176" s="143"/>
      <c r="E176" s="143"/>
      <c r="F176" s="143"/>
      <c r="G176" s="143"/>
      <c r="H176" s="143"/>
      <c r="I176" s="365"/>
    </row>
    <row r="177" spans="1:10" ht="21" customHeight="1">
      <c r="A177" s="143"/>
      <c r="B177" s="143"/>
      <c r="C177" s="143"/>
      <c r="D177" s="143"/>
      <c r="E177" s="143"/>
      <c r="F177" s="143"/>
      <c r="G177" s="143"/>
      <c r="H177" s="143"/>
      <c r="I177" s="365"/>
    </row>
    <row r="178" spans="1:10" ht="21" customHeight="1">
      <c r="A178" s="143"/>
      <c r="B178" s="143"/>
      <c r="C178" s="143"/>
      <c r="D178" s="143"/>
      <c r="E178" s="143"/>
      <c r="F178" s="143"/>
      <c r="G178" s="143"/>
      <c r="H178" s="143"/>
      <c r="I178" s="365"/>
    </row>
    <row r="179" spans="1:10" ht="21" customHeight="1">
      <c r="A179" s="143"/>
      <c r="B179" s="143"/>
      <c r="C179" s="143"/>
      <c r="D179" s="143"/>
      <c r="E179" s="143"/>
      <c r="F179" s="143"/>
      <c r="G179" s="143"/>
      <c r="H179" s="143"/>
      <c r="I179" s="365"/>
    </row>
    <row r="180" spans="1:10" ht="21" customHeight="1">
      <c r="A180" s="143"/>
      <c r="B180" s="143"/>
      <c r="C180" s="143"/>
      <c r="D180" s="143"/>
      <c r="E180" s="143"/>
      <c r="F180" s="143"/>
      <c r="G180" s="143"/>
      <c r="H180" s="143"/>
      <c r="I180" s="365"/>
    </row>
    <row r="181" spans="1:10" ht="21" customHeight="1">
      <c r="A181" s="143"/>
      <c r="B181" s="143"/>
      <c r="C181" s="143"/>
      <c r="D181" s="143"/>
      <c r="E181" s="143"/>
      <c r="F181" s="143"/>
      <c r="G181" s="143"/>
      <c r="H181" s="143"/>
      <c r="I181" s="365"/>
    </row>
    <row r="182" spans="1:10" ht="21" customHeight="1">
      <c r="A182" s="143"/>
      <c r="B182" s="143"/>
      <c r="C182" s="143"/>
      <c r="D182" s="143"/>
      <c r="E182" s="143"/>
      <c r="F182" s="143"/>
      <c r="G182" s="143"/>
      <c r="H182" s="143"/>
      <c r="I182" s="365"/>
    </row>
    <row r="183" spans="1:10" ht="21" customHeight="1">
      <c r="A183" s="143"/>
      <c r="B183" s="143"/>
      <c r="C183" s="143"/>
      <c r="D183" s="143"/>
      <c r="E183" s="143"/>
      <c r="F183" s="143"/>
      <c r="G183" s="143"/>
      <c r="H183" s="143"/>
      <c r="I183" s="365"/>
    </row>
    <row r="184" spans="1:10" ht="21" customHeight="1">
      <c r="A184" s="143"/>
      <c r="B184" s="143"/>
      <c r="C184" s="143"/>
      <c r="D184" s="143"/>
      <c r="E184" s="143"/>
      <c r="F184" s="143"/>
      <c r="G184" s="143"/>
      <c r="H184" s="143"/>
      <c r="I184" s="365"/>
    </row>
    <row r="185" spans="1:10" ht="21" customHeight="1">
      <c r="A185" s="143"/>
      <c r="B185" s="143"/>
      <c r="C185" s="143"/>
      <c r="D185" s="143"/>
      <c r="E185" s="143"/>
      <c r="F185" s="143"/>
      <c r="G185" s="143"/>
      <c r="H185" s="143"/>
      <c r="I185" s="365"/>
      <c r="J185" s="173"/>
    </row>
    <row r="186" spans="1:10" ht="21" customHeight="1">
      <c r="A186" s="143"/>
      <c r="B186" s="143"/>
      <c r="C186" s="143"/>
      <c r="D186" s="143"/>
      <c r="E186" s="143"/>
      <c r="F186" s="143"/>
      <c r="G186" s="143"/>
      <c r="H186" s="143"/>
      <c r="I186" s="365"/>
    </row>
    <row r="187" spans="1:10" ht="21" customHeight="1">
      <c r="A187" s="143"/>
      <c r="B187" s="143"/>
      <c r="C187" s="143"/>
      <c r="D187" s="143"/>
      <c r="E187" s="143"/>
      <c r="F187" s="143"/>
      <c r="G187" s="143"/>
      <c r="H187" s="143"/>
      <c r="I187" s="365"/>
    </row>
    <row r="188" spans="1:10" ht="21" customHeight="1">
      <c r="A188" s="143"/>
      <c r="B188" s="143"/>
      <c r="C188" s="143"/>
      <c r="D188" s="143"/>
      <c r="E188" s="143"/>
      <c r="F188" s="143"/>
      <c r="G188" s="143"/>
      <c r="H188" s="143"/>
      <c r="I188" s="365"/>
    </row>
    <row r="189" spans="1:10" ht="21" customHeight="1">
      <c r="A189" s="143"/>
      <c r="B189" s="143"/>
      <c r="C189" s="143"/>
      <c r="D189" s="143"/>
      <c r="E189" s="143"/>
      <c r="F189" s="143"/>
      <c r="G189" s="143"/>
      <c r="H189" s="143"/>
      <c r="I189" s="365"/>
    </row>
    <row r="190" spans="1:10" ht="21" customHeight="1">
      <c r="A190" s="143"/>
      <c r="B190" s="143"/>
      <c r="C190" s="143"/>
      <c r="D190" s="143"/>
      <c r="E190" s="143"/>
      <c r="F190" s="143"/>
      <c r="G190" s="143"/>
      <c r="H190" s="143"/>
      <c r="I190" s="365"/>
    </row>
    <row r="191" spans="1:10" ht="21" customHeight="1">
      <c r="A191" s="143"/>
      <c r="B191" s="143"/>
      <c r="C191" s="143"/>
      <c r="D191" s="143"/>
      <c r="E191" s="143"/>
      <c r="F191" s="143"/>
      <c r="G191" s="143"/>
      <c r="H191" s="143"/>
      <c r="I191" s="365"/>
    </row>
    <row r="192" spans="1:10" ht="21" customHeight="1">
      <c r="A192" s="143"/>
      <c r="B192" s="143"/>
      <c r="C192" s="143"/>
      <c r="D192" s="143"/>
      <c r="E192" s="143"/>
      <c r="F192" s="143"/>
      <c r="G192" s="143"/>
      <c r="H192" s="143"/>
      <c r="I192" s="365"/>
    </row>
    <row r="193" spans="1:9" ht="21" customHeight="1">
      <c r="A193" s="143"/>
      <c r="B193" s="143"/>
      <c r="C193" s="143"/>
      <c r="D193" s="143"/>
      <c r="E193" s="143"/>
      <c r="F193" s="143"/>
      <c r="G193" s="143"/>
      <c r="H193" s="143"/>
      <c r="I193" s="365"/>
    </row>
    <row r="194" spans="1:9" ht="21" customHeight="1">
      <c r="A194" s="143"/>
      <c r="B194" s="143"/>
      <c r="C194" s="143"/>
      <c r="D194" s="143"/>
      <c r="E194" s="143"/>
      <c r="F194" s="143"/>
      <c r="G194" s="143"/>
      <c r="H194" s="143"/>
      <c r="I194" s="365"/>
    </row>
    <row r="195" spans="1:9" ht="21" customHeight="1">
      <c r="A195" s="143"/>
      <c r="B195" s="143"/>
      <c r="C195" s="143"/>
      <c r="D195" s="143"/>
      <c r="E195" s="143"/>
      <c r="F195" s="143"/>
      <c r="G195" s="143"/>
      <c r="H195" s="143"/>
      <c r="I195" s="365"/>
    </row>
    <row r="196" spans="1:9" ht="21" customHeight="1">
      <c r="A196" s="143"/>
      <c r="B196" s="143"/>
      <c r="C196" s="143"/>
      <c r="D196" s="143"/>
      <c r="E196" s="143"/>
      <c r="F196" s="143"/>
      <c r="G196" s="143"/>
      <c r="H196" s="143"/>
      <c r="I196" s="365"/>
    </row>
    <row r="197" spans="1:9" ht="21" customHeight="1">
      <c r="A197" s="143"/>
      <c r="B197" s="143"/>
      <c r="C197" s="143"/>
      <c r="D197" s="143"/>
      <c r="E197" s="143"/>
      <c r="F197" s="143"/>
      <c r="G197" s="143"/>
      <c r="H197" s="143"/>
      <c r="I197" s="365"/>
    </row>
    <row r="198" spans="1:9" ht="21" customHeight="1">
      <c r="A198" s="143"/>
      <c r="B198" s="143"/>
      <c r="C198" s="143"/>
      <c r="D198" s="143"/>
      <c r="E198" s="143"/>
      <c r="F198" s="143"/>
      <c r="G198" s="143"/>
      <c r="H198" s="143"/>
      <c r="I198" s="365"/>
    </row>
    <row r="199" spans="1:9" ht="21" customHeight="1">
      <c r="A199" s="143"/>
      <c r="B199" s="143"/>
      <c r="C199" s="143"/>
      <c r="D199" s="143"/>
      <c r="E199" s="143"/>
      <c r="F199" s="143"/>
      <c r="G199" s="143"/>
      <c r="H199" s="143"/>
      <c r="I199" s="365"/>
    </row>
    <row r="200" spans="1:9" ht="21" customHeight="1">
      <c r="A200" s="143"/>
      <c r="B200" s="143"/>
      <c r="C200" s="143"/>
      <c r="D200" s="143"/>
      <c r="E200" s="143"/>
      <c r="F200" s="143"/>
      <c r="G200" s="143"/>
      <c r="H200" s="143"/>
      <c r="I200" s="365"/>
    </row>
    <row r="201" spans="1:9" ht="21" customHeight="1">
      <c r="A201" s="143"/>
      <c r="B201" s="143"/>
      <c r="C201" s="143"/>
      <c r="D201" s="143"/>
      <c r="E201" s="143"/>
      <c r="F201" s="143"/>
      <c r="G201" s="143"/>
      <c r="H201" s="143"/>
      <c r="I201" s="365"/>
    </row>
    <row r="202" spans="1:9" ht="21" customHeight="1">
      <c r="A202" s="143"/>
      <c r="B202" s="143"/>
      <c r="C202" s="143"/>
      <c r="D202" s="143"/>
      <c r="E202" s="143"/>
      <c r="F202" s="143"/>
      <c r="G202" s="143"/>
      <c r="H202" s="143"/>
      <c r="I202" s="365"/>
    </row>
    <row r="203" spans="1:9" ht="21" customHeight="1">
      <c r="A203" s="143"/>
      <c r="B203" s="143"/>
      <c r="C203" s="143"/>
      <c r="D203" s="143"/>
      <c r="E203" s="143"/>
      <c r="F203" s="143"/>
      <c r="G203" s="143"/>
      <c r="H203" s="143"/>
      <c r="I203" s="365"/>
    </row>
    <row r="204" spans="1:9" ht="21" customHeight="1">
      <c r="A204" s="143"/>
      <c r="B204" s="143"/>
      <c r="C204" s="143"/>
      <c r="D204" s="143"/>
      <c r="E204" s="143"/>
      <c r="F204" s="143"/>
      <c r="G204" s="143"/>
      <c r="H204" s="143"/>
      <c r="I204" s="365"/>
    </row>
    <row r="205" spans="1:9" ht="21" customHeight="1">
      <c r="A205" s="143"/>
      <c r="B205" s="143"/>
      <c r="C205" s="143"/>
      <c r="D205" s="143"/>
      <c r="E205" s="143"/>
      <c r="F205" s="143"/>
      <c r="G205" s="143"/>
      <c r="H205" s="143"/>
      <c r="I205" s="365"/>
    </row>
    <row r="206" spans="1:9" ht="21" customHeight="1">
      <c r="A206" s="143"/>
      <c r="B206" s="143"/>
      <c r="C206" s="143"/>
      <c r="D206" s="143"/>
      <c r="E206" s="143"/>
      <c r="F206" s="143"/>
      <c r="G206" s="143"/>
      <c r="H206" s="143"/>
      <c r="I206" s="365"/>
    </row>
    <row r="207" spans="1:9" ht="21" customHeight="1">
      <c r="A207" s="143"/>
      <c r="B207" s="143"/>
      <c r="C207" s="143"/>
      <c r="D207" s="143"/>
      <c r="E207" s="143"/>
      <c r="F207" s="143"/>
      <c r="G207" s="143"/>
      <c r="H207" s="143"/>
      <c r="I207" s="365"/>
    </row>
    <row r="208" spans="1:9" ht="21" customHeight="1">
      <c r="A208" s="143"/>
      <c r="B208" s="143"/>
      <c r="C208" s="143"/>
      <c r="D208" s="143"/>
      <c r="E208" s="143"/>
      <c r="F208" s="143"/>
      <c r="G208" s="143"/>
      <c r="H208" s="143"/>
      <c r="I208" s="365"/>
    </row>
    <row r="209" spans="1:9" ht="21" customHeight="1">
      <c r="A209" s="143"/>
      <c r="B209" s="143"/>
      <c r="C209" s="143"/>
      <c r="D209" s="143"/>
      <c r="E209" s="143"/>
      <c r="F209" s="143"/>
      <c r="G209" s="143"/>
      <c r="H209" s="143"/>
      <c r="I209" s="365"/>
    </row>
    <row r="210" spans="1:9" ht="21" customHeight="1">
      <c r="A210" s="143"/>
      <c r="B210" s="143"/>
      <c r="C210" s="143"/>
      <c r="D210" s="143"/>
      <c r="E210" s="143"/>
      <c r="F210" s="143"/>
      <c r="G210" s="143"/>
      <c r="H210" s="143"/>
      <c r="I210" s="365"/>
    </row>
    <row r="211" spans="1:9" ht="21" customHeight="1">
      <c r="A211" s="143"/>
      <c r="B211" s="143"/>
      <c r="C211" s="143"/>
      <c r="D211" s="143"/>
      <c r="E211" s="143"/>
      <c r="F211" s="143"/>
      <c r="G211" s="143"/>
      <c r="H211" s="143"/>
      <c r="I211" s="365"/>
    </row>
    <row r="212" spans="1:9" ht="21" customHeight="1">
      <c r="A212" s="143"/>
      <c r="B212" s="143"/>
      <c r="C212" s="143"/>
      <c r="D212" s="143"/>
      <c r="E212" s="143"/>
      <c r="F212" s="143"/>
      <c r="G212" s="143"/>
      <c r="H212" s="143"/>
      <c r="I212" s="365"/>
    </row>
    <row r="213" spans="1:9" ht="21" customHeight="1">
      <c r="A213" s="143"/>
      <c r="B213" s="143"/>
      <c r="C213" s="143"/>
      <c r="D213" s="143"/>
      <c r="E213" s="143"/>
      <c r="F213" s="143"/>
      <c r="G213" s="143"/>
      <c r="H213" s="143"/>
      <c r="I213" s="365"/>
    </row>
    <row r="214" spans="1:9" ht="21" customHeight="1">
      <c r="A214" s="143"/>
      <c r="B214" s="143"/>
      <c r="C214" s="143"/>
      <c r="D214" s="143"/>
      <c r="E214" s="143"/>
      <c r="F214" s="143"/>
      <c r="G214" s="143"/>
      <c r="H214" s="143"/>
      <c r="I214" s="365"/>
    </row>
    <row r="215" spans="1:9" ht="21" customHeight="1">
      <c r="A215" s="143"/>
      <c r="B215" s="143"/>
      <c r="C215" s="143"/>
      <c r="D215" s="143"/>
      <c r="E215" s="143"/>
      <c r="F215" s="143"/>
      <c r="G215" s="143"/>
      <c r="H215" s="143"/>
      <c r="I215" s="365"/>
    </row>
    <row r="216" spans="1:9" ht="21" customHeight="1">
      <c r="A216" s="143"/>
      <c r="B216" s="143"/>
      <c r="C216" s="143"/>
      <c r="D216" s="143"/>
      <c r="E216" s="143"/>
      <c r="F216" s="143"/>
      <c r="G216" s="143"/>
      <c r="H216" s="143"/>
      <c r="I216" s="365"/>
    </row>
    <row r="217" spans="1:9" ht="21" customHeight="1">
      <c r="A217" s="143"/>
      <c r="B217" s="143"/>
      <c r="C217" s="143"/>
      <c r="D217" s="143"/>
      <c r="E217" s="143"/>
      <c r="F217" s="143"/>
      <c r="G217" s="143"/>
      <c r="H217" s="143"/>
      <c r="I217" s="365"/>
    </row>
    <row r="218" spans="1:9" ht="21" customHeight="1">
      <c r="A218" s="143"/>
      <c r="B218" s="143"/>
      <c r="C218" s="143"/>
      <c r="D218" s="143"/>
      <c r="E218" s="143"/>
      <c r="F218" s="143"/>
      <c r="G218" s="143"/>
      <c r="H218" s="143"/>
      <c r="I218" s="365"/>
    </row>
    <row r="219" spans="1:9" ht="21" customHeight="1">
      <c r="A219" s="143"/>
      <c r="B219" s="143"/>
      <c r="C219" s="143"/>
      <c r="D219" s="143"/>
      <c r="E219" s="143"/>
      <c r="F219" s="143"/>
      <c r="G219" s="143"/>
      <c r="H219" s="143"/>
      <c r="I219" s="365"/>
    </row>
    <row r="220" spans="1:9" ht="21" customHeight="1">
      <c r="A220" s="143"/>
      <c r="B220" s="143"/>
      <c r="C220" s="143"/>
      <c r="D220" s="143"/>
      <c r="E220" s="143"/>
      <c r="F220" s="143"/>
      <c r="G220" s="143"/>
      <c r="H220" s="143"/>
      <c r="I220" s="365"/>
    </row>
    <row r="221" spans="1:9" ht="21" customHeight="1">
      <c r="A221" s="143"/>
      <c r="B221" s="143"/>
      <c r="C221" s="143"/>
      <c r="D221" s="143"/>
      <c r="E221" s="143"/>
      <c r="F221" s="143"/>
      <c r="G221" s="143"/>
      <c r="H221" s="143"/>
      <c r="I221" s="365"/>
    </row>
    <row r="222" spans="1:9" ht="21" customHeight="1">
      <c r="A222" s="143"/>
      <c r="B222" s="143"/>
      <c r="C222" s="143"/>
      <c r="D222" s="143"/>
      <c r="E222" s="143"/>
      <c r="F222" s="143"/>
      <c r="G222" s="143"/>
      <c r="H222" s="143"/>
      <c r="I222" s="365"/>
    </row>
    <row r="223" spans="1:9" ht="21" customHeight="1">
      <c r="A223" s="143"/>
      <c r="B223" s="143"/>
      <c r="C223" s="143"/>
      <c r="D223" s="143"/>
      <c r="E223" s="143"/>
      <c r="F223" s="143"/>
      <c r="G223" s="143"/>
      <c r="H223" s="143"/>
      <c r="I223" s="365"/>
    </row>
    <row r="224" spans="1:9" ht="21" customHeight="1">
      <c r="A224" s="143"/>
      <c r="B224" s="143"/>
      <c r="C224" s="143"/>
      <c r="D224" s="143"/>
      <c r="E224" s="143"/>
      <c r="F224" s="143"/>
      <c r="G224" s="143"/>
      <c r="H224" s="143"/>
      <c r="I224" s="365"/>
    </row>
    <row r="225" spans="1:9" ht="21" customHeight="1">
      <c r="A225" s="143"/>
      <c r="B225" s="143"/>
      <c r="C225" s="143"/>
      <c r="D225" s="143"/>
      <c r="E225" s="143"/>
      <c r="F225" s="143"/>
      <c r="G225" s="143"/>
      <c r="H225" s="143"/>
      <c r="I225" s="365"/>
    </row>
    <row r="226" spans="1:9" ht="21" customHeight="1">
      <c r="A226" s="143"/>
      <c r="B226" s="143"/>
      <c r="C226" s="143"/>
      <c r="D226" s="143"/>
      <c r="E226" s="143"/>
      <c r="F226" s="143"/>
      <c r="G226" s="143"/>
      <c r="H226" s="143"/>
      <c r="I226" s="365"/>
    </row>
    <row r="227" spans="1:9" ht="21" customHeight="1">
      <c r="A227" s="143"/>
      <c r="B227" s="143"/>
      <c r="C227" s="143"/>
      <c r="D227" s="143"/>
      <c r="E227" s="143"/>
      <c r="F227" s="143"/>
      <c r="G227" s="143"/>
      <c r="H227" s="143"/>
      <c r="I227" s="365"/>
    </row>
    <row r="228" spans="1:9" ht="21" customHeight="1">
      <c r="A228" s="143"/>
      <c r="B228" s="143"/>
      <c r="C228" s="143"/>
      <c r="D228" s="143"/>
      <c r="E228" s="143"/>
      <c r="F228" s="143"/>
      <c r="G228" s="143"/>
      <c r="H228" s="143"/>
      <c r="I228" s="365"/>
    </row>
    <row r="229" spans="1:9" ht="21" customHeight="1">
      <c r="A229" s="143"/>
      <c r="B229" s="143"/>
      <c r="C229" s="143"/>
      <c r="D229" s="143"/>
      <c r="E229" s="143"/>
      <c r="F229" s="143"/>
      <c r="G229" s="143"/>
      <c r="H229" s="143"/>
      <c r="I229" s="365"/>
    </row>
    <row r="230" spans="1:9" ht="21" customHeight="1">
      <c r="A230" s="143"/>
      <c r="B230" s="143"/>
      <c r="C230" s="143"/>
      <c r="D230" s="143"/>
      <c r="E230" s="143"/>
      <c r="F230" s="143"/>
      <c r="G230" s="143"/>
      <c r="H230" s="143"/>
      <c r="I230" s="365"/>
    </row>
    <row r="231" spans="1:9" ht="21" customHeight="1">
      <c r="A231" s="143"/>
      <c r="B231" s="143"/>
      <c r="C231" s="143"/>
      <c r="D231" s="143"/>
      <c r="E231" s="143"/>
      <c r="F231" s="143"/>
      <c r="G231" s="143"/>
      <c r="H231" s="143"/>
      <c r="I231" s="365"/>
    </row>
    <row r="232" spans="1:9" ht="21" customHeight="1">
      <c r="A232" s="143"/>
      <c r="B232" s="143"/>
      <c r="C232" s="143"/>
      <c r="D232" s="143"/>
      <c r="E232" s="143"/>
      <c r="F232" s="143"/>
      <c r="G232" s="143"/>
      <c r="H232" s="143"/>
      <c r="I232" s="365"/>
    </row>
    <row r="233" spans="1:9" ht="21" customHeight="1">
      <c r="A233" s="143"/>
      <c r="B233" s="143"/>
      <c r="C233" s="143"/>
      <c r="D233" s="143"/>
      <c r="E233" s="143"/>
      <c r="F233" s="143"/>
      <c r="G233" s="143"/>
      <c r="H233" s="143"/>
      <c r="I233" s="365"/>
    </row>
    <row r="234" spans="1:9" ht="21" customHeight="1">
      <c r="A234" s="143"/>
      <c r="B234" s="143"/>
      <c r="C234" s="143"/>
      <c r="D234" s="143"/>
      <c r="E234" s="143"/>
      <c r="F234" s="143"/>
      <c r="G234" s="143"/>
      <c r="H234" s="143"/>
      <c r="I234" s="365"/>
    </row>
    <row r="235" spans="1:9" ht="21" customHeight="1">
      <c r="A235" s="143"/>
      <c r="B235" s="143"/>
      <c r="C235" s="143"/>
      <c r="D235" s="143"/>
      <c r="E235" s="143"/>
      <c r="F235" s="143"/>
      <c r="G235" s="143"/>
      <c r="H235" s="143"/>
      <c r="I235" s="365"/>
    </row>
    <row r="236" spans="1:9" ht="21" customHeight="1">
      <c r="A236" s="143"/>
      <c r="B236" s="143"/>
      <c r="C236" s="143"/>
      <c r="D236" s="143"/>
      <c r="E236" s="143"/>
      <c r="F236" s="143"/>
      <c r="G236" s="143"/>
      <c r="H236" s="143"/>
      <c r="I236" s="365"/>
    </row>
    <row r="237" spans="1:9" ht="21" customHeight="1">
      <c r="A237" s="143"/>
      <c r="B237" s="143"/>
      <c r="C237" s="143"/>
      <c r="D237" s="143"/>
      <c r="E237" s="143"/>
      <c r="F237" s="143"/>
      <c r="G237" s="143"/>
      <c r="H237" s="143"/>
      <c r="I237" s="365"/>
    </row>
    <row r="238" spans="1:9" ht="21" customHeight="1">
      <c r="A238" s="143"/>
      <c r="B238" s="143"/>
      <c r="C238" s="143"/>
      <c r="D238" s="143"/>
      <c r="E238" s="143"/>
      <c r="F238" s="143"/>
      <c r="G238" s="143"/>
      <c r="H238" s="143"/>
      <c r="I238" s="365"/>
    </row>
    <row r="239" spans="1:9" ht="21" customHeight="1">
      <c r="A239" s="143"/>
      <c r="B239" s="143"/>
      <c r="C239" s="143"/>
      <c r="D239" s="143"/>
      <c r="E239" s="143"/>
      <c r="F239" s="143"/>
      <c r="G239" s="143"/>
      <c r="H239" s="143"/>
      <c r="I239" s="365"/>
    </row>
    <row r="240" spans="1:9" ht="21" customHeight="1">
      <c r="A240" s="143"/>
      <c r="B240" s="143"/>
      <c r="C240" s="143"/>
      <c r="D240" s="143"/>
      <c r="E240" s="143"/>
      <c r="F240" s="143"/>
      <c r="G240" s="143"/>
      <c r="H240" s="143"/>
      <c r="I240" s="365"/>
    </row>
    <row r="241" spans="1:9" ht="21" customHeight="1">
      <c r="A241" s="143"/>
      <c r="B241" s="143"/>
      <c r="C241" s="143"/>
      <c r="D241" s="143"/>
      <c r="E241" s="143"/>
      <c r="F241" s="143"/>
      <c r="G241" s="143"/>
      <c r="H241" s="143"/>
      <c r="I241" s="365"/>
    </row>
    <row r="242" spans="1:9" ht="21" customHeight="1">
      <c r="A242" s="143"/>
      <c r="B242" s="143"/>
      <c r="C242" s="143"/>
      <c r="D242" s="143"/>
      <c r="E242" s="143"/>
      <c r="F242" s="143"/>
      <c r="G242" s="143"/>
      <c r="H242" s="143"/>
      <c r="I242" s="365"/>
    </row>
    <row r="243" spans="1:9" ht="21" customHeight="1">
      <c r="A243" s="143"/>
      <c r="B243" s="143"/>
      <c r="C243" s="143"/>
      <c r="D243" s="143"/>
      <c r="E243" s="143"/>
      <c r="F243" s="143"/>
      <c r="G243" s="143"/>
      <c r="H243" s="143"/>
      <c r="I243" s="365"/>
    </row>
    <row r="244" spans="1:9" ht="21" customHeight="1">
      <c r="A244" s="143"/>
      <c r="B244" s="143"/>
      <c r="C244" s="143"/>
      <c r="D244" s="143"/>
      <c r="E244" s="143"/>
      <c r="F244" s="143"/>
      <c r="G244" s="143"/>
      <c r="H244" s="143"/>
      <c r="I244" s="365"/>
    </row>
    <row r="245" spans="1:9" ht="21" customHeight="1">
      <c r="A245" s="143"/>
      <c r="B245" s="143"/>
      <c r="C245" s="143"/>
      <c r="D245" s="143"/>
      <c r="E245" s="143"/>
      <c r="F245" s="143"/>
      <c r="G245" s="143"/>
      <c r="H245" s="143"/>
      <c r="I245" s="365"/>
    </row>
    <row r="246" spans="1:9" ht="21" customHeight="1">
      <c r="A246" s="143"/>
      <c r="B246" s="143"/>
      <c r="C246" s="143"/>
      <c r="D246" s="143"/>
      <c r="E246" s="143"/>
      <c r="F246" s="143"/>
      <c r="G246" s="143"/>
      <c r="H246" s="143"/>
      <c r="I246" s="365"/>
    </row>
    <row r="247" spans="1:9" ht="21" customHeight="1">
      <c r="A247" s="143"/>
      <c r="B247" s="143"/>
      <c r="C247" s="143"/>
      <c r="D247" s="143"/>
      <c r="E247" s="143"/>
      <c r="F247" s="143"/>
      <c r="G247" s="143"/>
      <c r="H247" s="143"/>
      <c r="I247" s="365"/>
    </row>
    <row r="248" spans="1:9" ht="21" customHeight="1">
      <c r="A248" s="143"/>
      <c r="B248" s="143"/>
      <c r="C248" s="143"/>
      <c r="D248" s="143"/>
      <c r="E248" s="143"/>
      <c r="F248" s="143"/>
      <c r="G248" s="143"/>
      <c r="H248" s="143"/>
      <c r="I248" s="365"/>
    </row>
    <row r="249" spans="1:9" ht="21" customHeight="1">
      <c r="A249" s="143"/>
      <c r="B249" s="143"/>
      <c r="C249" s="143"/>
      <c r="D249" s="143"/>
      <c r="E249" s="143"/>
      <c r="F249" s="143"/>
      <c r="G249" s="143"/>
      <c r="H249" s="143"/>
      <c r="I249" s="365"/>
    </row>
    <row r="250" spans="1:9" ht="21" customHeight="1">
      <c r="A250" s="143"/>
      <c r="B250" s="143"/>
      <c r="C250" s="143"/>
      <c r="D250" s="143"/>
      <c r="E250" s="143"/>
      <c r="F250" s="143"/>
      <c r="G250" s="143"/>
      <c r="H250" s="143"/>
      <c r="I250" s="365"/>
    </row>
    <row r="251" spans="1:9" ht="21" customHeight="1">
      <c r="A251" s="143"/>
      <c r="B251" s="143"/>
      <c r="C251" s="143"/>
      <c r="D251" s="143"/>
      <c r="E251" s="143"/>
      <c r="F251" s="143"/>
      <c r="G251" s="143"/>
      <c r="H251" s="143"/>
      <c r="I251" s="365"/>
    </row>
    <row r="252" spans="1:9" ht="21" customHeight="1">
      <c r="A252" s="143"/>
      <c r="B252" s="143"/>
      <c r="C252" s="143"/>
      <c r="D252" s="143"/>
      <c r="E252" s="143"/>
      <c r="F252" s="143"/>
      <c r="G252" s="143"/>
      <c r="H252" s="143"/>
      <c r="I252" s="365"/>
    </row>
    <row r="253" spans="1:9" ht="21" customHeight="1">
      <c r="A253" s="143"/>
      <c r="B253" s="143"/>
      <c r="C253" s="143"/>
      <c r="D253" s="143"/>
      <c r="E253" s="143"/>
      <c r="F253" s="143"/>
      <c r="G253" s="143"/>
      <c r="H253" s="143"/>
      <c r="I253" s="365"/>
    </row>
    <row r="254" spans="1:9" ht="21" customHeight="1">
      <c r="A254" s="143"/>
      <c r="B254" s="143"/>
      <c r="C254" s="143"/>
      <c r="D254" s="143"/>
      <c r="E254" s="143"/>
      <c r="F254" s="143"/>
      <c r="G254" s="143"/>
      <c r="H254" s="143"/>
      <c r="I254" s="365"/>
    </row>
    <row r="255" spans="1:9" ht="21" customHeight="1">
      <c r="A255" s="143"/>
      <c r="B255" s="143"/>
      <c r="C255" s="143"/>
      <c r="D255" s="143"/>
      <c r="E255" s="143"/>
      <c r="F255" s="143"/>
      <c r="G255" s="143"/>
      <c r="H255" s="143"/>
      <c r="I255" s="365"/>
    </row>
    <row r="256" spans="1:9" ht="21" customHeight="1">
      <c r="A256" s="143"/>
      <c r="B256" s="143"/>
      <c r="C256" s="143"/>
      <c r="D256" s="143"/>
      <c r="E256" s="143"/>
      <c r="F256" s="143"/>
      <c r="G256" s="143"/>
      <c r="H256" s="143"/>
      <c r="I256" s="365"/>
    </row>
    <row r="257" spans="1:9" ht="21" customHeight="1">
      <c r="A257" s="143"/>
      <c r="B257" s="143"/>
      <c r="C257" s="143"/>
      <c r="D257" s="143"/>
      <c r="E257" s="143"/>
      <c r="F257" s="143"/>
      <c r="G257" s="143"/>
      <c r="H257" s="143"/>
      <c r="I257" s="365"/>
    </row>
    <row r="258" spans="1:9" ht="21" customHeight="1">
      <c r="A258" s="143"/>
      <c r="B258" s="143"/>
      <c r="C258" s="143"/>
      <c r="D258" s="143"/>
      <c r="E258" s="143"/>
      <c r="F258" s="143"/>
      <c r="G258" s="143"/>
      <c r="H258" s="143"/>
      <c r="I258" s="365"/>
    </row>
    <row r="259" spans="1:9" ht="21" customHeight="1">
      <c r="A259" s="143"/>
      <c r="B259" s="143"/>
      <c r="C259" s="143"/>
      <c r="D259" s="143"/>
      <c r="E259" s="143"/>
      <c r="F259" s="143"/>
      <c r="G259" s="143"/>
      <c r="H259" s="143"/>
      <c r="I259" s="365"/>
    </row>
    <row r="260" spans="1:9" ht="21" customHeight="1">
      <c r="A260" s="143"/>
      <c r="B260" s="143"/>
      <c r="C260" s="143"/>
      <c r="D260" s="143"/>
      <c r="E260" s="143"/>
      <c r="F260" s="143"/>
      <c r="G260" s="143"/>
      <c r="H260" s="143"/>
      <c r="I260" s="365"/>
    </row>
    <row r="261" spans="1:9" ht="21" customHeight="1">
      <c r="A261" s="143"/>
      <c r="B261" s="143"/>
      <c r="C261" s="143"/>
      <c r="D261" s="143"/>
      <c r="E261" s="143"/>
      <c r="F261" s="143"/>
      <c r="G261" s="143"/>
      <c r="H261" s="143"/>
      <c r="I261" s="365"/>
    </row>
    <row r="262" spans="1:9" ht="21" customHeight="1">
      <c r="A262" s="143"/>
      <c r="B262" s="143"/>
      <c r="C262" s="143"/>
      <c r="D262" s="143"/>
      <c r="E262" s="143"/>
      <c r="F262" s="143"/>
      <c r="G262" s="143"/>
      <c r="H262" s="143"/>
      <c r="I262" s="365"/>
    </row>
    <row r="263" spans="1:9" ht="21" customHeight="1">
      <c r="A263" s="143"/>
      <c r="B263" s="143"/>
      <c r="C263" s="143"/>
      <c r="D263" s="143"/>
      <c r="E263" s="143"/>
      <c r="F263" s="143"/>
      <c r="G263" s="143"/>
      <c r="H263" s="143"/>
      <c r="I263" s="365"/>
    </row>
    <row r="264" spans="1:9" ht="21" customHeight="1">
      <c r="A264" s="143"/>
      <c r="B264" s="143"/>
      <c r="C264" s="143"/>
      <c r="D264" s="143"/>
      <c r="E264" s="143"/>
      <c r="F264" s="143"/>
      <c r="G264" s="143"/>
      <c r="H264" s="143"/>
      <c r="I264" s="365"/>
    </row>
    <row r="265" spans="1:9" ht="21" customHeight="1">
      <c r="A265" s="143"/>
      <c r="B265" s="143"/>
      <c r="C265" s="143"/>
      <c r="D265" s="143"/>
      <c r="E265" s="143"/>
      <c r="F265" s="143"/>
      <c r="G265" s="143"/>
      <c r="H265" s="143"/>
      <c r="I265" s="365"/>
    </row>
    <row r="266" spans="1:9" ht="21" customHeight="1">
      <c r="A266" s="143"/>
      <c r="B266" s="143"/>
      <c r="C266" s="143"/>
      <c r="D266" s="143"/>
      <c r="E266" s="143"/>
      <c r="F266" s="143"/>
      <c r="G266" s="143"/>
      <c r="H266" s="143"/>
      <c r="I266" s="365"/>
    </row>
    <row r="267" spans="1:9" ht="21" customHeight="1">
      <c r="A267" s="143"/>
      <c r="B267" s="143"/>
      <c r="C267" s="143"/>
      <c r="D267" s="143"/>
      <c r="E267" s="143"/>
      <c r="F267" s="143"/>
      <c r="G267" s="143"/>
      <c r="H267" s="143"/>
      <c r="I267" s="365"/>
    </row>
    <row r="268" spans="1:9" ht="21" customHeight="1">
      <c r="A268" s="143"/>
      <c r="B268" s="143"/>
      <c r="C268" s="143"/>
      <c r="D268" s="143"/>
      <c r="E268" s="143"/>
      <c r="F268" s="143"/>
      <c r="G268" s="143"/>
      <c r="H268" s="143"/>
      <c r="I268" s="365"/>
    </row>
    <row r="269" spans="1:9" ht="21" customHeight="1">
      <c r="A269" s="143"/>
      <c r="B269" s="143"/>
      <c r="C269" s="143"/>
      <c r="D269" s="143"/>
      <c r="E269" s="143"/>
      <c r="F269" s="143"/>
      <c r="G269" s="143"/>
      <c r="H269" s="143"/>
      <c r="I269" s="365"/>
    </row>
    <row r="270" spans="1:9" ht="21" customHeight="1">
      <c r="A270" s="143"/>
      <c r="B270" s="143"/>
      <c r="C270" s="143"/>
      <c r="D270" s="143"/>
      <c r="E270" s="143"/>
      <c r="F270" s="143"/>
      <c r="G270" s="143"/>
      <c r="H270" s="143"/>
      <c r="I270" s="365"/>
    </row>
    <row r="271" spans="1:9" ht="21" customHeight="1">
      <c r="A271" s="143"/>
      <c r="B271" s="143"/>
      <c r="C271" s="143"/>
      <c r="D271" s="143"/>
      <c r="E271" s="143"/>
      <c r="F271" s="143"/>
      <c r="G271" s="143"/>
      <c r="H271" s="143"/>
      <c r="I271" s="365"/>
    </row>
    <row r="272" spans="1:9" ht="21" customHeight="1">
      <c r="A272" s="143"/>
      <c r="B272" s="143"/>
      <c r="C272" s="143"/>
      <c r="D272" s="143"/>
      <c r="E272" s="143"/>
      <c r="F272" s="143"/>
      <c r="G272" s="143"/>
      <c r="H272" s="143"/>
      <c r="I272" s="365"/>
    </row>
    <row r="273" spans="1:9" ht="21" customHeight="1">
      <c r="A273" s="143"/>
      <c r="B273" s="143"/>
      <c r="C273" s="143"/>
      <c r="D273" s="143"/>
      <c r="E273" s="143"/>
      <c r="F273" s="143"/>
      <c r="G273" s="143"/>
      <c r="H273" s="143"/>
      <c r="I273" s="365"/>
    </row>
    <row r="274" spans="1:9" ht="21" customHeight="1">
      <c r="A274" s="143"/>
      <c r="B274" s="143"/>
      <c r="C274" s="143"/>
      <c r="D274" s="143"/>
      <c r="E274" s="143"/>
      <c r="F274" s="143"/>
      <c r="G274" s="143"/>
      <c r="H274" s="143"/>
      <c r="I274" s="365"/>
    </row>
    <row r="275" spans="1:9" ht="21" customHeight="1">
      <c r="A275" s="143"/>
      <c r="B275" s="143"/>
      <c r="C275" s="143"/>
      <c r="D275" s="143"/>
      <c r="E275" s="143"/>
      <c r="F275" s="143"/>
      <c r="G275" s="143"/>
      <c r="H275" s="143"/>
      <c r="I275" s="365"/>
    </row>
    <row r="276" spans="1:9" ht="21" customHeight="1">
      <c r="A276" s="143"/>
      <c r="B276" s="143"/>
      <c r="C276" s="143"/>
      <c r="D276" s="143"/>
      <c r="E276" s="143"/>
      <c r="F276" s="143"/>
      <c r="G276" s="143"/>
      <c r="H276" s="143"/>
      <c r="I276" s="365"/>
    </row>
    <row r="277" spans="1:9" ht="21" customHeight="1">
      <c r="A277" s="143"/>
      <c r="B277" s="143"/>
      <c r="C277" s="143"/>
      <c r="D277" s="143"/>
      <c r="E277" s="143"/>
      <c r="F277" s="143"/>
      <c r="G277" s="143"/>
      <c r="H277" s="143"/>
      <c r="I277" s="365"/>
    </row>
    <row r="278" spans="1:9" ht="21" customHeight="1">
      <c r="A278" s="143"/>
      <c r="B278" s="143"/>
      <c r="C278" s="143"/>
      <c r="D278" s="143"/>
      <c r="E278" s="143"/>
      <c r="F278" s="143"/>
      <c r="G278" s="143"/>
      <c r="H278" s="143"/>
      <c r="I278" s="365"/>
    </row>
    <row r="279" spans="1:9" ht="21" customHeight="1">
      <c r="A279" s="143"/>
      <c r="B279" s="143"/>
      <c r="C279" s="143"/>
      <c r="D279" s="143"/>
      <c r="E279" s="143"/>
      <c r="F279" s="143"/>
      <c r="G279" s="143"/>
      <c r="H279" s="143"/>
      <c r="I279" s="365"/>
    </row>
    <row r="280" spans="1:9" ht="21" customHeight="1">
      <c r="A280" s="143"/>
      <c r="B280" s="143"/>
      <c r="C280" s="143"/>
      <c r="D280" s="143"/>
      <c r="E280" s="143"/>
      <c r="F280" s="143"/>
      <c r="G280" s="143"/>
      <c r="H280" s="143"/>
      <c r="I280" s="365"/>
    </row>
    <row r="281" spans="1:9" ht="21" customHeight="1">
      <c r="A281" s="143"/>
      <c r="B281" s="143"/>
      <c r="C281" s="143"/>
      <c r="D281" s="143"/>
      <c r="E281" s="143"/>
      <c r="F281" s="143"/>
      <c r="G281" s="143"/>
      <c r="H281" s="143"/>
      <c r="I281" s="365"/>
    </row>
    <row r="282" spans="1:9" ht="21" customHeight="1">
      <c r="A282" s="143"/>
      <c r="B282" s="143"/>
      <c r="C282" s="143"/>
      <c r="D282" s="143"/>
      <c r="E282" s="143"/>
      <c r="F282" s="143"/>
      <c r="G282" s="143"/>
      <c r="H282" s="143"/>
      <c r="I282" s="365"/>
    </row>
    <row r="283" spans="1:9" ht="21" customHeight="1">
      <c r="A283" s="143"/>
      <c r="B283" s="143"/>
      <c r="C283" s="143"/>
      <c r="D283" s="143"/>
      <c r="E283" s="143"/>
      <c r="F283" s="143"/>
      <c r="G283" s="143"/>
      <c r="H283" s="143"/>
      <c r="I283" s="365"/>
    </row>
    <row r="284" spans="1:9" ht="21" customHeight="1">
      <c r="A284" s="143"/>
      <c r="B284" s="143"/>
      <c r="C284" s="143"/>
      <c r="D284" s="143"/>
      <c r="E284" s="143"/>
      <c r="F284" s="143"/>
      <c r="G284" s="143"/>
      <c r="H284" s="143"/>
      <c r="I284" s="365"/>
    </row>
    <row r="285" spans="1:9" ht="21" customHeight="1">
      <c r="A285" s="143"/>
      <c r="B285" s="143"/>
      <c r="C285" s="143"/>
      <c r="D285" s="143"/>
      <c r="E285" s="143"/>
      <c r="F285" s="143"/>
      <c r="G285" s="143"/>
      <c r="H285" s="143"/>
      <c r="I285" s="365"/>
    </row>
    <row r="286" spans="1:9" ht="21" customHeight="1">
      <c r="A286" s="143"/>
      <c r="B286" s="143"/>
      <c r="C286" s="143"/>
      <c r="D286" s="143"/>
      <c r="E286" s="143"/>
      <c r="F286" s="143"/>
      <c r="G286" s="143"/>
      <c r="H286" s="143"/>
      <c r="I286" s="365"/>
    </row>
    <row r="287" spans="1:9" ht="21" customHeight="1">
      <c r="A287" s="143"/>
      <c r="B287" s="143"/>
      <c r="C287" s="143"/>
      <c r="D287" s="143"/>
      <c r="E287" s="143"/>
      <c r="F287" s="143"/>
      <c r="G287" s="143"/>
      <c r="H287" s="143"/>
      <c r="I287" s="365"/>
    </row>
    <row r="288" spans="1:9" ht="21" customHeight="1">
      <c r="A288" s="143"/>
      <c r="B288" s="143"/>
      <c r="C288" s="143"/>
      <c r="D288" s="143"/>
      <c r="E288" s="143"/>
      <c r="F288" s="143"/>
      <c r="G288" s="143"/>
      <c r="H288" s="143"/>
      <c r="I288" s="365"/>
    </row>
    <row r="289" spans="1:9" ht="21" customHeight="1">
      <c r="A289" s="143"/>
      <c r="B289" s="143"/>
      <c r="C289" s="143"/>
      <c r="D289" s="143"/>
      <c r="E289" s="143"/>
      <c r="F289" s="143"/>
      <c r="G289" s="143"/>
      <c r="H289" s="143"/>
      <c r="I289" s="365"/>
    </row>
    <row r="290" spans="1:9" ht="21" customHeight="1">
      <c r="A290" s="143"/>
      <c r="B290" s="143"/>
      <c r="C290" s="143"/>
      <c r="D290" s="143"/>
      <c r="E290" s="143"/>
      <c r="F290" s="143"/>
      <c r="G290" s="143"/>
      <c r="H290" s="143"/>
      <c r="I290" s="365"/>
    </row>
    <row r="291" spans="1:9" ht="21" customHeight="1">
      <c r="A291" s="143"/>
      <c r="B291" s="143"/>
      <c r="C291" s="143"/>
      <c r="D291" s="143"/>
      <c r="E291" s="143"/>
      <c r="F291" s="143"/>
      <c r="G291" s="143"/>
      <c r="H291" s="143"/>
      <c r="I291" s="365"/>
    </row>
    <row r="292" spans="1:9" ht="21" customHeight="1">
      <c r="A292" s="143"/>
      <c r="B292" s="143"/>
      <c r="C292" s="143"/>
      <c r="D292" s="143"/>
      <c r="E292" s="143"/>
      <c r="F292" s="143"/>
      <c r="G292" s="143"/>
      <c r="H292" s="143"/>
      <c r="I292" s="365"/>
    </row>
    <row r="293" spans="1:9" ht="21" customHeight="1">
      <c r="A293" s="143"/>
      <c r="B293" s="143"/>
      <c r="C293" s="143"/>
      <c r="D293" s="143"/>
      <c r="E293" s="143"/>
      <c r="F293" s="143"/>
      <c r="G293" s="143"/>
      <c r="H293" s="143"/>
      <c r="I293" s="365"/>
    </row>
    <row r="294" spans="1:9" ht="21" customHeight="1">
      <c r="A294" s="143"/>
      <c r="B294" s="143"/>
      <c r="C294" s="143"/>
      <c r="D294" s="143"/>
      <c r="E294" s="143"/>
      <c r="F294" s="143"/>
      <c r="G294" s="143"/>
      <c r="H294" s="143"/>
      <c r="I294" s="365"/>
    </row>
    <row r="295" spans="1:9" ht="21" customHeight="1">
      <c r="A295" s="143"/>
      <c r="B295" s="143"/>
      <c r="C295" s="143"/>
      <c r="D295" s="143"/>
      <c r="E295" s="143"/>
      <c r="F295" s="143"/>
      <c r="G295" s="143"/>
      <c r="H295" s="143"/>
      <c r="I295" s="365"/>
    </row>
    <row r="296" spans="1:9" ht="21" customHeight="1">
      <c r="A296" s="143"/>
      <c r="B296" s="143"/>
      <c r="C296" s="143"/>
      <c r="D296" s="143"/>
      <c r="E296" s="143"/>
      <c r="F296" s="143"/>
      <c r="G296" s="143"/>
      <c r="H296" s="143"/>
      <c r="I296" s="365"/>
    </row>
    <row r="297" spans="1:9" ht="21" customHeight="1">
      <c r="A297" s="143"/>
      <c r="B297" s="143"/>
      <c r="C297" s="143"/>
      <c r="D297" s="143"/>
      <c r="E297" s="143"/>
      <c r="F297" s="143"/>
      <c r="G297" s="143"/>
      <c r="H297" s="143"/>
      <c r="I297" s="365"/>
    </row>
    <row r="298" spans="1:9" ht="21" customHeight="1">
      <c r="A298" s="143"/>
      <c r="B298" s="143"/>
      <c r="C298" s="143"/>
      <c r="D298" s="143"/>
      <c r="E298" s="143"/>
      <c r="F298" s="143"/>
      <c r="G298" s="143"/>
      <c r="H298" s="143"/>
      <c r="I298" s="365"/>
    </row>
    <row r="299" spans="1:9" ht="21" customHeight="1">
      <c r="A299" s="143"/>
      <c r="B299" s="143"/>
      <c r="C299" s="143"/>
      <c r="D299" s="143"/>
      <c r="E299" s="143"/>
      <c r="F299" s="143"/>
      <c r="G299" s="143"/>
      <c r="H299" s="143"/>
      <c r="I299" s="365"/>
    </row>
    <row r="300" spans="1:9" ht="21" customHeight="1">
      <c r="A300" s="143"/>
      <c r="B300" s="143"/>
      <c r="C300" s="143"/>
      <c r="D300" s="143"/>
      <c r="E300" s="143"/>
      <c r="F300" s="143"/>
      <c r="G300" s="143"/>
      <c r="H300" s="143"/>
      <c r="I300" s="365"/>
    </row>
    <row r="301" spans="1:9" ht="21" customHeight="1">
      <c r="A301" s="143"/>
      <c r="B301" s="143"/>
      <c r="C301" s="143"/>
      <c r="D301" s="143"/>
      <c r="E301" s="143"/>
      <c r="F301" s="143"/>
      <c r="G301" s="143"/>
      <c r="H301" s="143"/>
      <c r="I301" s="365"/>
    </row>
    <row r="302" spans="1:9" ht="21" customHeight="1">
      <c r="A302" s="143"/>
      <c r="B302" s="143"/>
      <c r="C302" s="143"/>
      <c r="D302" s="143"/>
      <c r="E302" s="143"/>
      <c r="F302" s="143"/>
      <c r="G302" s="143"/>
      <c r="H302" s="143"/>
      <c r="I302" s="365"/>
    </row>
    <row r="303" spans="1:9" ht="21" customHeight="1">
      <c r="A303" s="143"/>
      <c r="B303" s="143"/>
      <c r="C303" s="143"/>
      <c r="D303" s="143"/>
      <c r="E303" s="143"/>
      <c r="F303" s="143"/>
      <c r="G303" s="143"/>
      <c r="H303" s="143"/>
      <c r="I303" s="365"/>
    </row>
    <row r="304" spans="1:9" ht="21" customHeight="1">
      <c r="A304" s="143"/>
      <c r="B304" s="143"/>
      <c r="C304" s="143"/>
      <c r="D304" s="143"/>
      <c r="E304" s="143"/>
      <c r="F304" s="143"/>
      <c r="G304" s="143"/>
      <c r="H304" s="143"/>
      <c r="I304" s="365"/>
    </row>
    <row r="305" spans="1:9" ht="21" customHeight="1">
      <c r="A305" s="143"/>
      <c r="B305" s="143"/>
      <c r="C305" s="143"/>
      <c r="D305" s="143"/>
      <c r="E305" s="143"/>
      <c r="F305" s="143"/>
      <c r="G305" s="143"/>
      <c r="H305" s="143"/>
      <c r="I305" s="365"/>
    </row>
    <row r="306" spans="1:9" ht="21" customHeight="1">
      <c r="A306" s="143"/>
      <c r="B306" s="143"/>
      <c r="C306" s="143"/>
      <c r="D306" s="143"/>
      <c r="E306" s="143"/>
      <c r="F306" s="143"/>
      <c r="G306" s="143"/>
      <c r="H306" s="143"/>
      <c r="I306" s="365"/>
    </row>
    <row r="307" spans="1:9" ht="21" customHeight="1">
      <c r="A307" s="143"/>
      <c r="B307" s="143"/>
      <c r="C307" s="143"/>
      <c r="D307" s="143"/>
      <c r="E307" s="143"/>
      <c r="F307" s="143"/>
      <c r="G307" s="143"/>
      <c r="H307" s="143"/>
      <c r="I307" s="365"/>
    </row>
    <row r="308" spans="1:9" ht="21" customHeight="1">
      <c r="A308" s="143"/>
      <c r="B308" s="143"/>
      <c r="C308" s="143"/>
      <c r="D308" s="143"/>
      <c r="E308" s="143"/>
      <c r="F308" s="143"/>
      <c r="G308" s="143"/>
      <c r="H308" s="143"/>
      <c r="I308" s="365"/>
    </row>
    <row r="309" spans="1:9" ht="21" customHeight="1">
      <c r="A309" s="143"/>
      <c r="B309" s="143"/>
      <c r="C309" s="143"/>
      <c r="D309" s="143"/>
      <c r="E309" s="143"/>
      <c r="F309" s="143"/>
      <c r="G309" s="143"/>
      <c r="H309" s="143"/>
      <c r="I309" s="365"/>
    </row>
    <row r="310" spans="1:9" ht="21" customHeight="1">
      <c r="A310" s="143"/>
      <c r="B310" s="143"/>
      <c r="C310" s="143"/>
      <c r="D310" s="143"/>
      <c r="E310" s="143"/>
      <c r="F310" s="143"/>
      <c r="G310" s="143"/>
      <c r="H310" s="143"/>
      <c r="I310" s="365"/>
    </row>
    <row r="311" spans="1:9" ht="21" customHeight="1">
      <c r="A311" s="143"/>
      <c r="B311" s="143"/>
      <c r="C311" s="143"/>
      <c r="D311" s="143"/>
      <c r="E311" s="143"/>
      <c r="F311" s="143"/>
      <c r="G311" s="143"/>
      <c r="H311" s="143"/>
      <c r="I311" s="365"/>
    </row>
    <row r="312" spans="1:9" ht="21" customHeight="1">
      <c r="A312" s="143"/>
      <c r="B312" s="143"/>
      <c r="C312" s="143"/>
      <c r="D312" s="143"/>
      <c r="E312" s="143"/>
      <c r="F312" s="143"/>
      <c r="G312" s="143"/>
      <c r="H312" s="143"/>
      <c r="I312" s="365"/>
    </row>
    <row r="313" spans="1:9" ht="21" customHeight="1">
      <c r="A313" s="143"/>
      <c r="B313" s="143"/>
      <c r="C313" s="143"/>
      <c r="D313" s="143"/>
      <c r="E313" s="143"/>
      <c r="F313" s="143"/>
      <c r="G313" s="143"/>
      <c r="H313" s="143"/>
      <c r="I313" s="365"/>
    </row>
    <row r="314" spans="1:9" ht="21" customHeight="1">
      <c r="A314" s="143"/>
      <c r="B314" s="143"/>
      <c r="C314" s="143"/>
      <c r="D314" s="143"/>
      <c r="E314" s="143"/>
      <c r="F314" s="143"/>
      <c r="G314" s="143"/>
      <c r="H314" s="143"/>
      <c r="I314" s="365"/>
    </row>
    <row r="315" spans="1:9" ht="21" customHeight="1">
      <c r="A315" s="143"/>
      <c r="B315" s="143"/>
      <c r="C315" s="143"/>
      <c r="D315" s="143"/>
      <c r="E315" s="143"/>
      <c r="F315" s="143"/>
      <c r="G315" s="143"/>
      <c r="H315" s="143"/>
      <c r="I315" s="365"/>
    </row>
    <row r="316" spans="1:9" ht="21" customHeight="1">
      <c r="A316" s="143"/>
      <c r="B316" s="143"/>
      <c r="C316" s="143"/>
      <c r="D316" s="143"/>
      <c r="E316" s="143"/>
      <c r="F316" s="143"/>
      <c r="G316" s="143"/>
      <c r="H316" s="143"/>
      <c r="I316" s="365"/>
    </row>
    <row r="317" spans="1:9" ht="21" customHeight="1">
      <c r="A317" s="143"/>
      <c r="B317" s="143"/>
      <c r="C317" s="143"/>
      <c r="D317" s="143"/>
      <c r="E317" s="143"/>
      <c r="F317" s="143"/>
      <c r="G317" s="143"/>
      <c r="H317" s="143"/>
      <c r="I317" s="365"/>
    </row>
    <row r="318" spans="1:9" ht="21" customHeight="1">
      <c r="A318" s="143"/>
      <c r="B318" s="143"/>
      <c r="C318" s="143"/>
      <c r="D318" s="143"/>
      <c r="E318" s="143"/>
      <c r="F318" s="143"/>
      <c r="G318" s="143"/>
      <c r="H318" s="143"/>
      <c r="I318" s="365"/>
    </row>
    <row r="319" spans="1:9" ht="21" customHeight="1">
      <c r="A319" s="143"/>
      <c r="B319" s="143"/>
      <c r="C319" s="143"/>
      <c r="D319" s="143"/>
      <c r="E319" s="143"/>
      <c r="F319" s="143"/>
      <c r="G319" s="143"/>
      <c r="H319" s="143"/>
      <c r="I319" s="365"/>
    </row>
    <row r="320" spans="1:9" ht="21" customHeight="1">
      <c r="A320" s="143"/>
      <c r="B320" s="143"/>
      <c r="C320" s="143"/>
      <c r="D320" s="143"/>
      <c r="E320" s="143"/>
      <c r="F320" s="143"/>
      <c r="G320" s="143"/>
      <c r="H320" s="143"/>
      <c r="I320" s="365"/>
    </row>
    <row r="321" spans="1:9" ht="21" customHeight="1">
      <c r="A321" s="143"/>
      <c r="B321" s="143"/>
      <c r="C321" s="143"/>
      <c r="D321" s="143"/>
      <c r="E321" s="143"/>
      <c r="F321" s="143"/>
      <c r="G321" s="143"/>
      <c r="H321" s="143"/>
      <c r="I321" s="365"/>
    </row>
    <row r="322" spans="1:9" ht="21" customHeight="1">
      <c r="A322" s="143"/>
      <c r="B322" s="143"/>
      <c r="C322" s="143"/>
      <c r="D322" s="143"/>
      <c r="E322" s="143"/>
      <c r="F322" s="143"/>
      <c r="G322" s="143"/>
      <c r="H322" s="143"/>
      <c r="I322" s="365"/>
    </row>
    <row r="323" spans="1:9" ht="21" customHeight="1">
      <c r="A323" s="143"/>
      <c r="B323" s="143"/>
      <c r="C323" s="143"/>
      <c r="D323" s="143"/>
      <c r="E323" s="143"/>
      <c r="F323" s="143"/>
      <c r="G323" s="143"/>
      <c r="H323" s="143"/>
      <c r="I323" s="365"/>
    </row>
    <row r="324" spans="1:9" ht="21" customHeight="1">
      <c r="A324" s="143"/>
      <c r="B324" s="143"/>
      <c r="C324" s="143"/>
      <c r="D324" s="143"/>
      <c r="E324" s="143"/>
      <c r="F324" s="143"/>
      <c r="G324" s="143"/>
      <c r="H324" s="143"/>
      <c r="I324" s="365"/>
    </row>
    <row r="325" spans="1:9" ht="21" customHeight="1">
      <c r="A325" s="143"/>
      <c r="B325" s="143"/>
      <c r="C325" s="143"/>
      <c r="D325" s="143"/>
      <c r="E325" s="143"/>
      <c r="F325" s="143"/>
      <c r="G325" s="143"/>
      <c r="H325" s="143"/>
      <c r="I325" s="365"/>
    </row>
    <row r="326" spans="1:9" ht="21" customHeight="1">
      <c r="A326" s="143"/>
      <c r="B326" s="143"/>
      <c r="C326" s="143"/>
      <c r="D326" s="143"/>
      <c r="E326" s="143"/>
      <c r="F326" s="143"/>
      <c r="G326" s="143"/>
      <c r="H326" s="143"/>
      <c r="I326" s="365"/>
    </row>
    <row r="327" spans="1:9" ht="21" customHeight="1">
      <c r="A327" s="143"/>
      <c r="B327" s="143"/>
      <c r="C327" s="143"/>
      <c r="D327" s="143"/>
      <c r="E327" s="143"/>
      <c r="F327" s="143"/>
      <c r="G327" s="143"/>
      <c r="H327" s="143"/>
      <c r="I327" s="365"/>
    </row>
    <row r="328" spans="1:9" ht="21" customHeight="1">
      <c r="A328" s="143"/>
      <c r="B328" s="143"/>
      <c r="C328" s="143"/>
      <c r="D328" s="143"/>
      <c r="E328" s="143"/>
      <c r="F328" s="143"/>
      <c r="G328" s="143"/>
      <c r="H328" s="143"/>
      <c r="I328" s="365"/>
    </row>
    <row r="329" spans="1:9" ht="21" customHeight="1">
      <c r="A329" s="143"/>
      <c r="B329" s="143"/>
      <c r="C329" s="143"/>
      <c r="D329" s="143"/>
      <c r="E329" s="143"/>
      <c r="F329" s="143"/>
      <c r="G329" s="143"/>
      <c r="H329" s="143"/>
      <c r="I329" s="365"/>
    </row>
    <row r="330" spans="1:9" ht="21" customHeight="1">
      <c r="A330" s="143"/>
      <c r="B330" s="143"/>
      <c r="C330" s="143"/>
      <c r="D330" s="143"/>
      <c r="E330" s="143"/>
      <c r="F330" s="143"/>
      <c r="G330" s="143"/>
      <c r="H330" s="143"/>
      <c r="I330" s="365"/>
    </row>
    <row r="331" spans="1:9" ht="21" customHeight="1">
      <c r="A331" s="143"/>
      <c r="B331" s="143"/>
      <c r="C331" s="143"/>
      <c r="D331" s="143"/>
      <c r="E331" s="143"/>
      <c r="F331" s="143"/>
      <c r="G331" s="143"/>
      <c r="H331" s="143"/>
      <c r="I331" s="365"/>
    </row>
    <row r="332" spans="1:9" ht="21" customHeight="1">
      <c r="A332" s="143"/>
      <c r="B332" s="143"/>
      <c r="C332" s="143"/>
      <c r="D332" s="143"/>
      <c r="E332" s="143"/>
      <c r="F332" s="143"/>
      <c r="G332" s="143"/>
      <c r="H332" s="143"/>
      <c r="I332" s="365"/>
    </row>
    <row r="333" spans="1:9" ht="21" customHeight="1">
      <c r="A333" s="143"/>
      <c r="B333" s="143"/>
      <c r="C333" s="143"/>
      <c r="D333" s="143"/>
      <c r="E333" s="143"/>
      <c r="F333" s="143"/>
      <c r="G333" s="143"/>
      <c r="H333" s="143"/>
      <c r="I333" s="365"/>
    </row>
    <row r="334" spans="1:9" ht="21" customHeight="1">
      <c r="A334" s="143"/>
      <c r="B334" s="143"/>
      <c r="C334" s="143"/>
      <c r="D334" s="143"/>
      <c r="E334" s="143"/>
      <c r="F334" s="143"/>
      <c r="G334" s="143"/>
      <c r="H334" s="143"/>
      <c r="I334" s="365"/>
    </row>
    <row r="335" spans="1:9" ht="21" customHeight="1">
      <c r="A335" s="143"/>
      <c r="B335" s="143"/>
      <c r="C335" s="143"/>
      <c r="D335" s="143"/>
      <c r="E335" s="143"/>
      <c r="F335" s="143"/>
      <c r="G335" s="143"/>
      <c r="H335" s="143"/>
      <c r="I335" s="365"/>
    </row>
    <row r="336" spans="1:9" ht="21" customHeight="1">
      <c r="A336" s="143"/>
      <c r="B336" s="143"/>
      <c r="C336" s="143"/>
      <c r="D336" s="143"/>
      <c r="E336" s="143"/>
      <c r="F336" s="143"/>
      <c r="G336" s="143"/>
      <c r="H336" s="143"/>
      <c r="I336" s="365"/>
    </row>
    <row r="337" spans="1:9" ht="21" customHeight="1">
      <c r="A337" s="143"/>
      <c r="B337" s="143"/>
      <c r="C337" s="143"/>
      <c r="D337" s="143"/>
      <c r="E337" s="143"/>
      <c r="F337" s="143"/>
      <c r="G337" s="143"/>
      <c r="H337" s="143"/>
      <c r="I337" s="365"/>
    </row>
    <row r="338" spans="1:9" ht="21" customHeight="1">
      <c r="A338" s="143"/>
      <c r="B338" s="143"/>
      <c r="C338" s="143"/>
      <c r="D338" s="143"/>
      <c r="E338" s="143"/>
      <c r="F338" s="143"/>
      <c r="G338" s="143"/>
      <c r="H338" s="143"/>
      <c r="I338" s="365"/>
    </row>
    <row r="339" spans="1:9" ht="21" customHeight="1">
      <c r="A339" s="143"/>
      <c r="B339" s="143"/>
      <c r="C339" s="143"/>
      <c r="D339" s="143"/>
      <c r="E339" s="143"/>
      <c r="F339" s="143"/>
      <c r="G339" s="143"/>
      <c r="H339" s="143"/>
      <c r="I339" s="365"/>
    </row>
    <row r="340" spans="1:9" ht="21" customHeight="1">
      <c r="A340" s="143"/>
      <c r="B340" s="143"/>
      <c r="C340" s="143"/>
      <c r="D340" s="143"/>
      <c r="E340" s="143"/>
      <c r="F340" s="143"/>
      <c r="G340" s="143"/>
      <c r="H340" s="143"/>
      <c r="I340" s="365"/>
    </row>
    <row r="341" spans="1:9" ht="21" customHeight="1">
      <c r="A341" s="143"/>
      <c r="B341" s="143"/>
      <c r="C341" s="143"/>
      <c r="D341" s="143"/>
      <c r="E341" s="143"/>
      <c r="F341" s="143"/>
      <c r="G341" s="143"/>
      <c r="H341" s="143"/>
      <c r="I341" s="365"/>
    </row>
    <row r="342" spans="1:9" ht="21" customHeight="1">
      <c r="A342" s="143"/>
      <c r="B342" s="143"/>
      <c r="C342" s="143"/>
      <c r="D342" s="143"/>
      <c r="E342" s="143"/>
      <c r="F342" s="143"/>
      <c r="G342" s="143"/>
      <c r="H342" s="143"/>
      <c r="I342" s="365"/>
    </row>
    <row r="343" spans="1:9" ht="21" customHeight="1">
      <c r="A343" s="143"/>
      <c r="B343" s="143"/>
      <c r="C343" s="143"/>
      <c r="D343" s="143"/>
      <c r="E343" s="143"/>
      <c r="F343" s="143"/>
      <c r="G343" s="143"/>
      <c r="H343" s="143"/>
      <c r="I343" s="365"/>
    </row>
    <row r="344" spans="1:9" ht="21" customHeight="1">
      <c r="A344" s="143"/>
      <c r="B344" s="143"/>
      <c r="C344" s="143"/>
      <c r="D344" s="143"/>
      <c r="E344" s="143"/>
      <c r="F344" s="143"/>
      <c r="G344" s="143"/>
      <c r="H344" s="143"/>
      <c r="I344" s="365"/>
    </row>
    <row r="345" spans="1:9" ht="21" customHeight="1">
      <c r="A345" s="143"/>
      <c r="B345" s="143"/>
      <c r="C345" s="143"/>
      <c r="D345" s="143"/>
      <c r="E345" s="143"/>
      <c r="F345" s="143"/>
      <c r="G345" s="143"/>
      <c r="H345" s="143"/>
      <c r="I345" s="365"/>
    </row>
    <row r="346" spans="1:9" ht="21" customHeight="1">
      <c r="A346" s="143"/>
      <c r="B346" s="143"/>
      <c r="C346" s="143"/>
      <c r="D346" s="143"/>
      <c r="E346" s="143"/>
      <c r="F346" s="143"/>
      <c r="G346" s="143"/>
      <c r="H346" s="143"/>
      <c r="I346" s="365"/>
    </row>
    <row r="347" spans="1:9" ht="21" customHeight="1">
      <c r="A347" s="143"/>
      <c r="B347" s="143"/>
      <c r="C347" s="143"/>
      <c r="D347" s="143"/>
      <c r="E347" s="143"/>
      <c r="F347" s="143"/>
      <c r="G347" s="143"/>
      <c r="H347" s="143"/>
      <c r="I347" s="365"/>
    </row>
    <row r="348" spans="1:9" ht="21" customHeight="1">
      <c r="A348" s="143"/>
      <c r="B348" s="143"/>
      <c r="C348" s="143"/>
      <c r="D348" s="143"/>
      <c r="E348" s="143"/>
      <c r="F348" s="143"/>
      <c r="G348" s="143"/>
      <c r="H348" s="143"/>
      <c r="I348" s="365"/>
    </row>
    <row r="349" spans="1:9" ht="21" customHeight="1">
      <c r="A349" s="143"/>
      <c r="B349" s="143"/>
      <c r="C349" s="143"/>
      <c r="D349" s="143"/>
      <c r="E349" s="143"/>
      <c r="F349" s="143"/>
      <c r="G349" s="143"/>
      <c r="H349" s="143"/>
      <c r="I349" s="365"/>
    </row>
    <row r="350" spans="1:9" ht="21" customHeight="1">
      <c r="A350" s="143"/>
      <c r="B350" s="143"/>
      <c r="C350" s="143"/>
      <c r="D350" s="143"/>
      <c r="E350" s="143"/>
      <c r="F350" s="143"/>
      <c r="G350" s="143"/>
      <c r="H350" s="143"/>
      <c r="I350" s="365"/>
    </row>
    <row r="351" spans="1:9" ht="21" customHeight="1">
      <c r="A351" s="143"/>
      <c r="B351" s="143"/>
      <c r="C351" s="143"/>
      <c r="D351" s="143"/>
      <c r="E351" s="143"/>
      <c r="F351" s="143"/>
      <c r="G351" s="143"/>
      <c r="H351" s="143"/>
      <c r="I351" s="365"/>
    </row>
    <row r="352" spans="1:9" ht="21" customHeight="1">
      <c r="A352" s="143"/>
      <c r="B352" s="143"/>
      <c r="C352" s="143"/>
      <c r="D352" s="143"/>
      <c r="E352" s="143"/>
      <c r="F352" s="143"/>
      <c r="G352" s="143"/>
      <c r="H352" s="143"/>
      <c r="I352" s="365"/>
    </row>
    <row r="353" spans="1:9" ht="21" customHeight="1">
      <c r="A353" s="143"/>
      <c r="B353" s="143"/>
      <c r="C353" s="143"/>
      <c r="D353" s="143"/>
      <c r="E353" s="143"/>
      <c r="F353" s="143"/>
      <c r="G353" s="143"/>
      <c r="H353" s="143"/>
      <c r="I353" s="365"/>
    </row>
    <row r="354" spans="1:9" ht="21" customHeight="1">
      <c r="A354" s="143"/>
      <c r="B354" s="143"/>
      <c r="C354" s="143"/>
      <c r="D354" s="143"/>
      <c r="E354" s="143"/>
      <c r="F354" s="143"/>
      <c r="G354" s="143"/>
      <c r="H354" s="143"/>
      <c r="I354" s="365"/>
    </row>
    <row r="355" spans="1:9" ht="21" customHeight="1">
      <c r="A355" s="143"/>
      <c r="B355" s="143"/>
      <c r="C355" s="143"/>
      <c r="D355" s="143"/>
      <c r="E355" s="143"/>
      <c r="F355" s="143"/>
      <c r="G355" s="143"/>
      <c r="H355" s="143"/>
      <c r="I355" s="365"/>
    </row>
    <row r="356" spans="1:9" ht="21" customHeight="1">
      <c r="A356" s="143"/>
      <c r="B356" s="143"/>
      <c r="C356" s="143"/>
      <c r="D356" s="143"/>
      <c r="E356" s="143"/>
      <c r="F356" s="143"/>
      <c r="G356" s="143"/>
      <c r="H356" s="143"/>
      <c r="I356" s="365"/>
    </row>
    <row r="357" spans="1:9" ht="21" customHeight="1">
      <c r="A357" s="143"/>
      <c r="B357" s="143"/>
      <c r="C357" s="143"/>
      <c r="D357" s="143"/>
      <c r="E357" s="143"/>
      <c r="F357" s="143"/>
      <c r="G357" s="143"/>
      <c r="H357" s="143"/>
      <c r="I357" s="365"/>
    </row>
    <row r="358" spans="1:9" ht="21" customHeight="1">
      <c r="A358" s="143"/>
      <c r="B358" s="143"/>
      <c r="C358" s="143"/>
      <c r="D358" s="143"/>
      <c r="E358" s="143"/>
      <c r="F358" s="143"/>
      <c r="G358" s="143"/>
      <c r="H358" s="143"/>
      <c r="I358" s="365"/>
    </row>
    <row r="359" spans="1:9" ht="21" customHeight="1">
      <c r="A359" s="143"/>
      <c r="B359" s="143"/>
      <c r="C359" s="143"/>
      <c r="D359" s="143"/>
      <c r="E359" s="143"/>
      <c r="F359" s="143"/>
      <c r="G359" s="143"/>
      <c r="H359" s="143"/>
      <c r="I359" s="365"/>
    </row>
    <row r="360" spans="1:9" ht="21" customHeight="1">
      <c r="A360" s="143"/>
      <c r="B360" s="143"/>
      <c r="C360" s="143"/>
      <c r="D360" s="143"/>
      <c r="E360" s="143"/>
      <c r="F360" s="143"/>
      <c r="G360" s="143"/>
      <c r="H360" s="143"/>
      <c r="I360" s="365"/>
    </row>
    <row r="361" spans="1:9" ht="21" customHeight="1">
      <c r="A361" s="143"/>
      <c r="B361" s="143"/>
      <c r="C361" s="143"/>
      <c r="D361" s="143"/>
      <c r="E361" s="143"/>
      <c r="F361" s="143"/>
      <c r="G361" s="143"/>
      <c r="H361" s="143"/>
      <c r="I361" s="365"/>
    </row>
    <row r="362" spans="1:9" ht="21" customHeight="1">
      <c r="A362" s="143"/>
      <c r="B362" s="143"/>
      <c r="C362" s="143"/>
      <c r="D362" s="143"/>
      <c r="E362" s="143"/>
      <c r="F362" s="143"/>
      <c r="G362" s="143"/>
      <c r="H362" s="143"/>
      <c r="I362" s="365"/>
    </row>
    <row r="363" spans="1:9" ht="21" customHeight="1">
      <c r="A363" s="143"/>
      <c r="B363" s="143"/>
      <c r="C363" s="143"/>
      <c r="D363" s="143"/>
      <c r="E363" s="143"/>
      <c r="F363" s="143"/>
      <c r="G363" s="143"/>
      <c r="H363" s="143"/>
      <c r="I363" s="365"/>
    </row>
    <row r="364" spans="1:9" ht="21" customHeight="1">
      <c r="A364" s="143"/>
      <c r="B364" s="143"/>
      <c r="C364" s="143"/>
      <c r="D364" s="143"/>
      <c r="E364" s="143"/>
      <c r="F364" s="143"/>
      <c r="G364" s="143"/>
      <c r="H364" s="143"/>
      <c r="I364" s="365"/>
    </row>
    <row r="365" spans="1:9" ht="21" customHeight="1">
      <c r="A365" s="143"/>
      <c r="B365" s="143"/>
      <c r="C365" s="143"/>
      <c r="D365" s="143"/>
      <c r="E365" s="143"/>
      <c r="F365" s="143"/>
      <c r="G365" s="143"/>
      <c r="H365" s="143"/>
      <c r="I365" s="365"/>
    </row>
    <row r="366" spans="1:9" ht="21" customHeight="1">
      <c r="A366" s="143"/>
      <c r="B366" s="143"/>
      <c r="C366" s="143"/>
      <c r="D366" s="143"/>
      <c r="E366" s="143"/>
      <c r="F366" s="143"/>
      <c r="G366" s="143"/>
      <c r="H366" s="143"/>
      <c r="I366" s="365"/>
    </row>
    <row r="367" spans="1:9" ht="21" customHeight="1">
      <c r="A367" s="143"/>
      <c r="B367" s="143"/>
      <c r="C367" s="143"/>
      <c r="D367" s="143"/>
      <c r="E367" s="143"/>
      <c r="F367" s="143"/>
      <c r="G367" s="143"/>
      <c r="H367" s="143"/>
      <c r="I367" s="365"/>
    </row>
    <row r="368" spans="1:9" ht="21" customHeight="1">
      <c r="A368" s="143"/>
      <c r="B368" s="143"/>
      <c r="C368" s="143"/>
      <c r="D368" s="143"/>
      <c r="E368" s="143"/>
      <c r="F368" s="143"/>
      <c r="G368" s="143"/>
      <c r="H368" s="143"/>
      <c r="I368" s="365"/>
    </row>
    <row r="369" spans="1:9" ht="21" customHeight="1">
      <c r="A369" s="143"/>
      <c r="B369" s="143"/>
      <c r="C369" s="143"/>
      <c r="D369" s="143"/>
      <c r="E369" s="143"/>
      <c r="F369" s="143"/>
      <c r="G369" s="143"/>
      <c r="H369" s="143"/>
      <c r="I369" s="365"/>
    </row>
    <row r="370" spans="1:9" ht="21" customHeight="1">
      <c r="A370" s="143"/>
      <c r="B370" s="143"/>
      <c r="C370" s="143"/>
      <c r="D370" s="143"/>
      <c r="E370" s="143"/>
      <c r="F370" s="143"/>
      <c r="G370" s="143"/>
      <c r="H370" s="143"/>
      <c r="I370" s="365"/>
    </row>
    <row r="371" spans="1:9" ht="21" customHeight="1">
      <c r="A371" s="143"/>
      <c r="B371" s="143"/>
      <c r="C371" s="143"/>
      <c r="D371" s="143"/>
      <c r="E371" s="143"/>
      <c r="F371" s="143"/>
      <c r="G371" s="143"/>
      <c r="H371" s="143"/>
      <c r="I371" s="365"/>
    </row>
    <row r="372" spans="1:9" ht="21" customHeight="1">
      <c r="A372" s="143"/>
      <c r="B372" s="143"/>
      <c r="C372" s="143"/>
      <c r="D372" s="143"/>
      <c r="E372" s="143"/>
      <c r="F372" s="143"/>
      <c r="G372" s="143"/>
      <c r="H372" s="143"/>
      <c r="I372" s="365"/>
    </row>
    <row r="373" spans="1:9" ht="21" customHeight="1">
      <c r="A373" s="143"/>
      <c r="B373" s="143"/>
      <c r="C373" s="143"/>
      <c r="D373" s="143"/>
      <c r="E373" s="143"/>
      <c r="F373" s="143"/>
      <c r="G373" s="143"/>
      <c r="H373" s="143"/>
      <c r="I373" s="365"/>
    </row>
    <row r="374" spans="1:9" ht="21" customHeight="1">
      <c r="A374" s="143"/>
      <c r="B374" s="143"/>
      <c r="C374" s="143"/>
      <c r="D374" s="143"/>
      <c r="E374" s="143"/>
      <c r="F374" s="143"/>
      <c r="G374" s="143"/>
      <c r="H374" s="143"/>
      <c r="I374" s="365"/>
    </row>
    <row r="375" spans="1:9" ht="21" customHeight="1">
      <c r="A375" s="143"/>
      <c r="B375" s="143"/>
      <c r="C375" s="143"/>
      <c r="D375" s="143"/>
      <c r="E375" s="143"/>
      <c r="F375" s="143"/>
      <c r="G375" s="143"/>
      <c r="H375" s="143"/>
      <c r="I375" s="365"/>
    </row>
    <row r="376" spans="1:9" ht="21" customHeight="1">
      <c r="A376" s="143"/>
      <c r="B376" s="143"/>
      <c r="C376" s="143"/>
      <c r="D376" s="143"/>
      <c r="E376" s="143"/>
      <c r="F376" s="143"/>
      <c r="G376" s="143"/>
      <c r="H376" s="143"/>
      <c r="I376" s="365"/>
    </row>
    <row r="377" spans="1:9" ht="21" customHeight="1">
      <c r="A377" s="143"/>
      <c r="B377" s="143"/>
      <c r="C377" s="143"/>
      <c r="D377" s="143"/>
      <c r="E377" s="143"/>
      <c r="F377" s="143"/>
      <c r="G377" s="143"/>
      <c r="H377" s="143"/>
      <c r="I377" s="365"/>
    </row>
    <row r="378" spans="1:9" ht="21" customHeight="1">
      <c r="A378" s="143"/>
      <c r="B378" s="143"/>
      <c r="C378" s="143"/>
      <c r="D378" s="143"/>
      <c r="E378" s="143"/>
      <c r="F378" s="143"/>
      <c r="G378" s="143"/>
      <c r="H378" s="143"/>
      <c r="I378" s="365"/>
    </row>
    <row r="379" spans="1:9" ht="21" customHeight="1">
      <c r="A379" s="143"/>
      <c r="B379" s="143"/>
      <c r="C379" s="143"/>
      <c r="D379" s="143"/>
      <c r="E379" s="143"/>
      <c r="F379" s="143"/>
      <c r="G379" s="143"/>
      <c r="H379" s="143"/>
      <c r="I379" s="365"/>
    </row>
    <row r="380" spans="1:9" ht="21" customHeight="1">
      <c r="A380" s="143"/>
      <c r="B380" s="143"/>
      <c r="C380" s="143"/>
      <c r="D380" s="143"/>
      <c r="E380" s="143"/>
      <c r="F380" s="143"/>
      <c r="G380" s="143"/>
      <c r="H380" s="143"/>
      <c r="I380" s="365"/>
    </row>
    <row r="381" spans="1:9" ht="21" customHeight="1">
      <c r="A381" s="143"/>
      <c r="B381" s="143"/>
      <c r="C381" s="143"/>
      <c r="D381" s="143"/>
      <c r="E381" s="143"/>
      <c r="F381" s="143"/>
      <c r="G381" s="143"/>
      <c r="H381" s="143"/>
      <c r="I381" s="365"/>
    </row>
    <row r="382" spans="1:9" ht="21" customHeight="1">
      <c r="A382" s="143"/>
      <c r="B382" s="143"/>
      <c r="C382" s="143"/>
      <c r="D382" s="143"/>
      <c r="E382" s="143"/>
      <c r="F382" s="143"/>
      <c r="G382" s="143"/>
      <c r="H382" s="143"/>
      <c r="I382" s="365"/>
    </row>
    <row r="383" spans="1:9" ht="21" customHeight="1">
      <c r="A383" s="143"/>
      <c r="B383" s="143"/>
      <c r="C383" s="143"/>
      <c r="D383" s="143"/>
      <c r="E383" s="143"/>
      <c r="F383" s="143"/>
      <c r="G383" s="143"/>
      <c r="H383" s="143"/>
      <c r="I383" s="365"/>
    </row>
    <row r="384" spans="1:9" ht="21" customHeight="1">
      <c r="A384" s="143"/>
      <c r="B384" s="143"/>
      <c r="C384" s="143"/>
      <c r="D384" s="143"/>
      <c r="E384" s="143"/>
      <c r="F384" s="143"/>
      <c r="G384" s="143"/>
      <c r="H384" s="143"/>
      <c r="I384" s="365"/>
    </row>
    <row r="385" spans="1:9" ht="21" customHeight="1">
      <c r="A385" s="143"/>
      <c r="B385" s="143"/>
      <c r="C385" s="143"/>
      <c r="D385" s="143"/>
      <c r="E385" s="143"/>
      <c r="F385" s="143"/>
      <c r="G385" s="143"/>
      <c r="H385" s="143"/>
      <c r="I385" s="365"/>
    </row>
    <row r="386" spans="1:9" ht="21" customHeight="1">
      <c r="A386" s="143"/>
      <c r="B386" s="143"/>
      <c r="C386" s="143"/>
      <c r="D386" s="143"/>
      <c r="E386" s="143"/>
      <c r="F386" s="143"/>
      <c r="G386" s="143"/>
      <c r="H386" s="143"/>
      <c r="I386" s="365"/>
    </row>
    <row r="387" spans="1:9" ht="21" customHeight="1">
      <c r="A387" s="143"/>
      <c r="B387" s="143"/>
      <c r="C387" s="143"/>
      <c r="D387" s="143"/>
      <c r="E387" s="143"/>
      <c r="F387" s="143"/>
      <c r="G387" s="143"/>
      <c r="H387" s="143"/>
      <c r="I387" s="365"/>
    </row>
    <row r="388" spans="1:9" ht="21" customHeight="1">
      <c r="A388" s="143"/>
      <c r="B388" s="143"/>
      <c r="C388" s="143"/>
      <c r="D388" s="143"/>
      <c r="E388" s="143"/>
      <c r="F388" s="143"/>
      <c r="G388" s="143"/>
      <c r="H388" s="143"/>
      <c r="I388" s="365"/>
    </row>
    <row r="389" spans="1:9" ht="21" customHeight="1">
      <c r="A389" s="143"/>
      <c r="B389" s="143"/>
      <c r="C389" s="143"/>
      <c r="D389" s="143"/>
      <c r="E389" s="143"/>
      <c r="F389" s="143"/>
      <c r="G389" s="143"/>
      <c r="H389" s="143"/>
      <c r="I389" s="365"/>
    </row>
    <row r="390" spans="1:9" ht="21" customHeight="1">
      <c r="A390" s="143"/>
      <c r="B390" s="143"/>
      <c r="C390" s="143"/>
      <c r="D390" s="143"/>
      <c r="E390" s="143"/>
      <c r="F390" s="143"/>
      <c r="G390" s="143"/>
      <c r="H390" s="143"/>
      <c r="I390" s="365"/>
    </row>
    <row r="391" spans="1:9" ht="21" customHeight="1">
      <c r="A391" s="143"/>
      <c r="B391" s="143"/>
      <c r="C391" s="143"/>
      <c r="D391" s="143"/>
      <c r="E391" s="143"/>
      <c r="F391" s="143"/>
      <c r="G391" s="143"/>
      <c r="H391" s="143"/>
      <c r="I391" s="365"/>
    </row>
    <row r="392" spans="1:9" ht="21" customHeight="1">
      <c r="A392" s="143"/>
      <c r="B392" s="143"/>
      <c r="C392" s="143"/>
      <c r="D392" s="143"/>
      <c r="E392" s="143"/>
      <c r="F392" s="143"/>
      <c r="G392" s="143"/>
      <c r="H392" s="143"/>
      <c r="I392" s="365"/>
    </row>
    <row r="393" spans="1:9" ht="21" customHeight="1">
      <c r="A393" s="143"/>
      <c r="B393" s="143"/>
      <c r="C393" s="143"/>
      <c r="D393" s="143"/>
      <c r="E393" s="143"/>
      <c r="F393" s="143"/>
      <c r="G393" s="143"/>
      <c r="H393" s="143"/>
      <c r="I393" s="365"/>
    </row>
    <row r="394" spans="1:9" ht="21" customHeight="1">
      <c r="A394" s="143"/>
      <c r="B394" s="143"/>
      <c r="C394" s="143"/>
      <c r="D394" s="143"/>
      <c r="E394" s="143"/>
      <c r="F394" s="143"/>
      <c r="G394" s="143"/>
      <c r="H394" s="143"/>
      <c r="I394" s="365"/>
    </row>
    <row r="395" spans="1:9" ht="21" customHeight="1">
      <c r="A395" s="143"/>
      <c r="B395" s="143"/>
      <c r="C395" s="143"/>
      <c r="D395" s="143"/>
      <c r="E395" s="143"/>
      <c r="F395" s="143"/>
      <c r="G395" s="143"/>
      <c r="H395" s="143"/>
      <c r="I395" s="365"/>
    </row>
    <row r="396" spans="1:9" ht="21" customHeight="1">
      <c r="A396" s="143"/>
      <c r="B396" s="143"/>
      <c r="C396" s="143"/>
      <c r="D396" s="143"/>
      <c r="E396" s="143"/>
      <c r="F396" s="143"/>
      <c r="G396" s="143"/>
      <c r="H396" s="143"/>
      <c r="I396" s="365"/>
    </row>
    <row r="397" spans="1:9" ht="21" customHeight="1">
      <c r="A397" s="143"/>
      <c r="B397" s="143"/>
      <c r="C397" s="143"/>
      <c r="D397" s="143"/>
      <c r="E397" s="143"/>
      <c r="F397" s="143"/>
      <c r="G397" s="143"/>
      <c r="H397" s="143"/>
      <c r="I397" s="365"/>
    </row>
    <row r="398" spans="1:9" ht="21" customHeight="1">
      <c r="A398" s="143"/>
      <c r="B398" s="143"/>
      <c r="C398" s="143"/>
      <c r="D398" s="143"/>
      <c r="E398" s="143"/>
      <c r="F398" s="143"/>
      <c r="G398" s="143"/>
      <c r="H398" s="143"/>
      <c r="I398" s="365"/>
    </row>
    <row r="399" spans="1:9" ht="21" customHeight="1">
      <c r="A399" s="143"/>
      <c r="B399" s="143"/>
      <c r="C399" s="143"/>
      <c r="D399" s="143"/>
      <c r="E399" s="143"/>
      <c r="F399" s="143"/>
      <c r="G399" s="143"/>
      <c r="H399" s="143"/>
      <c r="I399" s="365"/>
    </row>
    <row r="400" spans="1:9" ht="21" customHeight="1">
      <c r="A400" s="143"/>
      <c r="B400" s="143"/>
      <c r="C400" s="143"/>
      <c r="D400" s="143"/>
      <c r="E400" s="143"/>
      <c r="F400" s="143"/>
      <c r="G400" s="143"/>
      <c r="H400" s="143"/>
      <c r="I400" s="365"/>
    </row>
    <row r="401" spans="1:9" ht="21" customHeight="1">
      <c r="A401" s="143"/>
      <c r="B401" s="143"/>
      <c r="C401" s="143"/>
      <c r="D401" s="143"/>
      <c r="E401" s="143"/>
      <c r="F401" s="143"/>
      <c r="G401" s="143"/>
      <c r="H401" s="143"/>
      <c r="I401" s="365"/>
    </row>
    <row r="402" spans="1:9" ht="21" customHeight="1">
      <c r="A402" s="143"/>
      <c r="B402" s="143"/>
      <c r="C402" s="143"/>
      <c r="D402" s="143"/>
      <c r="E402" s="143"/>
      <c r="F402" s="143"/>
      <c r="G402" s="143"/>
      <c r="H402" s="143"/>
      <c r="I402" s="365"/>
    </row>
    <row r="403" spans="1:9" ht="21" customHeight="1">
      <c r="A403" s="143"/>
      <c r="B403" s="143"/>
      <c r="C403" s="143"/>
      <c r="D403" s="143"/>
      <c r="E403" s="143"/>
      <c r="F403" s="143"/>
      <c r="G403" s="143"/>
      <c r="H403" s="143"/>
      <c r="I403" s="365"/>
    </row>
    <row r="404" spans="1:9" ht="21" customHeight="1">
      <c r="A404" s="143"/>
      <c r="B404" s="143"/>
      <c r="C404" s="143"/>
      <c r="D404" s="143"/>
      <c r="E404" s="143"/>
      <c r="F404" s="143"/>
      <c r="G404" s="143"/>
      <c r="H404" s="143"/>
      <c r="I404" s="365"/>
    </row>
    <row r="405" spans="1:9" ht="21" customHeight="1">
      <c r="A405" s="143"/>
      <c r="B405" s="143"/>
      <c r="C405" s="143"/>
      <c r="D405" s="143"/>
      <c r="E405" s="143"/>
      <c r="F405" s="143"/>
      <c r="G405" s="143"/>
      <c r="H405" s="143"/>
      <c r="I405" s="365"/>
    </row>
    <row r="406" spans="1:9" ht="21" customHeight="1">
      <c r="A406" s="143"/>
      <c r="B406" s="143"/>
      <c r="C406" s="143"/>
      <c r="D406" s="143"/>
      <c r="E406" s="143"/>
      <c r="F406" s="143"/>
      <c r="G406" s="143"/>
      <c r="H406" s="143"/>
      <c r="I406" s="365"/>
    </row>
    <row r="407" spans="1:9" ht="21" customHeight="1">
      <c r="A407" s="143"/>
      <c r="B407" s="143"/>
      <c r="C407" s="143"/>
      <c r="D407" s="143"/>
      <c r="E407" s="143"/>
      <c r="F407" s="143"/>
      <c r="G407" s="143"/>
      <c r="H407" s="143"/>
      <c r="I407" s="365"/>
    </row>
    <row r="408" spans="1:9" ht="21" customHeight="1">
      <c r="A408" s="143"/>
      <c r="B408" s="143"/>
      <c r="C408" s="143"/>
      <c r="D408" s="143"/>
      <c r="E408" s="143"/>
      <c r="F408" s="143"/>
      <c r="G408" s="143"/>
      <c r="H408" s="143"/>
      <c r="I408" s="365"/>
    </row>
    <row r="409" spans="1:9" ht="21" customHeight="1">
      <c r="A409" s="143"/>
      <c r="B409" s="143"/>
      <c r="C409" s="143"/>
      <c r="D409" s="143"/>
      <c r="E409" s="143"/>
      <c r="F409" s="143"/>
      <c r="G409" s="143"/>
      <c r="H409" s="143"/>
      <c r="I409" s="365"/>
    </row>
    <row r="410" spans="1:9" ht="21" customHeight="1">
      <c r="A410" s="143"/>
      <c r="B410" s="143"/>
      <c r="C410" s="143"/>
      <c r="D410" s="143"/>
      <c r="E410" s="143"/>
      <c r="F410" s="143"/>
      <c r="G410" s="143"/>
      <c r="H410" s="143"/>
      <c r="I410" s="365"/>
    </row>
    <row r="411" spans="1:9" ht="21" customHeight="1">
      <c r="A411" s="143"/>
      <c r="B411" s="143"/>
      <c r="C411" s="143"/>
      <c r="D411" s="143"/>
      <c r="E411" s="143"/>
      <c r="F411" s="143"/>
      <c r="G411" s="143"/>
      <c r="H411" s="143"/>
      <c r="I411" s="365"/>
    </row>
    <row r="412" spans="1:9" ht="21" customHeight="1">
      <c r="A412" s="143"/>
      <c r="B412" s="143"/>
      <c r="C412" s="143"/>
      <c r="D412" s="143"/>
      <c r="E412" s="143"/>
      <c r="F412" s="143"/>
      <c r="G412" s="143"/>
      <c r="H412" s="143"/>
      <c r="I412" s="365"/>
    </row>
    <row r="413" spans="1:9" ht="21" customHeight="1">
      <c r="A413" s="143"/>
      <c r="B413" s="143"/>
      <c r="C413" s="143"/>
      <c r="D413" s="143"/>
      <c r="E413" s="143"/>
      <c r="F413" s="143"/>
      <c r="G413" s="143"/>
      <c r="H413" s="143"/>
      <c r="I413" s="365"/>
    </row>
    <row r="414" spans="1:9" ht="21" customHeight="1">
      <c r="A414" s="143"/>
      <c r="B414" s="143"/>
      <c r="C414" s="143"/>
      <c r="D414" s="143"/>
      <c r="E414" s="143"/>
      <c r="F414" s="143"/>
      <c r="G414" s="143"/>
      <c r="H414" s="143"/>
      <c r="I414" s="365"/>
    </row>
    <row r="415" spans="1:9" ht="21" customHeight="1">
      <c r="A415" s="143"/>
      <c r="B415" s="143"/>
      <c r="C415" s="143"/>
      <c r="D415" s="143"/>
      <c r="E415" s="143"/>
      <c r="F415" s="143"/>
      <c r="G415" s="143"/>
      <c r="H415" s="143"/>
      <c r="I415" s="365"/>
    </row>
    <row r="416" spans="1:9" ht="21" customHeight="1">
      <c r="A416" s="143"/>
      <c r="B416" s="143"/>
      <c r="C416" s="143"/>
      <c r="D416" s="143"/>
      <c r="E416" s="143"/>
      <c r="F416" s="143"/>
      <c r="G416" s="143"/>
      <c r="H416" s="143"/>
      <c r="I416" s="365"/>
    </row>
    <row r="417" spans="1:9" ht="21" customHeight="1">
      <c r="A417" s="143"/>
      <c r="B417" s="143"/>
      <c r="C417" s="143"/>
      <c r="D417" s="143"/>
      <c r="E417" s="143"/>
      <c r="F417" s="143"/>
      <c r="G417" s="143"/>
      <c r="H417" s="143"/>
      <c r="I417" s="365"/>
    </row>
    <row r="418" spans="1:9" ht="21" customHeight="1">
      <c r="A418" s="143"/>
      <c r="B418" s="143"/>
      <c r="C418" s="143"/>
      <c r="D418" s="143"/>
      <c r="E418" s="143"/>
      <c r="F418" s="143"/>
      <c r="G418" s="143"/>
      <c r="H418" s="143"/>
      <c r="I418" s="365"/>
    </row>
    <row r="419" spans="1:9" ht="21" customHeight="1">
      <c r="A419" s="143"/>
      <c r="B419" s="143"/>
      <c r="C419" s="143"/>
      <c r="D419" s="143"/>
      <c r="E419" s="143"/>
      <c r="F419" s="143"/>
      <c r="G419" s="143"/>
      <c r="H419" s="143"/>
      <c r="I419" s="365"/>
    </row>
    <row r="420" spans="1:9" ht="21" customHeight="1">
      <c r="A420" s="143"/>
      <c r="B420" s="143"/>
      <c r="C420" s="143"/>
      <c r="D420" s="143"/>
      <c r="E420" s="143"/>
      <c r="F420" s="143"/>
      <c r="G420" s="143"/>
      <c r="H420" s="143"/>
      <c r="I420" s="365"/>
    </row>
    <row r="421" spans="1:9" ht="21" customHeight="1">
      <c r="A421" s="143"/>
      <c r="B421" s="143"/>
      <c r="C421" s="143"/>
      <c r="D421" s="143"/>
      <c r="E421" s="143"/>
      <c r="F421" s="143"/>
      <c r="G421" s="143"/>
      <c r="H421" s="143"/>
      <c r="I421" s="365"/>
    </row>
    <row r="422" spans="1:9" ht="21" customHeight="1">
      <c r="A422" s="143"/>
      <c r="B422" s="143"/>
      <c r="C422" s="143"/>
      <c r="D422" s="143"/>
      <c r="E422" s="143"/>
      <c r="F422" s="143"/>
      <c r="G422" s="143"/>
      <c r="H422" s="143"/>
      <c r="I422" s="365"/>
    </row>
    <row r="423" spans="1:9" ht="21" customHeight="1">
      <c r="A423" s="143"/>
      <c r="B423" s="143"/>
      <c r="C423" s="143"/>
      <c r="D423" s="143"/>
      <c r="E423" s="143"/>
      <c r="F423" s="143"/>
      <c r="G423" s="143"/>
      <c r="H423" s="143"/>
      <c r="I423" s="365"/>
    </row>
    <row r="424" spans="1:9" ht="21" customHeight="1">
      <c r="A424" s="143"/>
      <c r="B424" s="143"/>
      <c r="C424" s="143"/>
      <c r="D424" s="143"/>
      <c r="E424" s="143"/>
      <c r="F424" s="143"/>
      <c r="G424" s="143"/>
      <c r="H424" s="143"/>
      <c r="I424" s="365"/>
    </row>
    <row r="425" spans="1:9" ht="21" customHeight="1">
      <c r="A425" s="143"/>
      <c r="B425" s="143"/>
      <c r="C425" s="143"/>
      <c r="D425" s="143"/>
      <c r="E425" s="143"/>
      <c r="F425" s="143"/>
      <c r="G425" s="143"/>
      <c r="H425" s="143"/>
      <c r="I425" s="365"/>
    </row>
    <row r="426" spans="1:9" ht="21" customHeight="1">
      <c r="A426" s="143"/>
      <c r="B426" s="143"/>
      <c r="C426" s="143"/>
      <c r="D426" s="143"/>
      <c r="E426" s="143"/>
      <c r="F426" s="143"/>
      <c r="G426" s="143"/>
      <c r="H426" s="143"/>
      <c r="I426" s="365"/>
    </row>
    <row r="427" spans="1:9" ht="21" customHeight="1">
      <c r="A427" s="143"/>
      <c r="B427" s="143"/>
      <c r="C427" s="143"/>
      <c r="D427" s="143"/>
      <c r="E427" s="143"/>
      <c r="F427" s="143"/>
      <c r="G427" s="143"/>
      <c r="H427" s="143"/>
      <c r="I427" s="365"/>
    </row>
    <row r="428" spans="1:9" ht="21" customHeight="1">
      <c r="A428" s="143"/>
      <c r="B428" s="143"/>
      <c r="C428" s="143"/>
      <c r="D428" s="143"/>
      <c r="E428" s="143"/>
      <c r="F428" s="143"/>
      <c r="G428" s="143"/>
      <c r="H428" s="143"/>
      <c r="I428" s="365"/>
    </row>
    <row r="429" spans="1:9" ht="21" customHeight="1">
      <c r="A429" s="143"/>
      <c r="B429" s="143"/>
      <c r="C429" s="143"/>
      <c r="D429" s="143"/>
      <c r="E429" s="143"/>
      <c r="F429" s="143"/>
      <c r="G429" s="143"/>
      <c r="H429" s="143"/>
      <c r="I429" s="365"/>
    </row>
    <row r="430" spans="1:9" ht="21" customHeight="1">
      <c r="A430" s="143"/>
      <c r="B430" s="143"/>
      <c r="C430" s="143"/>
      <c r="D430" s="143"/>
      <c r="E430" s="143"/>
      <c r="F430" s="143"/>
      <c r="G430" s="143"/>
      <c r="H430" s="143"/>
      <c r="I430" s="365"/>
    </row>
    <row r="431" spans="1:9" ht="21" customHeight="1">
      <c r="A431" s="143"/>
      <c r="B431" s="143"/>
      <c r="C431" s="143"/>
      <c r="D431" s="143"/>
      <c r="E431" s="143"/>
      <c r="F431" s="143"/>
      <c r="G431" s="143"/>
      <c r="H431" s="143"/>
      <c r="I431" s="365"/>
    </row>
    <row r="432" spans="1:9" ht="21" customHeight="1">
      <c r="A432" s="143"/>
      <c r="B432" s="143"/>
      <c r="C432" s="143"/>
      <c r="D432" s="143"/>
      <c r="E432" s="143"/>
      <c r="F432" s="143"/>
      <c r="G432" s="143"/>
      <c r="H432" s="143"/>
      <c r="I432" s="365"/>
    </row>
    <row r="433" spans="1:9" ht="21" customHeight="1">
      <c r="A433" s="143"/>
      <c r="B433" s="143"/>
      <c r="C433" s="143"/>
      <c r="D433" s="143"/>
      <c r="E433" s="143"/>
      <c r="F433" s="143"/>
      <c r="G433" s="143"/>
      <c r="H433" s="143"/>
      <c r="I433" s="365"/>
    </row>
    <row r="434" spans="1:9" ht="21" customHeight="1">
      <c r="A434" s="143"/>
      <c r="B434" s="143"/>
      <c r="C434" s="143"/>
      <c r="D434" s="143"/>
      <c r="E434" s="143"/>
      <c r="F434" s="143"/>
      <c r="G434" s="143"/>
      <c r="H434" s="143"/>
      <c r="I434" s="365"/>
    </row>
    <row r="435" spans="1:9" ht="21" customHeight="1">
      <c r="A435" s="143"/>
      <c r="B435" s="143"/>
      <c r="C435" s="143"/>
      <c r="D435" s="143"/>
      <c r="E435" s="143"/>
      <c r="F435" s="143"/>
      <c r="G435" s="143"/>
      <c r="H435" s="143"/>
      <c r="I435" s="365"/>
    </row>
    <row r="436" spans="1:9" ht="21" customHeight="1">
      <c r="A436" s="143"/>
      <c r="B436" s="143"/>
      <c r="C436" s="143"/>
      <c r="D436" s="143"/>
      <c r="E436" s="143"/>
      <c r="F436" s="143"/>
      <c r="G436" s="143"/>
      <c r="H436" s="143"/>
      <c r="I436" s="365"/>
    </row>
    <row r="437" spans="1:9" ht="21" customHeight="1">
      <c r="A437" s="143"/>
      <c r="B437" s="143"/>
      <c r="C437" s="143"/>
      <c r="D437" s="143"/>
      <c r="E437" s="143"/>
      <c r="F437" s="143"/>
      <c r="G437" s="143"/>
      <c r="H437" s="143"/>
      <c r="I437" s="365"/>
    </row>
    <row r="438" spans="1:9" ht="21" customHeight="1">
      <c r="A438" s="143"/>
      <c r="B438" s="143"/>
      <c r="C438" s="143"/>
      <c r="D438" s="143"/>
      <c r="E438" s="143"/>
      <c r="F438" s="143"/>
      <c r="G438" s="143"/>
      <c r="H438" s="143"/>
      <c r="I438" s="365"/>
    </row>
    <row r="439" spans="1:9" ht="21" customHeight="1">
      <c r="A439" s="143"/>
      <c r="B439" s="143"/>
      <c r="C439" s="143"/>
      <c r="D439" s="143"/>
      <c r="E439" s="143"/>
      <c r="F439" s="143"/>
      <c r="G439" s="143"/>
      <c r="H439" s="143"/>
      <c r="I439" s="365"/>
    </row>
    <row r="440" spans="1:9" ht="21" customHeight="1">
      <c r="A440" s="143"/>
      <c r="B440" s="143"/>
      <c r="C440" s="143"/>
      <c r="D440" s="143"/>
      <c r="E440" s="143"/>
      <c r="F440" s="143"/>
      <c r="G440" s="143"/>
      <c r="H440" s="143"/>
      <c r="I440" s="365"/>
    </row>
    <row r="441" spans="1:9" ht="21" customHeight="1">
      <c r="A441" s="143"/>
      <c r="B441" s="143"/>
      <c r="C441" s="143"/>
      <c r="D441" s="143"/>
      <c r="E441" s="143"/>
      <c r="F441" s="143"/>
      <c r="G441" s="143"/>
      <c r="H441" s="143"/>
      <c r="I441" s="365"/>
    </row>
    <row r="442" spans="1:9" ht="21" customHeight="1">
      <c r="A442" s="143"/>
      <c r="B442" s="143"/>
      <c r="C442" s="143"/>
      <c r="D442" s="143"/>
      <c r="E442" s="143"/>
      <c r="F442" s="143"/>
      <c r="G442" s="143"/>
      <c r="H442" s="143"/>
      <c r="I442" s="365"/>
    </row>
    <row r="443" spans="1:9" ht="21" customHeight="1">
      <c r="A443" s="143"/>
      <c r="B443" s="143"/>
      <c r="C443" s="143"/>
      <c r="D443" s="143"/>
      <c r="E443" s="143"/>
      <c r="F443" s="143"/>
      <c r="G443" s="143"/>
      <c r="H443" s="143"/>
      <c r="I443" s="365"/>
    </row>
    <row r="444" spans="1:9" ht="21" customHeight="1">
      <c r="A444" s="143"/>
      <c r="B444" s="143"/>
      <c r="C444" s="143"/>
      <c r="D444" s="143"/>
      <c r="E444" s="143"/>
      <c r="F444" s="143"/>
      <c r="G444" s="143"/>
      <c r="H444" s="143"/>
      <c r="I444" s="365"/>
    </row>
    <row r="445" spans="1:9" ht="21" customHeight="1">
      <c r="A445" s="143"/>
      <c r="B445" s="143"/>
      <c r="C445" s="143"/>
      <c r="D445" s="143"/>
      <c r="E445" s="143"/>
      <c r="F445" s="143"/>
      <c r="G445" s="143"/>
      <c r="H445" s="143"/>
      <c r="I445" s="365"/>
    </row>
    <row r="446" spans="1:9" ht="21" customHeight="1">
      <c r="A446" s="143"/>
      <c r="B446" s="143"/>
      <c r="C446" s="143"/>
      <c r="D446" s="143"/>
      <c r="E446" s="143"/>
      <c r="F446" s="143"/>
      <c r="G446" s="143"/>
      <c r="H446" s="143"/>
      <c r="I446" s="365"/>
    </row>
    <row r="447" spans="1:9" ht="21" customHeight="1">
      <c r="A447" s="143"/>
      <c r="B447" s="143"/>
      <c r="C447" s="143"/>
      <c r="D447" s="143"/>
      <c r="E447" s="143"/>
      <c r="F447" s="143"/>
      <c r="G447" s="143"/>
      <c r="H447" s="143"/>
      <c r="I447" s="365"/>
    </row>
    <row r="448" spans="1:9" ht="21" customHeight="1">
      <c r="A448" s="143"/>
      <c r="B448" s="143"/>
      <c r="C448" s="143"/>
      <c r="D448" s="143"/>
      <c r="E448" s="143"/>
      <c r="F448" s="143"/>
      <c r="G448" s="143"/>
      <c r="H448" s="143"/>
      <c r="I448" s="365"/>
    </row>
    <row r="449" spans="1:9" ht="21" customHeight="1">
      <c r="A449" s="143"/>
      <c r="B449" s="143"/>
      <c r="C449" s="143"/>
      <c r="D449" s="143"/>
      <c r="E449" s="143"/>
      <c r="F449" s="143"/>
      <c r="G449" s="143"/>
      <c r="H449" s="143"/>
      <c r="I449" s="365"/>
    </row>
    <row r="450" spans="1:9" ht="21" customHeight="1">
      <c r="A450" s="143"/>
      <c r="B450" s="143"/>
      <c r="C450" s="143"/>
      <c r="D450" s="143"/>
      <c r="E450" s="143"/>
      <c r="F450" s="143"/>
      <c r="G450" s="143"/>
      <c r="H450" s="143"/>
      <c r="I450" s="365"/>
    </row>
    <row r="451" spans="1:9" ht="21" customHeight="1">
      <c r="A451" s="143"/>
      <c r="B451" s="143"/>
      <c r="C451" s="143"/>
      <c r="D451" s="143"/>
      <c r="E451" s="143"/>
      <c r="F451" s="143"/>
      <c r="G451" s="143"/>
      <c r="H451" s="143"/>
      <c r="I451" s="365"/>
    </row>
    <row r="452" spans="1:9" ht="21" customHeight="1">
      <c r="A452" s="143"/>
      <c r="B452" s="143"/>
      <c r="C452" s="143"/>
      <c r="D452" s="143"/>
      <c r="E452" s="143"/>
      <c r="F452" s="143"/>
      <c r="G452" s="143"/>
      <c r="H452" s="143"/>
      <c r="I452" s="365"/>
    </row>
    <row r="453" spans="1:9" ht="21" customHeight="1">
      <c r="A453" s="143"/>
      <c r="B453" s="143"/>
      <c r="C453" s="143"/>
      <c r="D453" s="143"/>
      <c r="E453" s="143"/>
      <c r="F453" s="143"/>
      <c r="G453" s="143"/>
      <c r="H453" s="143"/>
      <c r="I453" s="365"/>
    </row>
    <row r="454" spans="1:9" ht="21" customHeight="1">
      <c r="A454" s="143"/>
      <c r="B454" s="143"/>
      <c r="C454" s="143"/>
      <c r="D454" s="143"/>
      <c r="E454" s="143"/>
      <c r="F454" s="143"/>
      <c r="G454" s="143"/>
      <c r="H454" s="143"/>
      <c r="I454" s="365"/>
    </row>
    <row r="455" spans="1:9" ht="21" customHeight="1">
      <c r="A455" s="143"/>
      <c r="B455" s="143"/>
      <c r="C455" s="143"/>
      <c r="D455" s="143"/>
      <c r="E455" s="143"/>
      <c r="F455" s="143"/>
      <c r="G455" s="143"/>
      <c r="H455" s="143"/>
      <c r="I455" s="365"/>
    </row>
    <row r="456" spans="1:9" ht="21" customHeight="1">
      <c r="A456" s="143"/>
      <c r="B456" s="143"/>
      <c r="C456" s="143"/>
      <c r="D456" s="143"/>
      <c r="E456" s="143"/>
      <c r="F456" s="143"/>
      <c r="G456" s="143"/>
      <c r="H456" s="143"/>
      <c r="I456" s="365"/>
    </row>
    <row r="457" spans="1:9" ht="21" customHeight="1">
      <c r="A457" s="143"/>
      <c r="B457" s="143"/>
      <c r="C457" s="143"/>
      <c r="D457" s="143"/>
      <c r="E457" s="143"/>
      <c r="F457" s="143"/>
      <c r="G457" s="143"/>
      <c r="H457" s="143"/>
      <c r="I457" s="365"/>
    </row>
    <row r="458" spans="1:9" ht="21" customHeight="1">
      <c r="A458" s="143"/>
      <c r="B458" s="143"/>
      <c r="C458" s="143"/>
      <c r="D458" s="143"/>
      <c r="E458" s="143"/>
      <c r="F458" s="143"/>
      <c r="G458" s="143"/>
      <c r="H458" s="143"/>
      <c r="I458" s="365"/>
    </row>
    <row r="459" spans="1:9" ht="21" customHeight="1">
      <c r="A459" s="143"/>
      <c r="B459" s="143"/>
      <c r="C459" s="143"/>
      <c r="D459" s="143"/>
      <c r="E459" s="143"/>
      <c r="F459" s="143"/>
      <c r="G459" s="143"/>
      <c r="H459" s="143"/>
      <c r="I459" s="365"/>
    </row>
    <row r="460" spans="1:9" ht="21" customHeight="1">
      <c r="A460" s="143"/>
      <c r="B460" s="143"/>
      <c r="C460" s="143"/>
      <c r="D460" s="143"/>
      <c r="E460" s="143"/>
      <c r="F460" s="143"/>
      <c r="G460" s="143"/>
      <c r="H460" s="143"/>
      <c r="I460" s="365"/>
    </row>
    <row r="461" spans="1:9" ht="21" customHeight="1">
      <c r="A461" s="143"/>
      <c r="B461" s="143"/>
      <c r="C461" s="143"/>
      <c r="D461" s="143"/>
      <c r="E461" s="143"/>
      <c r="F461" s="143"/>
      <c r="G461" s="143"/>
      <c r="H461" s="143"/>
      <c r="I461" s="365"/>
    </row>
    <row r="462" spans="1:9" ht="21" customHeight="1">
      <c r="A462" s="143"/>
      <c r="B462" s="143"/>
      <c r="C462" s="143"/>
      <c r="D462" s="143"/>
      <c r="E462" s="143"/>
      <c r="F462" s="143"/>
      <c r="G462" s="143"/>
      <c r="H462" s="143"/>
      <c r="I462" s="365"/>
    </row>
    <row r="463" spans="1:9" ht="21" customHeight="1">
      <c r="A463" s="143"/>
      <c r="B463" s="143"/>
      <c r="C463" s="143"/>
      <c r="D463" s="143"/>
      <c r="E463" s="143"/>
      <c r="F463" s="143"/>
      <c r="G463" s="143"/>
      <c r="H463" s="143"/>
      <c r="I463" s="365"/>
    </row>
    <row r="464" spans="1:9" ht="21" customHeight="1">
      <c r="A464" s="143"/>
      <c r="B464" s="143"/>
      <c r="C464" s="143"/>
      <c r="D464" s="143"/>
      <c r="E464" s="143"/>
      <c r="F464" s="143"/>
      <c r="G464" s="143"/>
      <c r="H464" s="143"/>
      <c r="I464" s="365"/>
    </row>
    <row r="465" spans="1:9" ht="21" customHeight="1">
      <c r="A465" s="143"/>
      <c r="B465" s="143"/>
      <c r="C465" s="143"/>
      <c r="D465" s="143"/>
      <c r="E465" s="143"/>
      <c r="F465" s="143"/>
      <c r="G465" s="143"/>
      <c r="H465" s="143"/>
      <c r="I465" s="365"/>
    </row>
    <row r="466" spans="1:9" ht="21" customHeight="1">
      <c r="A466" s="143"/>
      <c r="B466" s="143"/>
      <c r="C466" s="143"/>
      <c r="D466" s="143"/>
      <c r="E466" s="143"/>
      <c r="F466" s="143"/>
      <c r="G466" s="143"/>
      <c r="H466" s="143"/>
      <c r="I466" s="365"/>
    </row>
    <row r="467" spans="1:9" ht="21" customHeight="1">
      <c r="A467" s="143"/>
      <c r="B467" s="143"/>
      <c r="C467" s="143"/>
      <c r="D467" s="143"/>
      <c r="E467" s="143"/>
      <c r="F467" s="143"/>
      <c r="G467" s="143"/>
      <c r="H467" s="143"/>
      <c r="I467" s="365"/>
    </row>
    <row r="468" spans="1:9" ht="21" customHeight="1">
      <c r="A468" s="143"/>
      <c r="B468" s="143"/>
      <c r="C468" s="143"/>
      <c r="D468" s="143"/>
      <c r="E468" s="143"/>
      <c r="F468" s="143"/>
      <c r="G468" s="143"/>
      <c r="H468" s="143"/>
      <c r="I468" s="365"/>
    </row>
    <row r="469" spans="1:9" ht="21" customHeight="1">
      <c r="A469" s="143"/>
      <c r="B469" s="143"/>
      <c r="C469" s="143"/>
      <c r="D469" s="143"/>
      <c r="E469" s="143"/>
      <c r="F469" s="143"/>
      <c r="G469" s="143"/>
      <c r="H469" s="143"/>
      <c r="I469" s="365"/>
    </row>
    <row r="470" spans="1:9" ht="21" customHeight="1">
      <c r="A470" s="143"/>
      <c r="B470" s="143"/>
      <c r="C470" s="143"/>
      <c r="D470" s="143"/>
      <c r="E470" s="143"/>
      <c r="F470" s="143"/>
      <c r="G470" s="143"/>
      <c r="H470" s="143"/>
      <c r="I470" s="365"/>
    </row>
    <row r="471" spans="1:9" ht="21" customHeight="1">
      <c r="A471" s="143"/>
      <c r="B471" s="143"/>
      <c r="C471" s="143"/>
      <c r="D471" s="143"/>
      <c r="E471" s="143"/>
      <c r="F471" s="143"/>
      <c r="G471" s="143"/>
      <c r="H471" s="143"/>
      <c r="I471" s="365"/>
    </row>
    <row r="472" spans="1:9" ht="21" customHeight="1">
      <c r="A472" s="143"/>
      <c r="B472" s="143"/>
      <c r="C472" s="143"/>
      <c r="D472" s="143"/>
      <c r="E472" s="143"/>
      <c r="F472" s="143"/>
      <c r="G472" s="143"/>
      <c r="H472" s="143"/>
      <c r="I472" s="365"/>
    </row>
    <row r="473" spans="1:9" ht="21" customHeight="1">
      <c r="A473" s="143"/>
      <c r="B473" s="143"/>
      <c r="C473" s="143"/>
      <c r="D473" s="143"/>
      <c r="E473" s="143"/>
      <c r="F473" s="143"/>
      <c r="G473" s="143"/>
      <c r="H473" s="143"/>
      <c r="I473" s="365"/>
    </row>
    <row r="474" spans="1:9" ht="21" customHeight="1">
      <c r="A474" s="143"/>
      <c r="B474" s="143"/>
      <c r="C474" s="143"/>
      <c r="D474" s="143"/>
      <c r="E474" s="143"/>
      <c r="F474" s="143"/>
      <c r="G474" s="143"/>
      <c r="H474" s="143"/>
      <c r="I474" s="365"/>
    </row>
    <row r="475" spans="1:9" ht="21" customHeight="1">
      <c r="A475" s="143"/>
      <c r="B475" s="143"/>
      <c r="C475" s="143"/>
      <c r="D475" s="143"/>
      <c r="E475" s="143"/>
      <c r="F475" s="143"/>
      <c r="G475" s="143"/>
      <c r="H475" s="143"/>
      <c r="I475" s="365"/>
    </row>
    <row r="476" spans="1:9" ht="21" customHeight="1">
      <c r="A476" s="143"/>
      <c r="B476" s="143"/>
      <c r="C476" s="143"/>
      <c r="D476" s="143"/>
      <c r="E476" s="143"/>
      <c r="F476" s="143"/>
      <c r="G476" s="143"/>
      <c r="H476" s="143"/>
      <c r="I476" s="365"/>
    </row>
    <row r="477" spans="1:9" ht="21" customHeight="1">
      <c r="A477" s="143"/>
      <c r="B477" s="143"/>
      <c r="C477" s="143"/>
      <c r="D477" s="143"/>
      <c r="E477" s="143"/>
      <c r="F477" s="143"/>
      <c r="G477" s="143"/>
      <c r="H477" s="143"/>
      <c r="I477" s="365"/>
    </row>
    <row r="478" spans="1:9" ht="21" customHeight="1">
      <c r="A478" s="143"/>
      <c r="B478" s="143"/>
      <c r="C478" s="143"/>
      <c r="D478" s="143"/>
      <c r="E478" s="143"/>
      <c r="F478" s="143"/>
      <c r="G478" s="143"/>
      <c r="H478" s="143"/>
      <c r="I478" s="365"/>
    </row>
    <row r="479" spans="1:9" ht="21" customHeight="1">
      <c r="A479" s="143"/>
      <c r="B479" s="143"/>
      <c r="C479" s="143"/>
      <c r="D479" s="143"/>
      <c r="E479" s="143"/>
      <c r="F479" s="143"/>
      <c r="G479" s="143"/>
      <c r="H479" s="143"/>
      <c r="I479" s="365"/>
    </row>
    <row r="480" spans="1:9" ht="21" customHeight="1">
      <c r="A480" s="143"/>
      <c r="B480" s="143"/>
      <c r="C480" s="143"/>
      <c r="D480" s="143"/>
      <c r="E480" s="143"/>
      <c r="F480" s="143"/>
      <c r="G480" s="143"/>
      <c r="H480" s="143"/>
      <c r="I480" s="365"/>
    </row>
    <row r="481" spans="1:9" ht="21" customHeight="1">
      <c r="A481" s="143"/>
      <c r="B481" s="143"/>
      <c r="C481" s="143"/>
      <c r="D481" s="143"/>
      <c r="E481" s="143"/>
      <c r="F481" s="143"/>
      <c r="G481" s="143"/>
      <c r="H481" s="143"/>
      <c r="I481" s="365"/>
    </row>
    <row r="482" spans="1:9" ht="21" customHeight="1">
      <c r="A482" s="143"/>
      <c r="B482" s="143"/>
      <c r="C482" s="143"/>
      <c r="D482" s="143"/>
      <c r="E482" s="143"/>
      <c r="F482" s="143"/>
      <c r="G482" s="143"/>
      <c r="H482" s="143"/>
      <c r="I482" s="365"/>
    </row>
    <row r="483" spans="1:9" ht="21" customHeight="1">
      <c r="A483" s="143"/>
      <c r="B483" s="143"/>
      <c r="C483" s="143"/>
      <c r="D483" s="143"/>
      <c r="E483" s="143"/>
      <c r="F483" s="143"/>
      <c r="G483" s="143"/>
      <c r="H483" s="143"/>
      <c r="I483" s="365"/>
    </row>
    <row r="484" spans="1:9" ht="21" customHeight="1">
      <c r="A484" s="143"/>
      <c r="B484" s="143"/>
      <c r="C484" s="143"/>
      <c r="D484" s="143"/>
      <c r="E484" s="143"/>
      <c r="F484" s="143"/>
      <c r="G484" s="143"/>
      <c r="H484" s="143"/>
      <c r="I484" s="365"/>
    </row>
    <row r="485" spans="1:9" ht="21" customHeight="1">
      <c r="A485" s="143"/>
      <c r="B485" s="143"/>
      <c r="C485" s="143"/>
      <c r="D485" s="143"/>
      <c r="E485" s="143"/>
      <c r="F485" s="143"/>
      <c r="G485" s="143"/>
      <c r="H485" s="143"/>
      <c r="I485" s="365"/>
    </row>
    <row r="486" spans="1:9" ht="21" customHeight="1">
      <c r="A486" s="143"/>
      <c r="B486" s="143"/>
      <c r="C486" s="143"/>
      <c r="D486" s="143"/>
      <c r="E486" s="143"/>
      <c r="F486" s="143"/>
      <c r="G486" s="143"/>
      <c r="H486" s="143"/>
      <c r="I486" s="365"/>
    </row>
    <row r="487" spans="1:9" ht="21" customHeight="1">
      <c r="A487" s="143"/>
      <c r="B487" s="143"/>
      <c r="C487" s="143"/>
      <c r="D487" s="143"/>
      <c r="E487" s="143"/>
      <c r="F487" s="143"/>
      <c r="G487" s="143"/>
      <c r="H487" s="143"/>
      <c r="I487" s="365"/>
    </row>
    <row r="488" spans="1:9" ht="21" customHeight="1">
      <c r="A488" s="143"/>
      <c r="B488" s="143"/>
      <c r="C488" s="143"/>
      <c r="D488" s="143"/>
      <c r="E488" s="143"/>
      <c r="F488" s="143"/>
      <c r="G488" s="143"/>
      <c r="H488" s="143"/>
      <c r="I488" s="365"/>
    </row>
    <row r="489" spans="1:9" ht="21" customHeight="1">
      <c r="A489" s="143"/>
      <c r="B489" s="143"/>
      <c r="C489" s="143"/>
      <c r="D489" s="143"/>
      <c r="E489" s="143"/>
      <c r="F489" s="143"/>
      <c r="G489" s="143"/>
      <c r="H489" s="143"/>
      <c r="I489" s="365"/>
    </row>
    <row r="490" spans="1:9" ht="21" customHeight="1">
      <c r="A490" s="143"/>
      <c r="B490" s="143"/>
      <c r="C490" s="143"/>
      <c r="D490" s="143"/>
      <c r="E490" s="143"/>
      <c r="F490" s="143"/>
      <c r="G490" s="143"/>
      <c r="H490" s="143"/>
      <c r="I490" s="365"/>
    </row>
    <row r="491" spans="1:9" ht="21" customHeight="1">
      <c r="A491" s="143"/>
      <c r="B491" s="143"/>
      <c r="C491" s="143"/>
      <c r="D491" s="143"/>
      <c r="E491" s="143"/>
      <c r="F491" s="143"/>
      <c r="G491" s="143"/>
      <c r="H491" s="143"/>
      <c r="I491" s="365"/>
    </row>
    <row r="492" spans="1:9" ht="21" customHeight="1">
      <c r="A492" s="143"/>
      <c r="B492" s="143"/>
      <c r="C492" s="143"/>
      <c r="D492" s="143"/>
      <c r="E492" s="143"/>
      <c r="F492" s="143"/>
      <c r="G492" s="143"/>
      <c r="H492" s="143"/>
      <c r="I492" s="365"/>
    </row>
    <row r="493" spans="1:9" ht="21" customHeight="1">
      <c r="A493" s="143"/>
      <c r="B493" s="143"/>
      <c r="C493" s="143"/>
      <c r="D493" s="143"/>
      <c r="E493" s="143"/>
      <c r="F493" s="143"/>
      <c r="G493" s="143"/>
      <c r="H493" s="143"/>
      <c r="I493" s="365"/>
    </row>
    <row r="494" spans="1:9" ht="21" customHeight="1">
      <c r="A494" s="143"/>
      <c r="B494" s="143"/>
      <c r="C494" s="143"/>
      <c r="D494" s="143"/>
      <c r="E494" s="143"/>
      <c r="F494" s="143"/>
      <c r="G494" s="143"/>
      <c r="H494" s="143"/>
      <c r="I494" s="365"/>
    </row>
    <row r="495" spans="1:9" ht="21" customHeight="1">
      <c r="A495" s="143"/>
      <c r="B495" s="143"/>
      <c r="C495" s="143"/>
      <c r="D495" s="143"/>
      <c r="E495" s="143"/>
      <c r="F495" s="143"/>
      <c r="G495" s="143"/>
      <c r="H495" s="143"/>
      <c r="I495" s="365"/>
    </row>
    <row r="496" spans="1:9" ht="21" customHeight="1">
      <c r="A496" s="143"/>
      <c r="B496" s="143"/>
      <c r="C496" s="143"/>
      <c r="D496" s="143"/>
      <c r="E496" s="143"/>
      <c r="F496" s="143"/>
      <c r="G496" s="143"/>
      <c r="H496" s="143"/>
      <c r="I496" s="365"/>
    </row>
    <row r="497" spans="1:9" ht="21" customHeight="1">
      <c r="A497" s="143"/>
      <c r="B497" s="143"/>
      <c r="C497" s="143"/>
      <c r="D497" s="143"/>
      <c r="E497" s="143"/>
      <c r="F497" s="143"/>
      <c r="G497" s="143"/>
      <c r="H497" s="143"/>
      <c r="I497" s="365"/>
    </row>
    <row r="498" spans="1:9" ht="21" customHeight="1">
      <c r="A498" s="143"/>
      <c r="B498" s="143"/>
      <c r="C498" s="143"/>
      <c r="D498" s="143"/>
      <c r="E498" s="143"/>
      <c r="F498" s="143"/>
      <c r="G498" s="143"/>
      <c r="H498" s="143"/>
      <c r="I498" s="365"/>
    </row>
    <row r="499" spans="1:9" ht="21" customHeight="1">
      <c r="A499" s="143"/>
      <c r="B499" s="143"/>
      <c r="C499" s="143"/>
      <c r="D499" s="143"/>
      <c r="E499" s="143"/>
      <c r="F499" s="143"/>
      <c r="G499" s="143"/>
      <c r="H499" s="143"/>
      <c r="I499" s="365"/>
    </row>
    <row r="500" spans="1:9" ht="21" customHeight="1">
      <c r="A500" s="143"/>
      <c r="B500" s="143"/>
      <c r="C500" s="143"/>
      <c r="D500" s="143"/>
      <c r="E500" s="143"/>
      <c r="F500" s="143"/>
      <c r="G500" s="143"/>
      <c r="H500" s="143"/>
      <c r="I500" s="365"/>
    </row>
    <row r="501" spans="1:9" ht="21" customHeight="1">
      <c r="A501" s="143"/>
      <c r="B501" s="143"/>
      <c r="C501" s="143"/>
      <c r="D501" s="143"/>
      <c r="E501" s="143"/>
      <c r="F501" s="143"/>
      <c r="G501" s="143"/>
      <c r="H501" s="143"/>
      <c r="I501" s="365"/>
    </row>
    <row r="502" spans="1:9" ht="21" customHeight="1">
      <c r="A502" s="143"/>
      <c r="B502" s="143"/>
      <c r="C502" s="143"/>
      <c r="D502" s="143"/>
      <c r="E502" s="143"/>
      <c r="F502" s="143"/>
      <c r="G502" s="143"/>
      <c r="H502" s="143"/>
      <c r="I502" s="365"/>
    </row>
    <row r="503" spans="1:9" ht="21" customHeight="1">
      <c r="A503" s="143"/>
      <c r="B503" s="143"/>
      <c r="C503" s="143"/>
      <c r="D503" s="143"/>
      <c r="E503" s="143"/>
      <c r="F503" s="143"/>
      <c r="G503" s="143"/>
      <c r="H503" s="143"/>
      <c r="I503" s="365"/>
    </row>
    <row r="504" spans="1:9" ht="21" customHeight="1">
      <c r="A504" s="143"/>
      <c r="B504" s="143"/>
      <c r="C504" s="143"/>
      <c r="D504" s="143"/>
      <c r="E504" s="143"/>
      <c r="F504" s="143"/>
      <c r="G504" s="143"/>
      <c r="H504" s="143"/>
      <c r="I504" s="365"/>
    </row>
    <row r="505" spans="1:9" ht="21" customHeight="1">
      <c r="A505" s="143"/>
      <c r="B505" s="143"/>
      <c r="C505" s="143"/>
      <c r="D505" s="143"/>
      <c r="E505" s="143"/>
      <c r="F505" s="143"/>
      <c r="G505" s="143"/>
      <c r="H505" s="143"/>
      <c r="I505" s="365"/>
    </row>
    <row r="506" spans="1:9" ht="21" customHeight="1">
      <c r="A506" s="143"/>
      <c r="B506" s="143"/>
      <c r="C506" s="143"/>
      <c r="D506" s="143"/>
      <c r="E506" s="143"/>
      <c r="F506" s="143"/>
      <c r="G506" s="143"/>
      <c r="H506" s="143"/>
      <c r="I506" s="365"/>
    </row>
    <row r="507" spans="1:9" ht="21" customHeight="1">
      <c r="A507" s="143"/>
      <c r="B507" s="143"/>
      <c r="C507" s="143"/>
      <c r="D507" s="143"/>
      <c r="E507" s="143"/>
      <c r="F507" s="143"/>
      <c r="G507" s="143"/>
      <c r="H507" s="143"/>
      <c r="I507" s="365"/>
    </row>
    <row r="508" spans="1:9" ht="21" customHeight="1">
      <c r="A508" s="143"/>
      <c r="B508" s="143"/>
      <c r="C508" s="143"/>
      <c r="D508" s="143"/>
      <c r="E508" s="143"/>
      <c r="F508" s="143"/>
      <c r="G508" s="143"/>
      <c r="H508" s="143"/>
      <c r="I508" s="365"/>
    </row>
    <row r="509" spans="1:9" ht="21" customHeight="1">
      <c r="A509" s="143"/>
      <c r="B509" s="143"/>
      <c r="C509" s="143"/>
      <c r="D509" s="143"/>
      <c r="E509" s="143"/>
      <c r="F509" s="143"/>
      <c r="G509" s="143"/>
      <c r="H509" s="143"/>
      <c r="I509" s="365"/>
    </row>
    <row r="510" spans="1:9" ht="21" customHeight="1">
      <c r="A510" s="143"/>
      <c r="B510" s="143"/>
      <c r="C510" s="143"/>
      <c r="D510" s="143"/>
      <c r="E510" s="143"/>
      <c r="F510" s="143"/>
      <c r="G510" s="143"/>
      <c r="H510" s="143"/>
      <c r="I510" s="365"/>
    </row>
    <row r="511" spans="1:9" ht="21" customHeight="1">
      <c r="A511" s="143"/>
      <c r="B511" s="143"/>
      <c r="C511" s="143"/>
      <c r="D511" s="143"/>
      <c r="E511" s="143"/>
      <c r="F511" s="143"/>
      <c r="G511" s="143"/>
      <c r="H511" s="143"/>
      <c r="I511" s="365"/>
    </row>
    <row r="512" spans="1:9" ht="21" customHeight="1">
      <c r="A512" s="143"/>
      <c r="B512" s="143"/>
      <c r="C512" s="143"/>
      <c r="D512" s="143"/>
      <c r="E512" s="143"/>
      <c r="F512" s="143"/>
      <c r="G512" s="143"/>
      <c r="H512" s="143"/>
      <c r="I512" s="365"/>
    </row>
    <row r="513" spans="1:9" ht="21" customHeight="1">
      <c r="A513" s="143"/>
      <c r="B513" s="143"/>
      <c r="C513" s="143"/>
      <c r="D513" s="143"/>
      <c r="E513" s="143"/>
      <c r="F513" s="143"/>
      <c r="G513" s="143"/>
      <c r="H513" s="143"/>
      <c r="I513" s="365"/>
    </row>
    <row r="514" spans="1:9" ht="21" customHeight="1">
      <c r="A514" s="143"/>
      <c r="B514" s="143"/>
      <c r="C514" s="143"/>
      <c r="D514" s="143"/>
      <c r="E514" s="143"/>
      <c r="F514" s="143"/>
      <c r="G514" s="143"/>
      <c r="H514" s="143"/>
      <c r="I514" s="365"/>
    </row>
    <row r="515" spans="1:9" ht="21" customHeight="1">
      <c r="A515" s="143"/>
      <c r="B515" s="143"/>
      <c r="C515" s="143"/>
      <c r="D515" s="143"/>
      <c r="E515" s="143"/>
      <c r="F515" s="143"/>
      <c r="G515" s="143"/>
      <c r="H515" s="143"/>
      <c r="I515" s="365"/>
    </row>
    <row r="516" spans="1:9" ht="21" customHeight="1">
      <c r="A516" s="143"/>
      <c r="B516" s="143"/>
      <c r="C516" s="143"/>
      <c r="D516" s="143"/>
      <c r="E516" s="143"/>
      <c r="F516" s="143"/>
      <c r="G516" s="143"/>
      <c r="H516" s="143"/>
      <c r="I516" s="365"/>
    </row>
    <row r="517" spans="1:9" ht="21" customHeight="1">
      <c r="A517" s="143"/>
      <c r="B517" s="143"/>
      <c r="C517" s="143"/>
      <c r="D517" s="143"/>
      <c r="E517" s="143"/>
      <c r="F517" s="143"/>
      <c r="G517" s="143"/>
      <c r="H517" s="143"/>
      <c r="I517" s="365"/>
    </row>
    <row r="518" spans="1:9" ht="21" customHeight="1">
      <c r="A518" s="143"/>
      <c r="B518" s="143"/>
      <c r="C518" s="143"/>
      <c r="D518" s="143"/>
      <c r="E518" s="143"/>
      <c r="F518" s="143"/>
      <c r="G518" s="143"/>
      <c r="H518" s="143"/>
      <c r="I518" s="365"/>
    </row>
    <row r="519" spans="1:9" ht="21" customHeight="1">
      <c r="A519" s="143"/>
      <c r="B519" s="143"/>
      <c r="C519" s="143"/>
      <c r="D519" s="143"/>
      <c r="E519" s="143"/>
      <c r="F519" s="143"/>
      <c r="G519" s="143"/>
      <c r="H519" s="143"/>
      <c r="I519" s="365"/>
    </row>
    <row r="520" spans="1:9" ht="21" customHeight="1">
      <c r="A520" s="143"/>
      <c r="B520" s="143"/>
      <c r="C520" s="143"/>
      <c r="D520" s="143"/>
      <c r="E520" s="143"/>
      <c r="F520" s="143"/>
      <c r="G520" s="143"/>
      <c r="H520" s="143"/>
      <c r="I520" s="365"/>
    </row>
    <row r="521" spans="1:9" ht="21" customHeight="1">
      <c r="A521" s="143"/>
      <c r="B521" s="143"/>
      <c r="C521" s="143"/>
      <c r="D521" s="143"/>
      <c r="E521" s="143"/>
      <c r="F521" s="143"/>
      <c r="G521" s="143"/>
      <c r="H521" s="143"/>
      <c r="I521" s="365"/>
    </row>
    <row r="522" spans="1:9" ht="21" customHeight="1">
      <c r="A522" s="143"/>
      <c r="B522" s="143"/>
      <c r="C522" s="143"/>
      <c r="D522" s="143"/>
      <c r="E522" s="143"/>
      <c r="F522" s="143"/>
      <c r="G522" s="143"/>
      <c r="H522" s="143"/>
      <c r="I522" s="365"/>
    </row>
    <row r="523" spans="1:9" ht="21" customHeight="1">
      <c r="A523" s="143"/>
      <c r="B523" s="143"/>
      <c r="C523" s="143"/>
      <c r="D523" s="143"/>
      <c r="E523" s="143"/>
      <c r="F523" s="143"/>
      <c r="G523" s="143"/>
      <c r="H523" s="143"/>
      <c r="I523" s="365"/>
    </row>
    <row r="524" spans="1:9" ht="21" customHeight="1">
      <c r="A524" s="143"/>
      <c r="B524" s="143"/>
      <c r="C524" s="143"/>
      <c r="D524" s="143"/>
      <c r="E524" s="143"/>
      <c r="F524" s="143"/>
      <c r="G524" s="143"/>
      <c r="H524" s="143"/>
      <c r="I524" s="365"/>
    </row>
    <row r="525" spans="1:9" ht="21" customHeight="1">
      <c r="A525" s="143"/>
      <c r="B525" s="143"/>
      <c r="C525" s="143"/>
      <c r="D525" s="143"/>
      <c r="E525" s="143"/>
      <c r="F525" s="143"/>
      <c r="G525" s="143"/>
      <c r="H525" s="143"/>
      <c r="I525" s="365"/>
    </row>
    <row r="526" spans="1:9" ht="21" customHeight="1">
      <c r="A526" s="143"/>
      <c r="B526" s="143"/>
      <c r="C526" s="143"/>
      <c r="D526" s="143"/>
      <c r="E526" s="143"/>
      <c r="F526" s="143"/>
      <c r="G526" s="143"/>
      <c r="H526" s="143"/>
      <c r="I526" s="365"/>
    </row>
    <row r="527" spans="1:9" ht="21" customHeight="1">
      <c r="A527" s="143"/>
      <c r="B527" s="143"/>
      <c r="C527" s="143"/>
      <c r="D527" s="143"/>
      <c r="E527" s="143"/>
      <c r="F527" s="143"/>
      <c r="G527" s="143"/>
      <c r="H527" s="143"/>
      <c r="I527" s="365"/>
    </row>
    <row r="528" spans="1:9" ht="21" customHeight="1">
      <c r="A528" s="143"/>
      <c r="B528" s="143"/>
      <c r="C528" s="143"/>
      <c r="D528" s="143"/>
      <c r="E528" s="143"/>
      <c r="F528" s="143"/>
      <c r="G528" s="143"/>
      <c r="H528" s="143"/>
      <c r="I528" s="365"/>
    </row>
    <row r="529" spans="1:9" ht="21" customHeight="1">
      <c r="A529" s="143"/>
      <c r="B529" s="143"/>
      <c r="C529" s="143"/>
      <c r="D529" s="143"/>
      <c r="E529" s="143"/>
      <c r="F529" s="143"/>
      <c r="G529" s="143"/>
      <c r="H529" s="143"/>
      <c r="I529" s="365"/>
    </row>
    <row r="530" spans="1:9" ht="21" customHeight="1">
      <c r="A530" s="143"/>
      <c r="B530" s="143"/>
      <c r="C530" s="143"/>
      <c r="D530" s="143"/>
      <c r="E530" s="143"/>
      <c r="F530" s="143"/>
      <c r="G530" s="143"/>
      <c r="H530" s="143"/>
      <c r="I530" s="365"/>
    </row>
    <row r="531" spans="1:9" ht="21" customHeight="1">
      <c r="A531" s="143"/>
      <c r="B531" s="143"/>
      <c r="C531" s="143"/>
      <c r="D531" s="143"/>
      <c r="E531" s="143"/>
      <c r="F531" s="143"/>
      <c r="G531" s="143"/>
      <c r="H531" s="143"/>
      <c r="I531" s="365"/>
    </row>
    <row r="532" spans="1:9" ht="21" customHeight="1">
      <c r="A532" s="143"/>
      <c r="B532" s="143"/>
      <c r="C532" s="143"/>
      <c r="D532" s="143"/>
      <c r="E532" s="143"/>
      <c r="F532" s="143"/>
      <c r="G532" s="143"/>
      <c r="H532" s="143"/>
      <c r="I532" s="365"/>
    </row>
    <row r="533" spans="1:9" ht="21" customHeight="1">
      <c r="A533" s="143"/>
      <c r="B533" s="143"/>
      <c r="C533" s="143"/>
      <c r="D533" s="143"/>
      <c r="E533" s="143"/>
      <c r="F533" s="143"/>
      <c r="G533" s="143"/>
      <c r="H533" s="143"/>
      <c r="I533" s="365"/>
    </row>
    <row r="534" spans="1:9" ht="21" customHeight="1">
      <c r="A534" s="143"/>
      <c r="B534" s="143"/>
      <c r="C534" s="143"/>
      <c r="D534" s="143"/>
      <c r="E534" s="143"/>
      <c r="F534" s="143"/>
      <c r="G534" s="143"/>
      <c r="H534" s="143"/>
      <c r="I534" s="365"/>
    </row>
    <row r="535" spans="1:9" ht="21" customHeight="1">
      <c r="A535" s="143"/>
      <c r="B535" s="143"/>
      <c r="C535" s="143"/>
      <c r="D535" s="143"/>
      <c r="E535" s="143"/>
      <c r="F535" s="143"/>
      <c r="G535" s="143"/>
      <c r="H535" s="143"/>
      <c r="I535" s="365"/>
    </row>
    <row r="536" spans="1:9" ht="21" customHeight="1">
      <c r="A536" s="143"/>
      <c r="B536" s="143"/>
      <c r="C536" s="143"/>
      <c r="D536" s="143"/>
      <c r="E536" s="143"/>
      <c r="F536" s="143"/>
      <c r="G536" s="143"/>
      <c r="H536" s="143"/>
      <c r="I536" s="365"/>
    </row>
    <row r="537" spans="1:9" ht="21" customHeight="1">
      <c r="A537" s="143"/>
      <c r="B537" s="143"/>
      <c r="C537" s="143"/>
      <c r="D537" s="143"/>
      <c r="E537" s="143"/>
      <c r="F537" s="143"/>
      <c r="G537" s="143"/>
      <c r="H537" s="143"/>
      <c r="I537" s="365"/>
    </row>
    <row r="538" spans="1:9" ht="21" customHeight="1">
      <c r="A538" s="143"/>
      <c r="B538" s="143"/>
      <c r="C538" s="143"/>
      <c r="D538" s="143"/>
      <c r="E538" s="143"/>
      <c r="F538" s="143"/>
      <c r="G538" s="143"/>
      <c r="H538" s="143"/>
      <c r="I538" s="365"/>
    </row>
    <row r="539" spans="1:9" ht="21" customHeight="1">
      <c r="A539" s="143"/>
      <c r="B539" s="143"/>
      <c r="C539" s="143"/>
      <c r="D539" s="143"/>
      <c r="E539" s="143"/>
      <c r="F539" s="143"/>
      <c r="G539" s="143"/>
      <c r="H539" s="143"/>
      <c r="I539" s="365"/>
    </row>
    <row r="540" spans="1:9" ht="21" customHeight="1">
      <c r="A540" s="143"/>
      <c r="B540" s="143"/>
      <c r="C540" s="143"/>
      <c r="D540" s="143"/>
      <c r="E540" s="143"/>
      <c r="F540" s="143"/>
      <c r="G540" s="143"/>
      <c r="H540" s="143"/>
      <c r="I540" s="365"/>
    </row>
    <row r="541" spans="1:9" ht="21" customHeight="1">
      <c r="A541" s="143"/>
      <c r="B541" s="143"/>
      <c r="C541" s="143"/>
      <c r="D541" s="143"/>
      <c r="E541" s="143"/>
      <c r="F541" s="143"/>
      <c r="G541" s="143"/>
      <c r="H541" s="143"/>
      <c r="I541" s="365"/>
    </row>
    <row r="542" spans="1:9" ht="21" customHeight="1">
      <c r="A542" s="143"/>
      <c r="B542" s="143"/>
      <c r="C542" s="143"/>
      <c r="D542" s="143"/>
      <c r="E542" s="143"/>
      <c r="F542" s="143"/>
      <c r="G542" s="143"/>
      <c r="H542" s="143"/>
      <c r="I542" s="365"/>
    </row>
    <row r="543" spans="1:9" ht="21" customHeight="1">
      <c r="A543" s="143"/>
      <c r="B543" s="143"/>
      <c r="C543" s="143"/>
      <c r="D543" s="143"/>
      <c r="E543" s="143"/>
      <c r="F543" s="143"/>
      <c r="G543" s="143"/>
      <c r="H543" s="143"/>
      <c r="I543" s="365"/>
    </row>
    <row r="544" spans="1:9" ht="21" customHeight="1">
      <c r="A544" s="143"/>
      <c r="B544" s="143"/>
      <c r="C544" s="143"/>
      <c r="D544" s="143"/>
      <c r="E544" s="143"/>
      <c r="F544" s="143"/>
      <c r="G544" s="143"/>
      <c r="H544" s="143"/>
      <c r="I544" s="365"/>
    </row>
    <row r="545" spans="1:9" ht="21" customHeight="1">
      <c r="A545" s="143"/>
      <c r="B545" s="143"/>
      <c r="C545" s="143"/>
      <c r="D545" s="143"/>
      <c r="E545" s="143"/>
      <c r="F545" s="143"/>
      <c r="G545" s="143"/>
      <c r="H545" s="143"/>
      <c r="I545" s="365"/>
    </row>
    <row r="546" spans="1:9" ht="21" customHeight="1">
      <c r="A546" s="143"/>
      <c r="B546" s="143"/>
      <c r="C546" s="143"/>
      <c r="D546" s="143"/>
      <c r="E546" s="143"/>
      <c r="F546" s="143"/>
      <c r="G546" s="143"/>
      <c r="H546" s="143"/>
      <c r="I546" s="365"/>
    </row>
    <row r="547" spans="1:9" ht="21" customHeight="1">
      <c r="A547" s="143"/>
      <c r="B547" s="143"/>
      <c r="C547" s="143"/>
      <c r="D547" s="143"/>
      <c r="E547" s="143"/>
      <c r="F547" s="143"/>
      <c r="G547" s="143"/>
      <c r="H547" s="143"/>
      <c r="I547" s="365"/>
    </row>
    <row r="548" spans="1:9" ht="21" customHeight="1">
      <c r="A548" s="143"/>
      <c r="B548" s="143"/>
      <c r="C548" s="143"/>
      <c r="D548" s="143"/>
      <c r="E548" s="143"/>
      <c r="F548" s="143"/>
      <c r="G548" s="143"/>
      <c r="H548" s="143"/>
      <c r="I548" s="365"/>
    </row>
    <row r="549" spans="1:9" ht="21" customHeight="1">
      <c r="A549" s="143"/>
      <c r="B549" s="143"/>
      <c r="C549" s="143"/>
      <c r="D549" s="143"/>
      <c r="E549" s="143"/>
      <c r="F549" s="143"/>
      <c r="G549" s="143"/>
      <c r="H549" s="143"/>
      <c r="I549" s="365"/>
    </row>
    <row r="550" spans="1:9" ht="21" customHeight="1">
      <c r="A550" s="143"/>
      <c r="B550" s="143"/>
      <c r="C550" s="143"/>
      <c r="D550" s="143"/>
      <c r="E550" s="143"/>
      <c r="F550" s="143"/>
      <c r="G550" s="143"/>
      <c r="H550" s="143"/>
      <c r="I550" s="365"/>
    </row>
    <row r="551" spans="1:9" ht="21" customHeight="1">
      <c r="A551" s="143"/>
      <c r="B551" s="143"/>
      <c r="C551" s="143"/>
      <c r="D551" s="143"/>
      <c r="E551" s="143"/>
      <c r="F551" s="143"/>
      <c r="G551" s="143"/>
      <c r="H551" s="143"/>
      <c r="I551" s="365"/>
    </row>
    <row r="552" spans="1:9" ht="21" customHeight="1">
      <c r="A552" s="143"/>
      <c r="B552" s="143"/>
      <c r="C552" s="143"/>
      <c r="D552" s="143"/>
      <c r="E552" s="143"/>
      <c r="F552" s="143"/>
      <c r="G552" s="143"/>
      <c r="H552" s="143"/>
      <c r="I552" s="365"/>
    </row>
    <row r="553" spans="1:9" ht="21" customHeight="1">
      <c r="A553" s="143"/>
      <c r="B553" s="143"/>
      <c r="C553" s="143"/>
      <c r="D553" s="143"/>
      <c r="E553" s="143"/>
      <c r="F553" s="143"/>
      <c r="G553" s="143"/>
      <c r="H553" s="143"/>
      <c r="I553" s="365"/>
    </row>
    <row r="554" spans="1:9" ht="21" customHeight="1">
      <c r="A554" s="143"/>
      <c r="B554" s="143"/>
      <c r="C554" s="143"/>
      <c r="D554" s="143"/>
      <c r="E554" s="143"/>
      <c r="F554" s="143"/>
      <c r="G554" s="143"/>
      <c r="H554" s="143"/>
      <c r="I554" s="365"/>
    </row>
    <row r="555" spans="1:9" ht="21" customHeight="1">
      <c r="A555" s="143"/>
      <c r="B555" s="143"/>
      <c r="C555" s="143"/>
      <c r="D555" s="143"/>
      <c r="E555" s="143"/>
      <c r="F555" s="143"/>
      <c r="G555" s="143"/>
      <c r="H555" s="143"/>
      <c r="I555" s="365"/>
    </row>
    <row r="556" spans="1:9" ht="21" customHeight="1">
      <c r="A556" s="143"/>
      <c r="B556" s="143"/>
      <c r="C556" s="143"/>
      <c r="D556" s="143"/>
      <c r="E556" s="143"/>
      <c r="F556" s="143"/>
      <c r="G556" s="143"/>
      <c r="H556" s="143"/>
      <c r="I556" s="365"/>
    </row>
    <row r="557" spans="1:9" ht="21" customHeight="1">
      <c r="A557" s="143"/>
      <c r="B557" s="143"/>
      <c r="C557" s="143"/>
      <c r="D557" s="143"/>
      <c r="E557" s="143"/>
      <c r="F557" s="143"/>
      <c r="G557" s="143"/>
      <c r="H557" s="143"/>
      <c r="I557" s="365"/>
    </row>
    <row r="558" spans="1:9" ht="21" customHeight="1">
      <c r="A558" s="143"/>
      <c r="B558" s="143"/>
      <c r="C558" s="143"/>
      <c r="D558" s="143"/>
      <c r="E558" s="143"/>
      <c r="F558" s="143"/>
      <c r="G558" s="143"/>
      <c r="H558" s="143"/>
      <c r="I558" s="365"/>
    </row>
    <row r="559" spans="1:9" ht="21" customHeight="1">
      <c r="A559" s="143"/>
      <c r="B559" s="143"/>
      <c r="C559" s="143"/>
      <c r="D559" s="143"/>
      <c r="E559" s="143"/>
      <c r="F559" s="143"/>
      <c r="G559" s="143"/>
      <c r="H559" s="143"/>
      <c r="I559" s="365"/>
    </row>
    <row r="560" spans="1:9" ht="21" customHeight="1">
      <c r="A560" s="143"/>
      <c r="B560" s="143"/>
      <c r="C560" s="143"/>
      <c r="D560" s="143"/>
      <c r="E560" s="143"/>
      <c r="F560" s="143"/>
      <c r="G560" s="143"/>
      <c r="H560" s="143"/>
      <c r="I560" s="365"/>
    </row>
    <row r="561" spans="1:9" ht="21" customHeight="1">
      <c r="A561" s="143"/>
      <c r="B561" s="143"/>
      <c r="C561" s="143"/>
      <c r="D561" s="143"/>
      <c r="E561" s="143"/>
      <c r="F561" s="143"/>
      <c r="G561" s="143"/>
      <c r="H561" s="143"/>
      <c r="I561" s="365"/>
    </row>
    <row r="562" spans="1:9" ht="21" customHeight="1">
      <c r="A562" s="143"/>
      <c r="B562" s="143"/>
      <c r="C562" s="143"/>
      <c r="D562" s="143"/>
      <c r="E562" s="143"/>
      <c r="F562" s="143"/>
      <c r="G562" s="143"/>
      <c r="H562" s="143"/>
      <c r="I562" s="365"/>
    </row>
    <row r="563" spans="1:9" ht="21" customHeight="1">
      <c r="A563" s="143"/>
      <c r="B563" s="143"/>
      <c r="C563" s="143"/>
      <c r="D563" s="143"/>
      <c r="E563" s="143"/>
      <c r="F563" s="143"/>
      <c r="G563" s="143"/>
      <c r="H563" s="143"/>
      <c r="I563" s="365"/>
    </row>
    <row r="564" spans="1:9" ht="21" customHeight="1">
      <c r="A564" s="143"/>
      <c r="B564" s="143"/>
      <c r="C564" s="143"/>
      <c r="D564" s="143"/>
      <c r="E564" s="143"/>
      <c r="F564" s="143"/>
      <c r="G564" s="143"/>
      <c r="H564" s="143"/>
      <c r="I564" s="365"/>
    </row>
    <row r="565" spans="1:9" ht="21" customHeight="1">
      <c r="A565" s="143"/>
      <c r="B565" s="143"/>
      <c r="C565" s="143"/>
      <c r="D565" s="143"/>
      <c r="E565" s="143"/>
      <c r="F565" s="143"/>
      <c r="G565" s="143"/>
      <c r="H565" s="143"/>
      <c r="I565" s="365"/>
    </row>
    <row r="566" spans="1:9" ht="21" customHeight="1">
      <c r="A566" s="143"/>
      <c r="B566" s="143"/>
      <c r="C566" s="143"/>
      <c r="D566" s="143"/>
      <c r="E566" s="143"/>
      <c r="F566" s="143"/>
      <c r="G566" s="143"/>
      <c r="H566" s="143"/>
      <c r="I566" s="365"/>
    </row>
    <row r="567" spans="1:9" ht="21" customHeight="1">
      <c r="A567" s="143"/>
      <c r="B567" s="143"/>
      <c r="C567" s="143"/>
      <c r="D567" s="143"/>
      <c r="E567" s="143"/>
      <c r="F567" s="143"/>
      <c r="G567" s="143"/>
      <c r="H567" s="143"/>
      <c r="I567" s="365"/>
    </row>
    <row r="568" spans="1:9" ht="21" customHeight="1">
      <c r="A568" s="143"/>
      <c r="B568" s="143"/>
      <c r="C568" s="143"/>
      <c r="D568" s="143"/>
      <c r="E568" s="143"/>
      <c r="F568" s="143"/>
      <c r="G568" s="143"/>
      <c r="H568" s="143"/>
      <c r="I568" s="365"/>
    </row>
    <row r="569" spans="1:9" ht="21" customHeight="1">
      <c r="A569" s="143"/>
      <c r="B569" s="143"/>
      <c r="C569" s="143"/>
      <c r="D569" s="143"/>
      <c r="E569" s="143"/>
      <c r="F569" s="143"/>
      <c r="G569" s="143"/>
      <c r="H569" s="143"/>
      <c r="I569" s="365"/>
    </row>
    <row r="570" spans="1:9" ht="21" customHeight="1">
      <c r="A570" s="143"/>
      <c r="B570" s="143"/>
      <c r="C570" s="143"/>
      <c r="D570" s="143"/>
      <c r="E570" s="143"/>
      <c r="F570" s="143"/>
      <c r="G570" s="143"/>
      <c r="H570" s="143"/>
      <c r="I570" s="365"/>
    </row>
    <row r="571" spans="1:9" ht="21" customHeight="1">
      <c r="A571" s="143"/>
      <c r="B571" s="143"/>
      <c r="C571" s="143"/>
      <c r="D571" s="143"/>
      <c r="E571" s="143"/>
      <c r="F571" s="143"/>
      <c r="G571" s="143"/>
      <c r="H571" s="143"/>
      <c r="I571" s="365"/>
    </row>
    <row r="572" spans="1:9" ht="21" customHeight="1">
      <c r="A572" s="143"/>
      <c r="B572" s="143"/>
      <c r="C572" s="143"/>
      <c r="D572" s="143"/>
      <c r="E572" s="143"/>
      <c r="F572" s="143"/>
      <c r="G572" s="143"/>
      <c r="H572" s="143"/>
      <c r="I572" s="365"/>
    </row>
    <row r="573" spans="1:9" ht="21" customHeight="1">
      <c r="A573" s="143"/>
      <c r="B573" s="143"/>
      <c r="C573" s="143"/>
      <c r="D573" s="143"/>
      <c r="E573" s="143"/>
      <c r="F573" s="143"/>
      <c r="G573" s="143"/>
      <c r="H573" s="143"/>
      <c r="I573" s="365"/>
    </row>
    <row r="574" spans="1:9" ht="21" customHeight="1">
      <c r="A574" s="143"/>
      <c r="B574" s="143"/>
      <c r="C574" s="143"/>
      <c r="D574" s="143"/>
      <c r="E574" s="143"/>
      <c r="F574" s="143"/>
      <c r="G574" s="143"/>
      <c r="H574" s="143"/>
      <c r="I574" s="365"/>
    </row>
    <row r="575" spans="1:9" ht="21" customHeight="1">
      <c r="A575" s="143"/>
      <c r="B575" s="143"/>
      <c r="C575" s="143"/>
      <c r="D575" s="143"/>
      <c r="E575" s="143"/>
      <c r="F575" s="143"/>
      <c r="G575" s="143"/>
      <c r="H575" s="143"/>
      <c r="I575" s="365"/>
    </row>
    <row r="576" spans="1:9" ht="21" customHeight="1">
      <c r="A576" s="143"/>
      <c r="B576" s="143"/>
      <c r="C576" s="143"/>
      <c r="D576" s="143"/>
      <c r="E576" s="143"/>
      <c r="F576" s="143"/>
      <c r="G576" s="143"/>
      <c r="H576" s="143"/>
      <c r="I576" s="365"/>
    </row>
    <row r="577" spans="1:9" ht="21" customHeight="1">
      <c r="A577" s="143"/>
      <c r="B577" s="143"/>
      <c r="C577" s="143"/>
      <c r="D577" s="143"/>
      <c r="E577" s="143"/>
      <c r="F577" s="143"/>
      <c r="G577" s="143"/>
      <c r="H577" s="143"/>
      <c r="I577" s="365"/>
    </row>
    <row r="578" spans="1:9" ht="21" customHeight="1">
      <c r="A578" s="143"/>
      <c r="B578" s="143"/>
      <c r="C578" s="143"/>
      <c r="D578" s="143"/>
      <c r="E578" s="143"/>
      <c r="F578" s="143"/>
      <c r="G578" s="143"/>
      <c r="H578" s="143"/>
      <c r="I578" s="365"/>
    </row>
    <row r="579" spans="1:9" ht="21" customHeight="1">
      <c r="A579" s="143"/>
      <c r="B579" s="143"/>
      <c r="C579" s="143"/>
      <c r="D579" s="143"/>
      <c r="E579" s="143"/>
      <c r="F579" s="143"/>
      <c r="G579" s="143"/>
      <c r="H579" s="143"/>
      <c r="I579" s="365"/>
    </row>
    <row r="580" spans="1:9" ht="21" customHeight="1">
      <c r="A580" s="143"/>
      <c r="B580" s="143"/>
      <c r="C580" s="143"/>
      <c r="D580" s="143"/>
      <c r="E580" s="143"/>
      <c r="F580" s="143"/>
      <c r="G580" s="143"/>
      <c r="H580" s="143"/>
      <c r="I580" s="365"/>
    </row>
    <row r="581" spans="1:9" ht="21" customHeight="1">
      <c r="A581" s="143"/>
      <c r="B581" s="143"/>
      <c r="C581" s="143"/>
      <c r="D581" s="143"/>
      <c r="E581" s="143"/>
      <c r="F581" s="143"/>
      <c r="G581" s="143"/>
      <c r="H581" s="143"/>
      <c r="I581" s="365"/>
    </row>
    <row r="582" spans="1:9" ht="21" customHeight="1">
      <c r="A582" s="143"/>
      <c r="B582" s="143"/>
      <c r="C582" s="143"/>
      <c r="D582" s="143"/>
      <c r="E582" s="143"/>
      <c r="F582" s="143"/>
      <c r="G582" s="143"/>
      <c r="H582" s="143"/>
      <c r="I582" s="365"/>
    </row>
    <row r="583" spans="1:9" ht="21" customHeight="1">
      <c r="A583" s="143"/>
      <c r="B583" s="143"/>
      <c r="C583" s="143"/>
      <c r="D583" s="143"/>
      <c r="E583" s="143"/>
      <c r="F583" s="143"/>
      <c r="G583" s="143"/>
      <c r="H583" s="143"/>
      <c r="I583" s="365"/>
    </row>
    <row r="584" spans="1:9" ht="21" customHeight="1">
      <c r="A584" s="143"/>
      <c r="B584" s="143"/>
      <c r="C584" s="143"/>
      <c r="D584" s="143"/>
      <c r="E584" s="143"/>
      <c r="F584" s="143"/>
      <c r="G584" s="143"/>
      <c r="H584" s="143"/>
      <c r="I584" s="365"/>
    </row>
    <row r="585" spans="1:9" ht="21" customHeight="1">
      <c r="A585" s="143"/>
      <c r="B585" s="143"/>
      <c r="C585" s="143"/>
      <c r="D585" s="143"/>
      <c r="E585" s="143"/>
      <c r="F585" s="143"/>
      <c r="G585" s="143"/>
      <c r="H585" s="143"/>
      <c r="I585" s="365"/>
    </row>
    <row r="586" spans="1:9" ht="21" customHeight="1">
      <c r="A586" s="143"/>
      <c r="B586" s="143"/>
      <c r="C586" s="143"/>
      <c r="D586" s="143"/>
      <c r="E586" s="143"/>
      <c r="F586" s="143"/>
      <c r="G586" s="143"/>
      <c r="H586" s="143"/>
      <c r="I586" s="365"/>
    </row>
    <row r="587" spans="1:9" ht="21" customHeight="1">
      <c r="A587" s="143"/>
      <c r="B587" s="143"/>
      <c r="C587" s="143"/>
      <c r="D587" s="143"/>
      <c r="E587" s="143"/>
      <c r="F587" s="143"/>
      <c r="G587" s="143"/>
      <c r="H587" s="143"/>
      <c r="I587" s="365"/>
    </row>
    <row r="588" spans="1:9" ht="21" customHeight="1">
      <c r="A588" s="143"/>
      <c r="B588" s="143"/>
      <c r="C588" s="143"/>
      <c r="D588" s="143"/>
      <c r="E588" s="143"/>
      <c r="F588" s="143"/>
      <c r="G588" s="143"/>
      <c r="H588" s="143"/>
      <c r="I588" s="365"/>
    </row>
    <row r="589" spans="1:9" ht="21" customHeight="1">
      <c r="A589" s="143"/>
      <c r="B589" s="143"/>
      <c r="C589" s="143"/>
      <c r="D589" s="143"/>
      <c r="E589" s="143"/>
      <c r="F589" s="143"/>
      <c r="G589" s="143"/>
      <c r="H589" s="143"/>
      <c r="I589" s="365"/>
    </row>
    <row r="590" spans="1:9" ht="21" customHeight="1">
      <c r="A590" s="143"/>
      <c r="B590" s="143"/>
      <c r="C590" s="143"/>
      <c r="D590" s="143"/>
      <c r="E590" s="143"/>
      <c r="F590" s="143"/>
      <c r="G590" s="143"/>
      <c r="H590" s="143"/>
      <c r="I590" s="365"/>
    </row>
    <row r="591" spans="1:9" ht="21" customHeight="1">
      <c r="A591" s="143"/>
      <c r="B591" s="143"/>
      <c r="C591" s="143"/>
      <c r="D591" s="143"/>
      <c r="E591" s="143"/>
      <c r="F591" s="143"/>
      <c r="G591" s="143"/>
      <c r="H591" s="143"/>
      <c r="I591" s="365"/>
    </row>
    <row r="592" spans="1:9" ht="21" customHeight="1">
      <c r="A592" s="143"/>
      <c r="B592" s="143"/>
      <c r="C592" s="143"/>
      <c r="D592" s="143"/>
      <c r="E592" s="143"/>
      <c r="F592" s="143"/>
      <c r="G592" s="143"/>
      <c r="H592" s="143"/>
      <c r="I592" s="365"/>
    </row>
    <row r="593" spans="1:9" ht="21" customHeight="1">
      <c r="A593" s="143"/>
      <c r="B593" s="143"/>
      <c r="C593" s="143"/>
      <c r="D593" s="143"/>
      <c r="E593" s="143"/>
      <c r="F593" s="143"/>
      <c r="G593" s="143"/>
      <c r="H593" s="143"/>
      <c r="I593" s="365"/>
    </row>
    <row r="594" spans="1:9" ht="21" customHeight="1">
      <c r="A594" s="143"/>
      <c r="B594" s="143"/>
      <c r="C594" s="143"/>
      <c r="D594" s="143"/>
      <c r="E594" s="143"/>
      <c r="F594" s="143"/>
      <c r="G594" s="143"/>
      <c r="H594" s="143"/>
      <c r="I594" s="365"/>
    </row>
    <row r="595" spans="1:9" ht="21" customHeight="1">
      <c r="A595" s="143"/>
      <c r="B595" s="143"/>
      <c r="C595" s="143"/>
      <c r="D595" s="143"/>
      <c r="E595" s="143"/>
      <c r="F595" s="143"/>
      <c r="G595" s="143"/>
      <c r="H595" s="143"/>
      <c r="I595" s="365"/>
    </row>
    <row r="596" spans="1:9" ht="21" customHeight="1">
      <c r="A596" s="143"/>
      <c r="B596" s="143"/>
      <c r="C596" s="143">
        <f t="shared" ref="C596:C602" si="1">A596</f>
        <v>0</v>
      </c>
      <c r="D596" s="143"/>
      <c r="E596" s="143"/>
      <c r="F596" s="143"/>
      <c r="G596" s="143"/>
      <c r="H596" s="143"/>
      <c r="I596" s="365"/>
    </row>
    <row r="597" spans="1:9" ht="21" customHeight="1">
      <c r="A597" s="143"/>
      <c r="B597" s="143"/>
      <c r="C597" s="143">
        <f t="shared" si="1"/>
        <v>0</v>
      </c>
      <c r="D597" s="143"/>
      <c r="E597" s="143"/>
      <c r="F597" s="143"/>
      <c r="G597" s="143"/>
      <c r="H597" s="143"/>
      <c r="I597" s="365"/>
    </row>
    <row r="598" spans="1:9" ht="21" customHeight="1">
      <c r="A598" s="143"/>
      <c r="B598" s="143"/>
      <c r="C598" s="143">
        <f t="shared" si="1"/>
        <v>0</v>
      </c>
      <c r="D598" s="143"/>
      <c r="E598" s="143"/>
      <c r="F598" s="143"/>
      <c r="G598" s="143"/>
      <c r="H598" s="143"/>
      <c r="I598" s="365"/>
    </row>
    <row r="599" spans="1:9" ht="21" customHeight="1">
      <c r="A599" s="143"/>
      <c r="B599" s="143"/>
      <c r="C599" s="143">
        <f t="shared" si="1"/>
        <v>0</v>
      </c>
      <c r="D599" s="143"/>
      <c r="E599" s="143"/>
      <c r="F599" s="143"/>
      <c r="G599" s="143"/>
      <c r="H599" s="143"/>
      <c r="I599" s="365"/>
    </row>
    <row r="600" spans="1:9" ht="21" customHeight="1">
      <c r="A600" s="143"/>
      <c r="B600" s="143"/>
      <c r="C600" s="143">
        <f t="shared" si="1"/>
        <v>0</v>
      </c>
      <c r="D600" s="143"/>
      <c r="E600" s="143"/>
      <c r="F600" s="143"/>
      <c r="G600" s="143"/>
      <c r="H600" s="143"/>
      <c r="I600" s="365"/>
    </row>
    <row r="601" spans="1:9" ht="21" customHeight="1">
      <c r="A601" s="143"/>
      <c r="B601" s="143"/>
      <c r="C601" s="143">
        <f t="shared" si="1"/>
        <v>0</v>
      </c>
      <c r="D601" s="143"/>
      <c r="E601" s="143"/>
      <c r="F601" s="143"/>
      <c r="G601" s="143"/>
      <c r="H601" s="143"/>
      <c r="I601" s="365"/>
    </row>
    <row r="602" spans="1:9" ht="21" customHeight="1">
      <c r="A602" s="143"/>
      <c r="B602" s="143"/>
      <c r="C602" s="143">
        <f t="shared" si="1"/>
        <v>0</v>
      </c>
      <c r="D602" s="143"/>
      <c r="E602" s="143"/>
      <c r="F602" s="143"/>
      <c r="G602" s="143"/>
      <c r="H602" s="143"/>
      <c r="I602" s="365"/>
    </row>
    <row r="603" spans="1:9" ht="21" customHeight="1">
      <c r="A603" s="143"/>
      <c r="B603" s="143"/>
      <c r="C603" s="143"/>
      <c r="D603" s="143"/>
      <c r="E603" s="143"/>
      <c r="F603" s="143"/>
      <c r="G603" s="143"/>
      <c r="H603" s="143"/>
      <c r="I603" s="365"/>
    </row>
    <row r="604" spans="1:9" ht="21" customHeight="1">
      <c r="A604" s="143"/>
      <c r="B604" s="143"/>
      <c r="C604" s="143"/>
      <c r="D604" s="143" t="s">
        <v>108</v>
      </c>
      <c r="E604" s="143"/>
      <c r="F604" s="143"/>
      <c r="G604" s="143"/>
      <c r="H604" s="143"/>
      <c r="I604" s="365">
        <f>SUBTOTAL(9,I9:I554)</f>
        <v>77350000</v>
      </c>
    </row>
  </sheetData>
  <autoFilter ref="A8:I554"/>
  <mergeCells count="8">
    <mergeCell ref="B6:C6"/>
    <mergeCell ref="E6:F6"/>
    <mergeCell ref="G6:H6"/>
    <mergeCell ref="A4:I4"/>
    <mergeCell ref="A5:I5"/>
    <mergeCell ref="A6:A7"/>
    <mergeCell ref="D6:D7"/>
    <mergeCell ref="I6:I7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9"/>
  <sheetViews>
    <sheetView topLeftCell="A5" workbookViewId="0">
      <selection activeCell="F13" sqref="F13"/>
    </sheetView>
  </sheetViews>
  <sheetFormatPr defaultRowHeight="14.4"/>
  <cols>
    <col min="1" max="1" width="9.6640625" bestFit="1" customWidth="1"/>
    <col min="4" max="4" width="25.6640625" customWidth="1"/>
    <col min="5" max="5" width="10.88671875" customWidth="1"/>
    <col min="6" max="6" width="10.5546875" customWidth="1"/>
    <col min="8" max="8" width="16.6640625" style="174" customWidth="1"/>
  </cols>
  <sheetData>
    <row r="1" spans="1:8" ht="21" customHeight="1">
      <c r="A1" s="34" t="str">
        <f>tencty</f>
        <v>CÔNG TY TNHH MTV TM-DV TIN HỌC PHAN HUYỆN</v>
      </c>
    </row>
    <row r="2" spans="1:8" ht="21" customHeight="1">
      <c r="A2" s="34" t="str">
        <f>diachi</f>
        <v>Số 188/49 Tân Kỳ Tân Quý, P.Sơn Kỳ, Q.Tân Phú, TP.HCM</v>
      </c>
    </row>
    <row r="3" spans="1:8" ht="21" customHeight="1"/>
    <row r="4" spans="1:8" ht="21" customHeight="1">
      <c r="A4" s="413" t="s">
        <v>109</v>
      </c>
      <c r="B4" s="413"/>
      <c r="C4" s="413"/>
      <c r="D4" s="413"/>
      <c r="E4" s="413"/>
      <c r="F4" s="413"/>
      <c r="G4" s="413"/>
      <c r="H4" s="413"/>
    </row>
    <row r="5" spans="1:8" ht="21" customHeight="1">
      <c r="A5" s="414" t="str">
        <f>namtc</f>
        <v>Năm 2019</v>
      </c>
      <c r="B5" s="414"/>
      <c r="C5" s="414"/>
      <c r="D5" s="414"/>
      <c r="E5" s="414"/>
      <c r="F5" s="414"/>
      <c r="G5" s="414"/>
      <c r="H5" s="414"/>
    </row>
    <row r="6" spans="1:8" ht="21" customHeight="1">
      <c r="A6" s="415" t="s">
        <v>111</v>
      </c>
      <c r="B6" s="415"/>
      <c r="C6" s="415"/>
      <c r="D6" s="415"/>
      <c r="E6" s="415"/>
      <c r="F6" s="415"/>
      <c r="G6" s="415"/>
      <c r="H6" s="415"/>
    </row>
    <row r="7" spans="1:8" ht="21" customHeight="1" thickBot="1"/>
    <row r="8" spans="1:8" ht="21" customHeight="1" thickBot="1">
      <c r="A8" s="416" t="s">
        <v>98</v>
      </c>
      <c r="B8" s="418" t="s">
        <v>89</v>
      </c>
      <c r="C8" s="418"/>
      <c r="D8" s="419" t="s">
        <v>90</v>
      </c>
      <c r="E8" s="418" t="s">
        <v>91</v>
      </c>
      <c r="F8" s="418"/>
      <c r="G8" s="419" t="s">
        <v>116</v>
      </c>
      <c r="H8" s="421" t="s">
        <v>97</v>
      </c>
    </row>
    <row r="9" spans="1:8" ht="21" customHeight="1" thickBot="1">
      <c r="A9" s="417"/>
      <c r="B9" s="30" t="s">
        <v>88</v>
      </c>
      <c r="C9" s="30" t="s">
        <v>87</v>
      </c>
      <c r="D9" s="420"/>
      <c r="E9" s="30" t="s">
        <v>92</v>
      </c>
      <c r="F9" s="30" t="s">
        <v>93</v>
      </c>
      <c r="G9" s="420"/>
      <c r="H9" s="422"/>
    </row>
    <row r="10" spans="1:8" ht="21" customHeight="1" thickBot="1">
      <c r="A10" s="31" t="s">
        <v>99</v>
      </c>
      <c r="B10" s="32" t="s">
        <v>100</v>
      </c>
      <c r="C10" s="32" t="s">
        <v>101</v>
      </c>
      <c r="D10" s="32" t="s">
        <v>102</v>
      </c>
      <c r="E10" s="32" t="s">
        <v>103</v>
      </c>
      <c r="F10" s="32" t="s">
        <v>104</v>
      </c>
      <c r="G10" s="32"/>
      <c r="H10" s="359" t="s">
        <v>107</v>
      </c>
    </row>
    <row r="11" spans="1:8" ht="21" customHeight="1">
      <c r="A11" s="358">
        <v>43617</v>
      </c>
      <c r="B11" s="66"/>
      <c r="C11" s="66"/>
      <c r="D11" s="66" t="s">
        <v>850</v>
      </c>
      <c r="E11" s="66">
        <v>156</v>
      </c>
      <c r="F11" s="66" t="s">
        <v>488</v>
      </c>
      <c r="G11" s="66"/>
      <c r="H11" s="124">
        <v>5400000</v>
      </c>
    </row>
    <row r="12" spans="1:8" ht="21" customHeight="1">
      <c r="A12" s="360">
        <v>43647</v>
      </c>
      <c r="B12" s="67"/>
      <c r="C12" s="67"/>
      <c r="D12" s="67" t="s">
        <v>851</v>
      </c>
      <c r="E12" s="67" t="s">
        <v>466</v>
      </c>
      <c r="F12" s="67">
        <v>111</v>
      </c>
      <c r="G12" s="67"/>
      <c r="H12" s="126">
        <v>30000000</v>
      </c>
    </row>
    <row r="13" spans="1:8" ht="21" customHeight="1">
      <c r="A13" s="360">
        <v>43647</v>
      </c>
      <c r="B13" s="67"/>
      <c r="C13" s="67"/>
      <c r="D13" s="67" t="s">
        <v>852</v>
      </c>
      <c r="E13" s="67">
        <v>156</v>
      </c>
      <c r="F13" s="67" t="s">
        <v>488</v>
      </c>
      <c r="G13" s="67"/>
      <c r="H13" s="126">
        <v>200000</v>
      </c>
    </row>
    <row r="14" spans="1:8" ht="21" customHeight="1">
      <c r="A14" s="360">
        <v>43647</v>
      </c>
      <c r="B14" s="67"/>
      <c r="C14" s="67"/>
      <c r="D14" s="67" t="s">
        <v>853</v>
      </c>
      <c r="E14" s="67">
        <v>156</v>
      </c>
      <c r="F14" s="67" t="s">
        <v>488</v>
      </c>
      <c r="G14" s="67"/>
      <c r="H14" s="126">
        <v>600000</v>
      </c>
    </row>
    <row r="15" spans="1:8" ht="21" customHeight="1">
      <c r="A15" s="360">
        <v>43770</v>
      </c>
      <c r="B15" s="67"/>
      <c r="C15" s="67"/>
      <c r="D15" s="67" t="s">
        <v>854</v>
      </c>
      <c r="E15" s="67">
        <v>156</v>
      </c>
      <c r="F15" s="67" t="s">
        <v>488</v>
      </c>
      <c r="G15" s="67"/>
      <c r="H15" s="126">
        <v>4400000</v>
      </c>
    </row>
    <row r="16" spans="1:8" ht="21" customHeight="1">
      <c r="A16" s="67"/>
      <c r="B16" s="67"/>
      <c r="C16" s="67"/>
      <c r="D16" s="67" t="s">
        <v>855</v>
      </c>
      <c r="E16" s="67">
        <v>156</v>
      </c>
      <c r="F16" s="67" t="s">
        <v>488</v>
      </c>
      <c r="G16" s="67"/>
      <c r="H16" s="126">
        <v>380000</v>
      </c>
    </row>
    <row r="17" spans="1:8" ht="21" customHeight="1">
      <c r="A17" s="67"/>
      <c r="B17" s="67"/>
      <c r="C17" s="67"/>
      <c r="D17" s="67"/>
      <c r="E17" s="67"/>
      <c r="F17" s="67"/>
      <c r="G17" s="67"/>
      <c r="H17" s="126"/>
    </row>
    <row r="18" spans="1:8" ht="21" customHeight="1">
      <c r="A18" s="67"/>
      <c r="B18" s="67"/>
      <c r="C18" s="67"/>
      <c r="D18" s="67"/>
      <c r="E18" s="67"/>
      <c r="F18" s="67"/>
      <c r="G18" s="67"/>
      <c r="H18" s="126"/>
    </row>
    <row r="19" spans="1:8" ht="21" customHeight="1">
      <c r="A19" s="67"/>
      <c r="B19" s="67"/>
      <c r="C19" s="67"/>
      <c r="D19" s="67"/>
      <c r="E19" s="67"/>
      <c r="F19" s="67"/>
      <c r="G19" s="67"/>
      <c r="H19" s="126"/>
    </row>
    <row r="20" spans="1:8" ht="21" customHeight="1">
      <c r="A20" s="67"/>
      <c r="B20" s="67"/>
      <c r="C20" s="67"/>
      <c r="D20" s="67"/>
      <c r="E20" s="67"/>
      <c r="F20" s="67"/>
      <c r="G20" s="67"/>
      <c r="H20" s="126"/>
    </row>
    <row r="21" spans="1:8" ht="21" customHeight="1">
      <c r="A21" s="67"/>
      <c r="B21" s="67"/>
      <c r="C21" s="67"/>
      <c r="D21" s="67"/>
      <c r="E21" s="67"/>
      <c r="F21" s="67"/>
      <c r="G21" s="67"/>
      <c r="H21" s="126"/>
    </row>
    <row r="22" spans="1:8" ht="21" customHeight="1">
      <c r="A22" s="67"/>
      <c r="B22" s="67"/>
      <c r="C22" s="67"/>
      <c r="D22" s="67"/>
      <c r="E22" s="67"/>
      <c r="F22" s="67"/>
      <c r="G22" s="67"/>
      <c r="H22" s="126"/>
    </row>
    <row r="23" spans="1:8" ht="21" customHeight="1">
      <c r="A23" s="67"/>
      <c r="B23" s="67"/>
      <c r="C23" s="67"/>
      <c r="D23" s="67"/>
      <c r="E23" s="67"/>
      <c r="F23" s="67"/>
      <c r="G23" s="67"/>
      <c r="H23" s="126"/>
    </row>
    <row r="24" spans="1:8" ht="21" customHeight="1">
      <c r="A24" s="67"/>
      <c r="B24" s="67"/>
      <c r="C24" s="67"/>
      <c r="D24" s="67"/>
      <c r="E24" s="67"/>
      <c r="F24" s="67"/>
      <c r="G24" s="67"/>
      <c r="H24" s="126"/>
    </row>
    <row r="25" spans="1:8" ht="21" customHeight="1">
      <c r="A25" s="67"/>
      <c r="B25" s="67"/>
      <c r="C25" s="67"/>
      <c r="D25" s="67"/>
      <c r="E25" s="67"/>
      <c r="F25" s="67"/>
      <c r="G25" s="67"/>
      <c r="H25" s="126"/>
    </row>
    <row r="26" spans="1:8" ht="21" customHeight="1">
      <c r="A26" s="67"/>
      <c r="B26" s="67"/>
      <c r="C26" s="67"/>
      <c r="D26" s="67"/>
      <c r="E26" s="67"/>
      <c r="F26" s="67"/>
      <c r="G26" s="67"/>
      <c r="H26" s="126"/>
    </row>
    <row r="27" spans="1:8" ht="21" customHeight="1">
      <c r="A27" s="67"/>
      <c r="B27" s="67"/>
      <c r="C27" s="67"/>
      <c r="D27" s="67"/>
      <c r="E27" s="67"/>
      <c r="F27" s="67"/>
      <c r="G27" s="67"/>
      <c r="H27" s="126"/>
    </row>
    <row r="28" spans="1:8" ht="21" customHeight="1">
      <c r="A28" s="67"/>
      <c r="B28" s="67"/>
      <c r="C28" s="67"/>
      <c r="D28" s="67"/>
      <c r="E28" s="67"/>
      <c r="F28" s="67"/>
      <c r="G28" s="67"/>
      <c r="H28" s="126"/>
    </row>
    <row r="29" spans="1:8" ht="21" customHeight="1">
      <c r="A29" s="67"/>
      <c r="B29" s="67"/>
      <c r="C29" s="67"/>
      <c r="D29" s="67"/>
      <c r="E29" s="67"/>
      <c r="F29" s="67"/>
      <c r="G29" s="67"/>
      <c r="H29" s="126"/>
    </row>
    <row r="30" spans="1:8" ht="21" customHeight="1">
      <c r="A30" s="67"/>
      <c r="B30" s="67"/>
      <c r="C30" s="67"/>
      <c r="D30" s="67"/>
      <c r="E30" s="67"/>
      <c r="F30" s="67"/>
      <c r="G30" s="67"/>
      <c r="H30" s="126"/>
    </row>
    <row r="31" spans="1:8" ht="21" customHeight="1">
      <c r="A31" s="67"/>
      <c r="B31" s="67"/>
      <c r="C31" s="67"/>
      <c r="D31" s="67"/>
      <c r="E31" s="67"/>
      <c r="F31" s="67"/>
      <c r="G31" s="67"/>
      <c r="H31" s="126"/>
    </row>
    <row r="32" spans="1:8" ht="21" customHeight="1">
      <c r="A32" s="67"/>
      <c r="B32" s="67"/>
      <c r="C32" s="67"/>
      <c r="D32" s="67"/>
      <c r="E32" s="67"/>
      <c r="F32" s="67"/>
      <c r="G32" s="67"/>
      <c r="H32" s="126"/>
    </row>
    <row r="33" spans="1:8" ht="21" customHeight="1">
      <c r="A33" s="67"/>
      <c r="B33" s="67"/>
      <c r="C33" s="67"/>
      <c r="D33" s="67"/>
      <c r="E33" s="67"/>
      <c r="F33" s="67"/>
      <c r="G33" s="67"/>
      <c r="H33" s="126"/>
    </row>
    <row r="34" spans="1:8" ht="21" customHeight="1" thickBot="1">
      <c r="A34" s="68"/>
      <c r="B34" s="68"/>
      <c r="C34" s="68"/>
      <c r="D34" s="68"/>
      <c r="E34" s="68"/>
      <c r="F34" s="68"/>
      <c r="G34" s="68"/>
      <c r="H34" s="180"/>
    </row>
    <row r="35" spans="1:8" ht="21" customHeight="1" thickBot="1">
      <c r="A35" s="26"/>
      <c r="B35" s="26"/>
      <c r="C35" s="26"/>
      <c r="D35" s="35" t="s">
        <v>112</v>
      </c>
      <c r="E35" s="26"/>
      <c r="F35" s="26"/>
      <c r="G35" s="26"/>
      <c r="H35" s="127">
        <f>SUBTOTAL(9,H11:H34)</f>
        <v>40980000</v>
      </c>
    </row>
    <row r="36" spans="1:8" ht="21" customHeight="1"/>
    <row r="37" spans="1:8" ht="21" customHeight="1">
      <c r="E37" s="36" t="str">
        <f>"TP, Ngày ….. Tháng …..  "&amp;namtc</f>
        <v>TP, Ngày ….. Tháng …..  Năm 2019</v>
      </c>
    </row>
    <row r="38" spans="1:8" ht="21" customHeight="1">
      <c r="B38" s="38" t="s">
        <v>115</v>
      </c>
      <c r="C38" s="38"/>
      <c r="D38" s="38" t="s">
        <v>59</v>
      </c>
      <c r="E38" s="1"/>
      <c r="F38" s="38" t="s">
        <v>57</v>
      </c>
      <c r="G38" s="38"/>
    </row>
    <row r="39" spans="1:8" ht="21" customHeight="1">
      <c r="B39" s="37" t="s">
        <v>114</v>
      </c>
      <c r="C39" s="38"/>
      <c r="D39" s="37" t="s">
        <v>114</v>
      </c>
      <c r="E39" s="1"/>
      <c r="F39" s="37" t="s">
        <v>113</v>
      </c>
      <c r="G39" s="37"/>
    </row>
  </sheetData>
  <mergeCells count="9">
    <mergeCell ref="A4:H4"/>
    <mergeCell ref="A5:H5"/>
    <mergeCell ref="A6:H6"/>
    <mergeCell ref="A8:A9"/>
    <mergeCell ref="B8:C8"/>
    <mergeCell ref="D8:D9"/>
    <mergeCell ref="E8:F8"/>
    <mergeCell ref="H8:H9"/>
    <mergeCell ref="G8:G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528"/>
  <sheetViews>
    <sheetView workbookViewId="0">
      <pane ySplit="13" topLeftCell="A14" activePane="bottomLeft" state="frozen"/>
      <selection pane="bottomLeft" activeCell="L15" sqref="L15"/>
    </sheetView>
  </sheetViews>
  <sheetFormatPr defaultRowHeight="14.4"/>
  <cols>
    <col min="1" max="1" width="10.6640625" style="84" customWidth="1"/>
    <col min="3" max="3" width="10.88671875" style="42" bestFit="1" customWidth="1"/>
    <col min="4" max="4" width="35.88671875" customWidth="1"/>
    <col min="5" max="5" width="9.109375" style="82"/>
    <col min="6" max="6" width="13" customWidth="1"/>
    <col min="7" max="7" width="11.88671875" customWidth="1"/>
  </cols>
  <sheetData>
    <row r="1" spans="1:11" ht="18">
      <c r="A1" s="84" t="str">
        <f>tencty</f>
        <v>CÔNG TY TNHH MTV TM-DV TIN HỌC PHAN HUYỆN</v>
      </c>
      <c r="I1" s="19"/>
    </row>
    <row r="2" spans="1:11">
      <c r="A2" s="84" t="str">
        <f>diachi</f>
        <v>Số 188/49 Tân Kỳ Tân Quý, P.Sơn Kỳ, Q.Tân Phú, TP.HCM</v>
      </c>
    </row>
    <row r="3" spans="1:11" ht="9" customHeight="1"/>
    <row r="4" spans="1:11" ht="23.25" customHeight="1">
      <c r="A4" s="423" t="s">
        <v>117</v>
      </c>
      <c r="B4" s="423"/>
      <c r="C4" s="423"/>
      <c r="D4" s="423"/>
      <c r="E4" s="423"/>
      <c r="F4" s="423"/>
      <c r="G4" s="423"/>
    </row>
    <row r="5" spans="1:11" ht="15.75" customHeight="1">
      <c r="A5" s="425" t="str">
        <f>namtc</f>
        <v>Năm 2019</v>
      </c>
      <c r="B5" s="425"/>
      <c r="C5" s="425"/>
      <c r="D5" s="425"/>
      <c r="E5" s="425"/>
      <c r="F5" s="425"/>
      <c r="G5" s="425"/>
    </row>
    <row r="6" spans="1:11">
      <c r="A6" s="21"/>
      <c r="B6" s="1"/>
      <c r="C6" s="100" t="s">
        <v>79</v>
      </c>
      <c r="D6" s="83" t="s">
        <v>406</v>
      </c>
      <c r="E6" s="21"/>
      <c r="F6" s="1"/>
      <c r="G6" s="1"/>
    </row>
    <row r="7" spans="1:11">
      <c r="A7" s="21"/>
      <c r="B7" s="1"/>
      <c r="C7" s="100" t="s">
        <v>119</v>
      </c>
      <c r="D7" s="111" t="str">
        <f>VLOOKUP(D6,DMTK!$B$11:$C$290,2,0)</f>
        <v>Tiền mặt</v>
      </c>
      <c r="F7" s="1"/>
      <c r="G7" s="1"/>
    </row>
    <row r="8" spans="1:11" ht="12.75" customHeight="1" thickBot="1">
      <c r="A8" s="424" t="s">
        <v>111</v>
      </c>
      <c r="B8" s="424"/>
      <c r="C8" s="424"/>
      <c r="D8" s="424"/>
      <c r="E8" s="424"/>
      <c r="F8" s="424"/>
      <c r="G8" s="424"/>
      <c r="H8" s="43"/>
    </row>
    <row r="9" spans="1:11" ht="18" customHeight="1" thickBot="1">
      <c r="A9" s="416" t="s">
        <v>98</v>
      </c>
      <c r="B9" s="418" t="s">
        <v>89</v>
      </c>
      <c r="C9" s="418"/>
      <c r="D9" s="419" t="s">
        <v>90</v>
      </c>
      <c r="E9" s="419" t="s">
        <v>118</v>
      </c>
      <c r="F9" s="418" t="s">
        <v>97</v>
      </c>
      <c r="G9" s="418"/>
    </row>
    <row r="10" spans="1:11" ht="14.25" customHeight="1" thickBot="1">
      <c r="A10" s="417"/>
      <c r="B10" s="30" t="s">
        <v>88</v>
      </c>
      <c r="C10" s="81" t="s">
        <v>87</v>
      </c>
      <c r="D10" s="420"/>
      <c r="E10" s="420"/>
      <c r="F10" s="30" t="s">
        <v>84</v>
      </c>
      <c r="G10" s="30" t="s">
        <v>85</v>
      </c>
    </row>
    <row r="11" spans="1:11" ht="13.5" customHeight="1" thickBot="1">
      <c r="A11" s="31" t="s">
        <v>99</v>
      </c>
      <c r="B11" s="32" t="s">
        <v>100</v>
      </c>
      <c r="C11" s="33" t="s">
        <v>101</v>
      </c>
      <c r="D11" s="32" t="s">
        <v>102</v>
      </c>
      <c r="E11" s="32" t="s">
        <v>103</v>
      </c>
      <c r="F11" s="32" t="s">
        <v>104</v>
      </c>
      <c r="G11" s="29" t="s">
        <v>105</v>
      </c>
    </row>
    <row r="12" spans="1:11" ht="15" customHeight="1">
      <c r="A12" s="106"/>
      <c r="B12" s="66"/>
      <c r="C12" s="101"/>
      <c r="D12" s="69" t="s">
        <v>324</v>
      </c>
      <c r="E12" s="71"/>
      <c r="F12" s="124"/>
      <c r="G12" s="124"/>
      <c r="K12" s="84"/>
    </row>
    <row r="13" spans="1:11" ht="15.75" customHeight="1">
      <c r="A13" s="107"/>
      <c r="B13" s="70"/>
      <c r="C13" s="102"/>
      <c r="D13" s="73" t="s">
        <v>325</v>
      </c>
      <c r="E13" s="70"/>
      <c r="F13" s="125"/>
      <c r="G13" s="125"/>
    </row>
    <row r="14" spans="1:11" ht="21" customHeight="1">
      <c r="A14" s="108" t="str">
        <f>IF(OR($D$6=LEFT(NHAPLIEU!E10,3),SOCAI!$D$6=LEFT(NHAPLIEU!F10,3)),NHAPLIEU!A10,"")</f>
        <v/>
      </c>
      <c r="B14" s="67" t="str">
        <f>IF(OR($D$6=LEFT(NHAPLIEU!E10,3),SOCAI!$D$6=LEFT(NHAPLIEU!F10,3)),NHAPLIEU!B10,"")</f>
        <v/>
      </c>
      <c r="C14" s="103" t="str">
        <f>IF(OR($D$6=LEFT(NHAPLIEU!E10,3),SOCAI!$D$6=LEFT(NHAPLIEU!F10,3)),NHAPLIEU!C10,"")</f>
        <v/>
      </c>
      <c r="D14" s="103" t="str">
        <f>IF(OR($D$6=LEFT(NHAPLIEU!E10,3),SOCAI!$D$6=LEFT(NHAPLIEU!F10,3)),NHAPLIEU!D10,"")</f>
        <v/>
      </c>
      <c r="E14" s="77" t="str">
        <f>IF($D$6=LEFT(NHAPLIEU!E10,3),LEFT(NHAPLIEU!F10,3),IF(SOCAI!$D$6=LEFT(NHAPLIEU!F10,3),LEFT(NHAPLIEU!E10,3),""))</f>
        <v/>
      </c>
      <c r="F14" s="126" t="str">
        <f>IF($D$6=LEFT(NHAPLIEU!E10,3),NHAPLIEU!#REF!,"")</f>
        <v/>
      </c>
      <c r="G14" s="126" t="str">
        <f>IF(SOCAI!$D$6=LEFT(NHAPLIEU!F10,3),NHAPLIEU!I10,"")</f>
        <v/>
      </c>
    </row>
    <row r="15" spans="1:11" ht="21" customHeight="1">
      <c r="A15" s="108">
        <f>IF(OR($D$6=LEFT(NHAPLIEU!E11,3),SOCAI!$D$6=LEFT(NHAPLIEU!F11,3)),NHAPLIEU!A11,"")</f>
        <v>43472</v>
      </c>
      <c r="B15" s="67" t="str">
        <f>IF(OR($D$6=LEFT(NHAPLIEU!E11,3),SOCAI!$D$6=LEFT(NHAPLIEU!F11,3)),NHAPLIEU!B11,"")</f>
        <v>PC1901</v>
      </c>
      <c r="C15" s="103">
        <f>IF(OR($D$6=LEFT(NHAPLIEU!E11,3),SOCAI!$D$6=LEFT(NHAPLIEU!F11,3)),NHAPLIEU!C11,"")</f>
        <v>43472</v>
      </c>
      <c r="D15" s="103" t="str">
        <f>IF(OR($D$6=LEFT(NHAPLIEU!E11,3),SOCAI!$D$6=LEFT(NHAPLIEU!F11,3)),NHAPLIEU!D11,"")</f>
        <v>Trả CN Diệp</v>
      </c>
      <c r="E15" s="77" t="str">
        <f>IF($D$6=LEFT(NHAPLIEU!E11,3),LEFT(NHAPLIEU!F11,3),IF(SOCAI!$D$6=LEFT(NHAPLIEU!F11,3),LEFT(NHAPLIEU!E11,3),""))</f>
        <v>331</v>
      </c>
      <c r="F15" s="126" t="str">
        <f>IF($D$6=LEFT(NHAPLIEU!E11,3),NHAPLIEU!I11,"")</f>
        <v/>
      </c>
      <c r="G15" s="126">
        <f>IF(SOCAI!$D$6=LEFT(NHAPLIEU!F11,3),NHAPLIEU!I11,"")</f>
        <v>30000000</v>
      </c>
    </row>
    <row r="16" spans="1:11" ht="21" customHeight="1">
      <c r="A16" s="108" t="str">
        <f>IF(OR($D$6=LEFT(NHAPLIEU!E12,3),SOCAI!$D$6=LEFT(NHAPLIEU!F12,3)),NHAPLIEU!A12,"")</f>
        <v/>
      </c>
      <c r="B16" s="67" t="str">
        <f>IF(OR($D$6=LEFT(NHAPLIEU!E12,3),SOCAI!$D$6=LEFT(NHAPLIEU!F12,3)),NHAPLIEU!B12,"")</f>
        <v/>
      </c>
      <c r="C16" s="103" t="str">
        <f>IF(OR($D$6=LEFT(NHAPLIEU!E12,3),SOCAI!$D$6=LEFT(NHAPLIEU!F12,3)),NHAPLIEU!C12,"")</f>
        <v/>
      </c>
      <c r="D16" s="103" t="str">
        <f>IF(OR($D$6=LEFT(NHAPLIEU!E12,3),SOCAI!$D$6=LEFT(NHAPLIEU!F12,3)),NHAPLIEU!D12,"")</f>
        <v/>
      </c>
      <c r="E16" s="77" t="str">
        <f>IF($D$6=LEFT(NHAPLIEU!E12,3),LEFT(NHAPLIEU!F12,3),IF(SOCAI!$D$6=LEFT(NHAPLIEU!F12,3),LEFT(NHAPLIEU!E12,3),""))</f>
        <v/>
      </c>
      <c r="F16" s="126" t="str">
        <f>IF($D$6=LEFT(NHAPLIEU!E12,3),NHAPLIEU!#REF!,"")</f>
        <v/>
      </c>
      <c r="G16" s="126" t="str">
        <f>IF(SOCAI!$D$6=LEFT(NHAPLIEU!F12,3),NHAPLIEU!I12,"")</f>
        <v/>
      </c>
    </row>
    <row r="17" spans="1:7" ht="21" customHeight="1">
      <c r="A17" s="108" t="str">
        <f>IF(OR($D$6=LEFT(NHAPLIEU!E13,3),SOCAI!$D$6=LEFT(NHAPLIEU!F13,3)),NHAPLIEU!A13,"")</f>
        <v/>
      </c>
      <c r="B17" s="67" t="str">
        <f>IF(OR($D$6=LEFT(NHAPLIEU!E13,3),SOCAI!$D$6=LEFT(NHAPLIEU!F13,3)),NHAPLIEU!B13,"")</f>
        <v/>
      </c>
      <c r="C17" s="103" t="str">
        <f>IF(OR($D$6=LEFT(NHAPLIEU!E13,3),SOCAI!$D$6=LEFT(NHAPLIEU!F13,3)),NHAPLIEU!C13,"")</f>
        <v/>
      </c>
      <c r="D17" s="103" t="str">
        <f>IF(OR($D$6=LEFT(NHAPLIEU!E13,3),SOCAI!$D$6=LEFT(NHAPLIEU!F13,3)),NHAPLIEU!D13,"")</f>
        <v/>
      </c>
      <c r="E17" s="77" t="str">
        <f>IF($D$6=LEFT(NHAPLIEU!E13,3),LEFT(NHAPLIEU!F13,3),IF(SOCAI!$D$6=LEFT(NHAPLIEU!F13,3),LEFT(NHAPLIEU!E13,3),""))</f>
        <v/>
      </c>
      <c r="F17" s="126" t="str">
        <f>IF($D$6=LEFT(NHAPLIEU!E13,3),NHAPLIEU!#REF!,"")</f>
        <v/>
      </c>
      <c r="G17" s="126" t="str">
        <f>IF(SOCAI!$D$6=LEFT(NHAPLIEU!F13,3),NHAPLIEU!I13,"")</f>
        <v/>
      </c>
    </row>
    <row r="18" spans="1:7" ht="21" customHeight="1">
      <c r="A18" s="108" t="str">
        <f>IF(OR($D$6=LEFT(NHAPLIEU!E14,3),SOCAI!$D$6=LEFT(NHAPLIEU!F14,3)),NHAPLIEU!A14,"")</f>
        <v/>
      </c>
      <c r="B18" s="67" t="str">
        <f>IF(OR($D$6=LEFT(NHAPLIEU!E14,3),SOCAI!$D$6=LEFT(NHAPLIEU!F14,3)),NHAPLIEU!B14,"")</f>
        <v/>
      </c>
      <c r="C18" s="103" t="str">
        <f>IF(OR($D$6=LEFT(NHAPLIEU!E14,3),SOCAI!$D$6=LEFT(NHAPLIEU!F14,3)),NHAPLIEU!C14,"")</f>
        <v/>
      </c>
      <c r="D18" s="103" t="str">
        <f>IF(OR($D$6=LEFT(NHAPLIEU!E14,3),SOCAI!$D$6=LEFT(NHAPLIEU!F14,3)),NHAPLIEU!D14,"")</f>
        <v/>
      </c>
      <c r="E18" s="77" t="str">
        <f>IF($D$6=LEFT(NHAPLIEU!E14,3),LEFT(NHAPLIEU!F14,3),IF(SOCAI!$D$6=LEFT(NHAPLIEU!F14,3),LEFT(NHAPLIEU!E14,3),""))</f>
        <v/>
      </c>
      <c r="F18" s="126" t="str">
        <f>IF($D$6=LEFT(NHAPLIEU!E14,3),NHAPLIEU!#REF!,"")</f>
        <v/>
      </c>
      <c r="G18" s="126" t="str">
        <f>IF(SOCAI!$D$6=LEFT(NHAPLIEU!F14,3),NHAPLIEU!I14,"")</f>
        <v/>
      </c>
    </row>
    <row r="19" spans="1:7" ht="21" customHeight="1">
      <c r="A19" s="108" t="str">
        <f>IF(OR($D$6=LEFT(NHAPLIEU!E15,3),SOCAI!$D$6=LEFT(NHAPLIEU!F15,3)),NHAPLIEU!A15,"")</f>
        <v/>
      </c>
      <c r="B19" s="67" t="str">
        <f>IF(OR($D$6=LEFT(NHAPLIEU!E15,3),SOCAI!$D$6=LEFT(NHAPLIEU!F15,3)),NHAPLIEU!B15,"")</f>
        <v/>
      </c>
      <c r="C19" s="103" t="str">
        <f>IF(OR($D$6=LEFT(NHAPLIEU!E15,3),SOCAI!$D$6=LEFT(NHAPLIEU!F15,3)),NHAPLIEU!C15,"")</f>
        <v/>
      </c>
      <c r="D19" s="103" t="str">
        <f>IF(OR($D$6=LEFT(NHAPLIEU!E15,3),SOCAI!$D$6=LEFT(NHAPLIEU!F15,3)),NHAPLIEU!D15,"")</f>
        <v/>
      </c>
      <c r="E19" s="77" t="str">
        <f>IF($D$6=LEFT(NHAPLIEU!E15,3),LEFT(NHAPLIEU!F15,3),IF(SOCAI!$D$6=LEFT(NHAPLIEU!F15,3),LEFT(NHAPLIEU!E15,3),""))</f>
        <v/>
      </c>
      <c r="F19" s="126" t="str">
        <f>IF($D$6=LEFT(NHAPLIEU!E15,3),NHAPLIEU!#REF!,"")</f>
        <v/>
      </c>
      <c r="G19" s="126" t="str">
        <f>IF(SOCAI!$D$6=LEFT(NHAPLIEU!F15,3),NHAPLIEU!I15,"")</f>
        <v/>
      </c>
    </row>
    <row r="20" spans="1:7" ht="21" customHeight="1">
      <c r="A20" s="108" t="str">
        <f>IF(OR($D$6=LEFT(NHAPLIEU!E16,3),SOCAI!$D$6=LEFT(NHAPLIEU!F16,3)),NHAPLIEU!A16,"")</f>
        <v/>
      </c>
      <c r="B20" s="67" t="str">
        <f>IF(OR($D$6=LEFT(NHAPLIEU!E16,3),SOCAI!$D$6=LEFT(NHAPLIEU!F16,3)),NHAPLIEU!B16,"")</f>
        <v/>
      </c>
      <c r="C20" s="103" t="str">
        <f>IF(OR($D$6=LEFT(NHAPLIEU!E16,3),SOCAI!$D$6=LEFT(NHAPLIEU!F16,3)),NHAPLIEU!C16,"")</f>
        <v/>
      </c>
      <c r="D20" s="103" t="str">
        <f>IF(OR($D$6=LEFT(NHAPLIEU!E16,3),SOCAI!$D$6=LEFT(NHAPLIEU!F16,3)),NHAPLIEU!D16,"")</f>
        <v/>
      </c>
      <c r="E20" s="77" t="str">
        <f>IF($D$6=LEFT(NHAPLIEU!E16,3),LEFT(NHAPLIEU!F16,3),IF(SOCAI!$D$6=LEFT(NHAPLIEU!F16,3),LEFT(NHAPLIEU!E16,3),""))</f>
        <v/>
      </c>
      <c r="F20" s="126" t="str">
        <f>IF($D$6=LEFT(NHAPLIEU!E16,3),NHAPLIEU!I16,"")</f>
        <v/>
      </c>
      <c r="G20" s="126" t="str">
        <f>IF(SOCAI!$D$6=LEFT(NHAPLIEU!F16,3),NHAPLIEU!I16,"")</f>
        <v/>
      </c>
    </row>
    <row r="21" spans="1:7" ht="21" customHeight="1">
      <c r="A21" s="108" t="str">
        <f>IF(OR($D$6=LEFT(NHAPLIEU!E17,3),SOCAI!$D$6=LEFT(NHAPLIEU!F17,3)),NHAPLIEU!A17,"")</f>
        <v/>
      </c>
      <c r="B21" s="67" t="str">
        <f>IF(OR($D$6=LEFT(NHAPLIEU!E17,3),SOCAI!$D$6=LEFT(NHAPLIEU!F17,3)),NHAPLIEU!B17,"")</f>
        <v/>
      </c>
      <c r="C21" s="103" t="str">
        <f>IF(OR($D$6=LEFT(NHAPLIEU!E17,3),SOCAI!$D$6=LEFT(NHAPLIEU!F17,3)),NHAPLIEU!C17,"")</f>
        <v/>
      </c>
      <c r="D21" s="103" t="str">
        <f>IF(OR($D$6=LEFT(NHAPLIEU!E17,3),SOCAI!$D$6=LEFT(NHAPLIEU!F17,3)),NHAPLIEU!D17,"")</f>
        <v/>
      </c>
      <c r="E21" s="77" t="str">
        <f>IF($D$6=LEFT(NHAPLIEU!E17,3),LEFT(NHAPLIEU!F17,3),IF(SOCAI!$D$6=LEFT(NHAPLIEU!F17,3),LEFT(NHAPLIEU!E17,3),""))</f>
        <v/>
      </c>
      <c r="F21" s="126" t="str">
        <f>IF($D$6=LEFT(NHAPLIEU!E17,3),NHAPLIEU!I17,"")</f>
        <v/>
      </c>
      <c r="G21" s="126" t="str">
        <f>IF(SOCAI!$D$6=LEFT(NHAPLIEU!F17,3),NHAPLIEU!I17,"")</f>
        <v/>
      </c>
    </row>
    <row r="22" spans="1:7" ht="21" customHeight="1">
      <c r="A22" s="108" t="str">
        <f>IF(OR($D$6=LEFT(NHAPLIEU!E18,3),SOCAI!$D$6=LEFT(NHAPLIEU!F18,3)),NHAPLIEU!A18,"")</f>
        <v>22/1/2019</v>
      </c>
      <c r="B22" s="67" t="str">
        <f>IF(OR($D$6=LEFT(NHAPLIEU!E18,3),SOCAI!$D$6=LEFT(NHAPLIEU!F18,3)),NHAPLIEU!B18,"")</f>
        <v>PC1902</v>
      </c>
      <c r="C22" s="103" t="str">
        <f>IF(OR($D$6=LEFT(NHAPLIEU!E18,3),SOCAI!$D$6=LEFT(NHAPLIEU!F18,3)),NHAPLIEU!C18,"")</f>
        <v>22/1/2019</v>
      </c>
      <c r="D22" s="103" t="str">
        <f>IF(OR($D$6=LEFT(NHAPLIEU!E18,3),SOCAI!$D$6=LEFT(NHAPLIEU!F18,3)),NHAPLIEU!D18,"")</f>
        <v>Trả CN Diệp (HP)</v>
      </c>
      <c r="E22" s="77" t="str">
        <f>IF($D$6=LEFT(NHAPLIEU!E18,3),LEFT(NHAPLIEU!F18,3),IF(SOCAI!$D$6=LEFT(NHAPLIEU!F18,3),LEFT(NHAPLIEU!E18,3),""))</f>
        <v>331</v>
      </c>
      <c r="F22" s="126" t="str">
        <f>IF($D$6=LEFT(NHAPLIEU!E18,3),NHAPLIEU!I18,"")</f>
        <v/>
      </c>
      <c r="G22" s="126">
        <f>IF(SOCAI!$D$6=LEFT(NHAPLIEU!F18,3),NHAPLIEU!I18,"")</f>
        <v>30000000</v>
      </c>
    </row>
    <row r="23" spans="1:7" ht="21" customHeight="1">
      <c r="A23" s="108" t="str">
        <f>IF(OR($D$6=LEFT(NHAPLIEU!E19,3),SOCAI!$D$6=LEFT(NHAPLIEU!F19,3)),NHAPLIEU!A19,"")</f>
        <v/>
      </c>
      <c r="B23" s="67" t="str">
        <f>IF(OR($D$6=LEFT(NHAPLIEU!E19,3),SOCAI!$D$6=LEFT(NHAPLIEU!F19,3)),NHAPLIEU!B19,"")</f>
        <v/>
      </c>
      <c r="C23" s="103" t="str">
        <f>IF(OR($D$6=LEFT(NHAPLIEU!E19,3),SOCAI!$D$6=LEFT(NHAPLIEU!F19,3)),NHAPLIEU!C19,"")</f>
        <v/>
      </c>
      <c r="D23" s="103" t="str">
        <f>IF(OR($D$6=LEFT(NHAPLIEU!E19,3),SOCAI!$D$6=LEFT(NHAPLIEU!F19,3)),NHAPLIEU!D19,"")</f>
        <v/>
      </c>
      <c r="E23" s="77" t="str">
        <f>IF($D$6=LEFT(NHAPLIEU!E19,3),LEFT(NHAPLIEU!F19,3),IF(SOCAI!$D$6=LEFT(NHAPLIEU!F19,3),LEFT(NHAPLIEU!E19,3),""))</f>
        <v/>
      </c>
      <c r="F23" s="126" t="str">
        <f>IF($D$6=LEFT(NHAPLIEU!E19,3),NHAPLIEU!I19,"")</f>
        <v/>
      </c>
      <c r="G23" s="126" t="str">
        <f>IF(SOCAI!$D$6=LEFT(NHAPLIEU!F19,3),NHAPLIEU!I19,"")</f>
        <v/>
      </c>
    </row>
    <row r="24" spans="1:7" ht="21" customHeight="1">
      <c r="A24" s="108" t="str">
        <f>IF(OR($D$6=LEFT(NHAPLIEU!E20,3),SOCAI!$D$6=LEFT(NHAPLIEU!F20,3)),NHAPLIEU!A20,"")</f>
        <v/>
      </c>
      <c r="B24" s="67" t="str">
        <f>IF(OR($D$6=LEFT(NHAPLIEU!E20,3),SOCAI!$D$6=LEFT(NHAPLIEU!F20,3)),NHAPLIEU!B20,"")</f>
        <v/>
      </c>
      <c r="C24" s="103" t="str">
        <f>IF(OR($D$6=LEFT(NHAPLIEU!E20,3),SOCAI!$D$6=LEFT(NHAPLIEU!F20,3)),NHAPLIEU!C20,"")</f>
        <v/>
      </c>
      <c r="D24" s="103" t="str">
        <f>IF(OR($D$6=LEFT(NHAPLIEU!E20,3),SOCAI!$D$6=LEFT(NHAPLIEU!F20,3)),NHAPLIEU!D20,"")</f>
        <v/>
      </c>
      <c r="E24" s="77" t="str">
        <f>IF($D$6=LEFT(NHAPLIEU!E20,3),LEFT(NHAPLIEU!F20,3),IF(SOCAI!$D$6=LEFT(NHAPLIEU!F20,3),LEFT(NHAPLIEU!E20,3),""))</f>
        <v/>
      </c>
      <c r="F24" s="126" t="str">
        <f>IF($D$6=LEFT(NHAPLIEU!E20,3),NHAPLIEU!I20,"")</f>
        <v/>
      </c>
      <c r="G24" s="126" t="str">
        <f>IF(SOCAI!$D$6=LEFT(NHAPLIEU!F20,3),NHAPLIEU!I20,"")</f>
        <v/>
      </c>
    </row>
    <row r="25" spans="1:7" ht="21" customHeight="1">
      <c r="A25" s="108" t="str">
        <f>IF(OR($D$6=LEFT(NHAPLIEU!E21,3),SOCAI!$D$6=LEFT(NHAPLIEU!F21,3)),NHAPLIEU!A21,"")</f>
        <v/>
      </c>
      <c r="B25" s="67" t="str">
        <f>IF(OR($D$6=LEFT(NHAPLIEU!E21,3),SOCAI!$D$6=LEFT(NHAPLIEU!F21,3)),NHAPLIEU!B21,"")</f>
        <v/>
      </c>
      <c r="C25" s="103" t="str">
        <f>IF(OR($D$6=LEFT(NHAPLIEU!E21,3),SOCAI!$D$6=LEFT(NHAPLIEU!F21,3)),NHAPLIEU!C21,"")</f>
        <v/>
      </c>
      <c r="D25" s="103" t="str">
        <f>IF(OR($D$6=LEFT(NHAPLIEU!E21,3),SOCAI!$D$6=LEFT(NHAPLIEU!F21,3)),NHAPLIEU!D21,"")</f>
        <v/>
      </c>
      <c r="E25" s="77" t="str">
        <f>IF($D$6=LEFT(NHAPLIEU!E21,3),LEFT(NHAPLIEU!F21,3),IF(SOCAI!$D$6=LEFT(NHAPLIEU!F21,3),LEFT(NHAPLIEU!E21,3),""))</f>
        <v/>
      </c>
      <c r="F25" s="126" t="str">
        <f>IF($D$6=LEFT(NHAPLIEU!E21,3),NHAPLIEU!I21,"")</f>
        <v/>
      </c>
      <c r="G25" s="126" t="str">
        <f>IF(SOCAI!$D$6=LEFT(NHAPLIEU!F21,3),NHAPLIEU!I21,"")</f>
        <v/>
      </c>
    </row>
    <row r="26" spans="1:7" ht="21" customHeight="1">
      <c r="A26" s="108" t="str">
        <f>IF(OR($D$6=LEFT(NHAPLIEU!E22,3),SOCAI!$D$6=LEFT(NHAPLIEU!F22,3)),NHAPLIEU!A22,"")</f>
        <v/>
      </c>
      <c r="B26" s="67" t="str">
        <f>IF(OR($D$6=LEFT(NHAPLIEU!E22,3),SOCAI!$D$6=LEFT(NHAPLIEU!F22,3)),NHAPLIEU!B22,"")</f>
        <v/>
      </c>
      <c r="C26" s="103" t="str">
        <f>IF(OR($D$6=LEFT(NHAPLIEU!E22,3),SOCAI!$D$6=LEFT(NHAPLIEU!F22,3)),NHAPLIEU!C22,"")</f>
        <v/>
      </c>
      <c r="D26" s="103" t="str">
        <f>IF(OR($D$6=LEFT(NHAPLIEU!E22,3),SOCAI!$D$6=LEFT(NHAPLIEU!F22,3)),NHAPLIEU!D22,"")</f>
        <v/>
      </c>
      <c r="E26" s="77" t="str">
        <f>IF($D$6=LEFT(NHAPLIEU!E22,3),LEFT(NHAPLIEU!F22,3),IF(SOCAI!$D$6=LEFT(NHAPLIEU!F22,3),LEFT(NHAPLIEU!E22,3),""))</f>
        <v/>
      </c>
      <c r="F26" s="126" t="str">
        <f>IF($D$6=LEFT(NHAPLIEU!E22,3),NHAPLIEU!I22,"")</f>
        <v/>
      </c>
      <c r="G26" s="126" t="str">
        <f>IF(SOCAI!$D$6=LEFT(NHAPLIEU!F22,3),NHAPLIEU!I22,"")</f>
        <v/>
      </c>
    </row>
    <row r="27" spans="1:7" ht="21" customHeight="1">
      <c r="A27" s="108" t="str">
        <f>IF(OR($D$6=LEFT(NHAPLIEU!E23,3),SOCAI!$D$6=LEFT(NHAPLIEU!F23,3)),NHAPLIEU!A23,"")</f>
        <v/>
      </c>
      <c r="B27" s="67" t="str">
        <f>IF(OR($D$6=LEFT(NHAPLIEU!E23,3),SOCAI!$D$6=LEFT(NHAPLIEU!F23,3)),NHAPLIEU!B23,"")</f>
        <v/>
      </c>
      <c r="C27" s="103" t="str">
        <f>IF(OR($D$6=LEFT(NHAPLIEU!E23,3),SOCAI!$D$6=LEFT(NHAPLIEU!F23,3)),NHAPLIEU!C23,"")</f>
        <v/>
      </c>
      <c r="D27" s="103" t="str">
        <f>IF(OR($D$6=LEFT(NHAPLIEU!E23,3),SOCAI!$D$6=LEFT(NHAPLIEU!F23,3)),NHAPLIEU!D23,"")</f>
        <v/>
      </c>
      <c r="E27" s="77" t="str">
        <f>IF($D$6=LEFT(NHAPLIEU!E23,3),LEFT(NHAPLIEU!F23,3),IF(SOCAI!$D$6=LEFT(NHAPLIEU!F23,3),LEFT(NHAPLIEU!E23,3),""))</f>
        <v/>
      </c>
      <c r="F27" s="126" t="str">
        <f>IF($D$6=LEFT(NHAPLIEU!E23,3),NHAPLIEU!I23,"")</f>
        <v/>
      </c>
      <c r="G27" s="126" t="str">
        <f>IF(SOCAI!$D$6=LEFT(NHAPLIEU!F23,3),NHAPLIEU!I23,"")</f>
        <v/>
      </c>
    </row>
    <row r="28" spans="1:7" ht="21" customHeight="1">
      <c r="A28" s="108" t="str">
        <f>IF(OR($D$6=LEFT(NHAPLIEU!E24,3),SOCAI!$D$6=LEFT(NHAPLIEU!F24,3)),NHAPLIEU!A24,"")</f>
        <v/>
      </c>
      <c r="B28" s="67" t="str">
        <f>IF(OR($D$6=LEFT(NHAPLIEU!E24,3),SOCAI!$D$6=LEFT(NHAPLIEU!F24,3)),NHAPLIEU!B24,"")</f>
        <v/>
      </c>
      <c r="C28" s="103" t="str">
        <f>IF(OR($D$6=LEFT(NHAPLIEU!E24,3),SOCAI!$D$6=LEFT(NHAPLIEU!F24,3)),NHAPLIEU!C24,"")</f>
        <v/>
      </c>
      <c r="D28" s="103" t="str">
        <f>IF(OR($D$6=LEFT(NHAPLIEU!E24,3),SOCAI!$D$6=LEFT(NHAPLIEU!F24,3)),NHAPLIEU!D24,"")</f>
        <v/>
      </c>
      <c r="E28" s="77" t="str">
        <f>IF($D$6=LEFT(NHAPLIEU!E24,3),LEFT(NHAPLIEU!F24,3),IF(SOCAI!$D$6=LEFT(NHAPLIEU!F24,3),LEFT(NHAPLIEU!E24,3),""))</f>
        <v/>
      </c>
      <c r="F28" s="126" t="str">
        <f>IF($D$6=LEFT(NHAPLIEU!E24,3),NHAPLIEU!I24,"")</f>
        <v/>
      </c>
      <c r="G28" s="126" t="str">
        <f>IF(SOCAI!$D$6=LEFT(NHAPLIEU!F24,3),NHAPLIEU!I24,"")</f>
        <v/>
      </c>
    </row>
    <row r="29" spans="1:7" ht="21" customHeight="1">
      <c r="A29" s="108" t="str">
        <f>IF(OR($D$6=LEFT(NHAPLIEU!E25,3),SOCAI!$D$6=LEFT(NHAPLIEU!F25,3)),NHAPLIEU!A25,"")</f>
        <v/>
      </c>
      <c r="B29" s="67" t="str">
        <f>IF(OR($D$6=LEFT(NHAPLIEU!E25,3),SOCAI!$D$6=LEFT(NHAPLIEU!F25,3)),NHAPLIEU!B25,"")</f>
        <v/>
      </c>
      <c r="C29" s="103" t="str">
        <f>IF(OR($D$6=LEFT(NHAPLIEU!E25,3),SOCAI!$D$6=LEFT(NHAPLIEU!F25,3)),NHAPLIEU!C25,"")</f>
        <v/>
      </c>
      <c r="D29" s="103" t="str">
        <f>IF(OR($D$6=LEFT(NHAPLIEU!E25,3),SOCAI!$D$6=LEFT(NHAPLIEU!F25,3)),NHAPLIEU!D25,"")</f>
        <v/>
      </c>
      <c r="E29" s="77" t="str">
        <f>IF($D$6=LEFT(NHAPLIEU!E25,3),LEFT(NHAPLIEU!F25,3),IF(SOCAI!$D$6=LEFT(NHAPLIEU!F25,3),LEFT(NHAPLIEU!E25,3),""))</f>
        <v/>
      </c>
      <c r="F29" s="126" t="str">
        <f>IF($D$6=LEFT(NHAPLIEU!E25,3),NHAPLIEU!I25,"")</f>
        <v/>
      </c>
      <c r="G29" s="126" t="str">
        <f>IF(SOCAI!$D$6=LEFT(NHAPLIEU!F25,3),NHAPLIEU!I25,"")</f>
        <v/>
      </c>
    </row>
    <row r="30" spans="1:7" ht="21" customHeight="1">
      <c r="A30" s="108" t="str">
        <f>IF(OR($D$6=LEFT(NHAPLIEU!E26,3),SOCAI!$D$6=LEFT(NHAPLIEU!F26,3)),NHAPLIEU!A26,"")</f>
        <v/>
      </c>
      <c r="B30" s="67" t="str">
        <f>IF(OR($D$6=LEFT(NHAPLIEU!E26,3),SOCAI!$D$6=LEFT(NHAPLIEU!F26,3)),NHAPLIEU!B26,"")</f>
        <v/>
      </c>
      <c r="C30" s="103" t="str">
        <f>IF(OR($D$6=LEFT(NHAPLIEU!E26,3),SOCAI!$D$6=LEFT(NHAPLIEU!F26,3)),NHAPLIEU!C26,"")</f>
        <v/>
      </c>
      <c r="D30" s="103" t="str">
        <f>IF(OR($D$6=LEFT(NHAPLIEU!E26,3),SOCAI!$D$6=LEFT(NHAPLIEU!F26,3)),NHAPLIEU!D26,"")</f>
        <v/>
      </c>
      <c r="E30" s="77" t="str">
        <f>IF($D$6=LEFT(NHAPLIEU!E26,3),LEFT(NHAPLIEU!F26,3),IF(SOCAI!$D$6=LEFT(NHAPLIEU!F26,3),LEFT(NHAPLIEU!E26,3),""))</f>
        <v/>
      </c>
      <c r="F30" s="126" t="str">
        <f>IF($D$6=LEFT(NHAPLIEU!E26,3),NHAPLIEU!I26,"")</f>
        <v/>
      </c>
      <c r="G30" s="126" t="str">
        <f>IF(SOCAI!$D$6=LEFT(NHAPLIEU!F26,3),NHAPLIEU!I26,"")</f>
        <v/>
      </c>
    </row>
    <row r="31" spans="1:7" ht="21" customHeight="1">
      <c r="A31" s="108" t="str">
        <f>IF(OR($D$6=LEFT(NHAPLIEU!E27,3),SOCAI!$D$6=LEFT(NHAPLIEU!F27,3)),NHAPLIEU!A27,"")</f>
        <v/>
      </c>
      <c r="B31" s="67" t="str">
        <f>IF(OR($D$6=LEFT(NHAPLIEU!E27,3),SOCAI!$D$6=LEFT(NHAPLIEU!F27,3)),NHAPLIEU!B27,"")</f>
        <v/>
      </c>
      <c r="C31" s="103" t="str">
        <f>IF(OR($D$6=LEFT(NHAPLIEU!E27,3),SOCAI!$D$6=LEFT(NHAPLIEU!F27,3)),NHAPLIEU!C27,"")</f>
        <v/>
      </c>
      <c r="D31" s="103" t="str">
        <f>IF(OR($D$6=LEFT(NHAPLIEU!E27,3),SOCAI!$D$6=LEFT(NHAPLIEU!F27,3)),NHAPLIEU!D27,"")</f>
        <v/>
      </c>
      <c r="E31" s="77" t="str">
        <f>IF($D$6=LEFT(NHAPLIEU!E27,3),LEFT(NHAPLIEU!F27,3),IF(SOCAI!$D$6=LEFT(NHAPLIEU!F27,3),LEFT(NHAPLIEU!E27,3),""))</f>
        <v/>
      </c>
      <c r="F31" s="126" t="str">
        <f>IF($D$6=LEFT(NHAPLIEU!E27,3),NHAPLIEU!I27,"")</f>
        <v/>
      </c>
      <c r="G31" s="126" t="str">
        <f>IF(SOCAI!$D$6=LEFT(NHAPLIEU!F27,3),NHAPLIEU!I27,"")</f>
        <v/>
      </c>
    </row>
    <row r="32" spans="1:7" ht="21" customHeight="1">
      <c r="A32" s="108" t="str">
        <f>IF(OR($D$6=LEFT(NHAPLIEU!E28,3),SOCAI!$D$6=LEFT(NHAPLIEU!F28,3)),NHAPLIEU!A28,"")</f>
        <v/>
      </c>
      <c r="B32" s="67" t="str">
        <f>IF(OR($D$6=LEFT(NHAPLIEU!E28,3),SOCAI!$D$6=LEFT(NHAPLIEU!F28,3)),NHAPLIEU!B28,"")</f>
        <v/>
      </c>
      <c r="C32" s="103" t="str">
        <f>IF(OR($D$6=LEFT(NHAPLIEU!E28,3),SOCAI!$D$6=LEFT(NHAPLIEU!F28,3)),NHAPLIEU!C28,"")</f>
        <v/>
      </c>
      <c r="D32" s="103" t="str">
        <f>IF(OR($D$6=LEFT(NHAPLIEU!E28,3),SOCAI!$D$6=LEFT(NHAPLIEU!F28,3)),NHAPLIEU!D28,"")</f>
        <v/>
      </c>
      <c r="E32" s="77" t="str">
        <f>IF($D$6=LEFT(NHAPLIEU!E28,3),LEFT(NHAPLIEU!F28,3),IF(SOCAI!$D$6=LEFT(NHAPLIEU!F28,3),LEFT(NHAPLIEU!E28,3),""))</f>
        <v/>
      </c>
      <c r="F32" s="126" t="str">
        <f>IF($D$6=LEFT(NHAPLIEU!E28,3),NHAPLIEU!I28,"")</f>
        <v/>
      </c>
      <c r="G32" s="126" t="str">
        <f>IF(SOCAI!$D$6=LEFT(NHAPLIEU!F28,3),NHAPLIEU!I28,"")</f>
        <v/>
      </c>
    </row>
    <row r="33" spans="1:7" ht="21" customHeight="1">
      <c r="A33" s="108" t="str">
        <f>IF(OR($D$6=LEFT(NHAPLIEU!E29,3),SOCAI!$D$6=LEFT(NHAPLIEU!F29,3)),NHAPLIEU!A29,"")</f>
        <v/>
      </c>
      <c r="B33" s="67" t="str">
        <f>IF(OR($D$6=LEFT(NHAPLIEU!E29,3),SOCAI!$D$6=LEFT(NHAPLIEU!F29,3)),NHAPLIEU!B29,"")</f>
        <v/>
      </c>
      <c r="C33" s="103" t="str">
        <f>IF(OR($D$6=LEFT(NHAPLIEU!E29,3),SOCAI!$D$6=LEFT(NHAPLIEU!F29,3)),NHAPLIEU!C29,"")</f>
        <v/>
      </c>
      <c r="D33" s="103" t="str">
        <f>IF(OR($D$6=LEFT(NHAPLIEU!E29,3),SOCAI!$D$6=LEFT(NHAPLIEU!F29,3)),NHAPLIEU!D29,"")</f>
        <v/>
      </c>
      <c r="E33" s="77" t="str">
        <f>IF($D$6=LEFT(NHAPLIEU!E29,3),LEFT(NHAPLIEU!F29,3),IF(SOCAI!$D$6=LEFT(NHAPLIEU!F29,3),LEFT(NHAPLIEU!E29,3),""))</f>
        <v/>
      </c>
      <c r="F33" s="126" t="str">
        <f>IF($D$6=LEFT(NHAPLIEU!E29,3),NHAPLIEU!I29,"")</f>
        <v/>
      </c>
      <c r="G33" s="126" t="str">
        <f>IF(SOCAI!$D$6=LEFT(NHAPLIEU!F29,3),NHAPLIEU!I29,"")</f>
        <v/>
      </c>
    </row>
    <row r="34" spans="1:7" ht="21" customHeight="1">
      <c r="A34" s="108" t="str">
        <f>IF(OR($D$6=LEFT(NHAPLIEU!E30,3),SOCAI!$D$6=LEFT(NHAPLIEU!F30,3)),NHAPLIEU!A30,"")</f>
        <v/>
      </c>
      <c r="B34" s="67" t="str">
        <f>IF(OR($D$6=LEFT(NHAPLIEU!E30,3),SOCAI!$D$6=LEFT(NHAPLIEU!F30,3)),NHAPLIEU!B30,"")</f>
        <v/>
      </c>
      <c r="C34" s="103" t="str">
        <f>IF(OR($D$6=LEFT(NHAPLIEU!E30,3),SOCAI!$D$6=LEFT(NHAPLIEU!F30,3)),NHAPLIEU!C30,"")</f>
        <v/>
      </c>
      <c r="D34" s="103" t="str">
        <f>IF(OR($D$6=LEFT(NHAPLIEU!E30,3),SOCAI!$D$6=LEFT(NHAPLIEU!F30,3)),NHAPLIEU!D30,"")</f>
        <v/>
      </c>
      <c r="E34" s="77" t="str">
        <f>IF($D$6=LEFT(NHAPLIEU!E30,3),LEFT(NHAPLIEU!F30,3),IF(SOCAI!$D$6=LEFT(NHAPLIEU!F30,3),LEFT(NHAPLIEU!E30,3),""))</f>
        <v/>
      </c>
      <c r="F34" s="126" t="str">
        <f>IF($D$6=LEFT(NHAPLIEU!E30,3),NHAPLIEU!I30,"")</f>
        <v/>
      </c>
      <c r="G34" s="126" t="str">
        <f>IF(SOCAI!$D$6=LEFT(NHAPLIEU!F30,3),NHAPLIEU!I30,"")</f>
        <v/>
      </c>
    </row>
    <row r="35" spans="1:7" ht="21" customHeight="1">
      <c r="A35" s="108" t="str">
        <f>IF(OR($D$6=LEFT(NHAPLIEU!E31,3),SOCAI!$D$6=LEFT(NHAPLIEU!F31,3)),NHAPLIEU!A31,"")</f>
        <v/>
      </c>
      <c r="B35" s="67" t="str">
        <f>IF(OR($D$6=LEFT(NHAPLIEU!E31,3),SOCAI!$D$6=LEFT(NHAPLIEU!F31,3)),NHAPLIEU!B31,"")</f>
        <v/>
      </c>
      <c r="C35" s="103" t="str">
        <f>IF(OR($D$6=LEFT(NHAPLIEU!E31,3),SOCAI!$D$6=LEFT(NHAPLIEU!F31,3)),NHAPLIEU!C31,"")</f>
        <v/>
      </c>
      <c r="D35" s="103" t="str">
        <f>IF(OR($D$6=LEFT(NHAPLIEU!E31,3),SOCAI!$D$6=LEFT(NHAPLIEU!F31,3)),NHAPLIEU!D31,"")</f>
        <v/>
      </c>
      <c r="E35" s="77" t="str">
        <f>IF($D$6=LEFT(NHAPLIEU!E31,3),LEFT(NHAPLIEU!F31,3),IF(SOCAI!$D$6=LEFT(NHAPLIEU!F31,3),LEFT(NHAPLIEU!E31,3),""))</f>
        <v/>
      </c>
      <c r="F35" s="126" t="str">
        <f>IF($D$6=LEFT(NHAPLIEU!E31,3),NHAPLIEU!I31,"")</f>
        <v/>
      </c>
      <c r="G35" s="126" t="str">
        <f>IF(SOCAI!$D$6=LEFT(NHAPLIEU!F31,3),NHAPLIEU!I31,"")</f>
        <v/>
      </c>
    </row>
    <row r="36" spans="1:7" ht="21" customHeight="1">
      <c r="A36" s="108" t="str">
        <f>IF(OR($D$6=LEFT(NHAPLIEU!E32,3),SOCAI!$D$6=LEFT(NHAPLIEU!F32,3)),NHAPLIEU!A32,"")</f>
        <v/>
      </c>
      <c r="B36" s="67" t="str">
        <f>IF(OR($D$6=LEFT(NHAPLIEU!E32,3),SOCAI!$D$6=LEFT(NHAPLIEU!F32,3)),NHAPLIEU!B32,"")</f>
        <v/>
      </c>
      <c r="C36" s="103" t="str">
        <f>IF(OR($D$6=LEFT(NHAPLIEU!E32,3),SOCAI!$D$6=LEFT(NHAPLIEU!F32,3)),NHAPLIEU!C32,"")</f>
        <v/>
      </c>
      <c r="D36" s="103" t="str">
        <f>IF(OR($D$6=LEFT(NHAPLIEU!E32,3),SOCAI!$D$6=LEFT(NHAPLIEU!F32,3)),NHAPLIEU!D32,"")</f>
        <v/>
      </c>
      <c r="E36" s="77" t="str">
        <f>IF($D$6=LEFT(NHAPLIEU!E32,3),LEFT(NHAPLIEU!F32,3),IF(SOCAI!$D$6=LEFT(NHAPLIEU!F32,3),LEFT(NHAPLIEU!E32,3),""))</f>
        <v/>
      </c>
      <c r="F36" s="126" t="str">
        <f>IF($D$6=LEFT(NHAPLIEU!E32,3),NHAPLIEU!I32,"")</f>
        <v/>
      </c>
      <c r="G36" s="126" t="str">
        <f>IF(SOCAI!$D$6=LEFT(NHAPLIEU!F32,3),NHAPLIEU!I32,"")</f>
        <v/>
      </c>
    </row>
    <row r="37" spans="1:7" ht="21" customHeight="1">
      <c r="A37" s="108" t="str">
        <f>IF(OR($D$6=LEFT(NHAPLIEU!E33,3),SOCAI!$D$6=LEFT(NHAPLIEU!F33,3)),NHAPLIEU!A33,"")</f>
        <v/>
      </c>
      <c r="B37" s="67" t="str">
        <f>IF(OR($D$6=LEFT(NHAPLIEU!E33,3),SOCAI!$D$6=LEFT(NHAPLIEU!F33,3)),NHAPLIEU!B33,"")</f>
        <v/>
      </c>
      <c r="C37" s="103" t="str">
        <f>IF(OR($D$6=LEFT(NHAPLIEU!E33,3),SOCAI!$D$6=LEFT(NHAPLIEU!F33,3)),NHAPLIEU!C33,"")</f>
        <v/>
      </c>
      <c r="D37" s="103" t="str">
        <f>IF(OR($D$6=LEFT(NHAPLIEU!E33,3),SOCAI!$D$6=LEFT(NHAPLIEU!F33,3)),NHAPLIEU!D33,"")</f>
        <v/>
      </c>
      <c r="E37" s="77" t="str">
        <f>IF($D$6=LEFT(NHAPLIEU!E33,3),LEFT(NHAPLIEU!F33,3),IF(SOCAI!$D$6=LEFT(NHAPLIEU!F33,3),LEFT(NHAPLIEU!E33,3),""))</f>
        <v/>
      </c>
      <c r="F37" s="126" t="str">
        <f>IF($D$6=LEFT(NHAPLIEU!E33,3),NHAPLIEU!I33,"")</f>
        <v/>
      </c>
      <c r="G37" s="126" t="str">
        <f>IF(SOCAI!$D$6=LEFT(NHAPLIEU!F33,3),NHAPLIEU!I33,"")</f>
        <v/>
      </c>
    </row>
    <row r="38" spans="1:7" ht="21" customHeight="1">
      <c r="A38" s="108" t="str">
        <f>IF(OR($D$6=LEFT(NHAPLIEU!E34,3),SOCAI!$D$6=LEFT(NHAPLIEU!F34,3)),NHAPLIEU!A34,"")</f>
        <v/>
      </c>
      <c r="B38" s="67" t="str">
        <f>IF(OR($D$6=LEFT(NHAPLIEU!E34,3),SOCAI!$D$6=LEFT(NHAPLIEU!F34,3)),NHAPLIEU!B34,"")</f>
        <v/>
      </c>
      <c r="C38" s="103" t="str">
        <f>IF(OR($D$6=LEFT(NHAPLIEU!E34,3),SOCAI!$D$6=LEFT(NHAPLIEU!F34,3)),NHAPLIEU!C34,"")</f>
        <v/>
      </c>
      <c r="D38" s="103" t="str">
        <f>IF(OR($D$6=LEFT(NHAPLIEU!E34,3),SOCAI!$D$6=LEFT(NHAPLIEU!F34,3)),NHAPLIEU!D34,"")</f>
        <v/>
      </c>
      <c r="E38" s="77" t="str">
        <f>IF($D$6=LEFT(NHAPLIEU!E34,3),LEFT(NHAPLIEU!F34,3),IF(SOCAI!$D$6=LEFT(NHAPLIEU!F34,3),LEFT(NHAPLIEU!E34,3),""))</f>
        <v/>
      </c>
      <c r="F38" s="126" t="str">
        <f>IF($D$6=LEFT(NHAPLIEU!E34,3),NHAPLIEU!I34,"")</f>
        <v/>
      </c>
      <c r="G38" s="126" t="str">
        <f>IF(SOCAI!$D$6=LEFT(NHAPLIEU!F34,3),NHAPLIEU!I34,"")</f>
        <v/>
      </c>
    </row>
    <row r="39" spans="1:7" ht="21" customHeight="1">
      <c r="A39" s="108" t="str">
        <f>IF(OR($D$6=LEFT(NHAPLIEU!E35,3),SOCAI!$D$6=LEFT(NHAPLIEU!F35,3)),NHAPLIEU!A35,"")</f>
        <v/>
      </c>
      <c r="B39" s="67" t="str">
        <f>IF(OR($D$6=LEFT(NHAPLIEU!E35,3),SOCAI!$D$6=LEFT(NHAPLIEU!F35,3)),NHAPLIEU!B35,"")</f>
        <v/>
      </c>
      <c r="C39" s="103" t="str">
        <f>IF(OR($D$6=LEFT(NHAPLIEU!E35,3),SOCAI!$D$6=LEFT(NHAPLIEU!F35,3)),NHAPLIEU!C35,"")</f>
        <v/>
      </c>
      <c r="D39" s="103" t="str">
        <f>IF(OR($D$6=LEFT(NHAPLIEU!E35,3),SOCAI!$D$6=LEFT(NHAPLIEU!F35,3)),NHAPLIEU!D35,"")</f>
        <v/>
      </c>
      <c r="E39" s="77" t="str">
        <f>IF($D$6=LEFT(NHAPLIEU!E35,3),LEFT(NHAPLIEU!F35,3),IF(SOCAI!$D$6=LEFT(NHAPLIEU!F35,3),LEFT(NHAPLIEU!E35,3),""))</f>
        <v/>
      </c>
      <c r="F39" s="126" t="str">
        <f>IF($D$6=LEFT(NHAPLIEU!E35,3),NHAPLIEU!I35,"")</f>
        <v/>
      </c>
      <c r="G39" s="126" t="str">
        <f>IF(SOCAI!$D$6=LEFT(NHAPLIEU!F35,3),NHAPLIEU!I35,"")</f>
        <v/>
      </c>
    </row>
    <row r="40" spans="1:7" ht="21" customHeight="1">
      <c r="A40" s="108" t="str">
        <f>IF(OR($D$6=LEFT(NHAPLIEU!E36,3),SOCAI!$D$6=LEFT(NHAPLIEU!F36,3)),NHAPLIEU!A36,"")</f>
        <v/>
      </c>
      <c r="B40" s="67" t="str">
        <f>IF(OR($D$6=LEFT(NHAPLIEU!E36,3),SOCAI!$D$6=LEFT(NHAPLIEU!F36,3)),NHAPLIEU!B36,"")</f>
        <v/>
      </c>
      <c r="C40" s="103" t="str">
        <f>IF(OR($D$6=LEFT(NHAPLIEU!E36,3),SOCAI!$D$6=LEFT(NHAPLIEU!F36,3)),NHAPLIEU!C36,"")</f>
        <v/>
      </c>
      <c r="D40" s="103" t="str">
        <f>IF(OR($D$6=LEFT(NHAPLIEU!E36,3),SOCAI!$D$6=LEFT(NHAPLIEU!F36,3)),NHAPLIEU!D36,"")</f>
        <v/>
      </c>
      <c r="E40" s="77" t="str">
        <f>IF($D$6=LEFT(NHAPLIEU!E36,3),LEFT(NHAPLIEU!F36,3),IF(SOCAI!$D$6=LEFT(NHAPLIEU!F36,3),LEFT(NHAPLIEU!E36,3),""))</f>
        <v/>
      </c>
      <c r="F40" s="126" t="str">
        <f>IF($D$6=LEFT(NHAPLIEU!E36,3),NHAPLIEU!I36,"")</f>
        <v/>
      </c>
      <c r="G40" s="126" t="str">
        <f>IF(SOCAI!$D$6=LEFT(NHAPLIEU!F36,3),NHAPLIEU!I36,"")</f>
        <v/>
      </c>
    </row>
    <row r="41" spans="1:7" ht="21" customHeight="1">
      <c r="A41" s="108" t="str">
        <f>IF(OR($D$6=LEFT(NHAPLIEU!E37,3),SOCAI!$D$6=LEFT(NHAPLIEU!F37,3)),NHAPLIEU!A37,"")</f>
        <v/>
      </c>
      <c r="B41" s="67" t="str">
        <f>IF(OR($D$6=LEFT(NHAPLIEU!E37,3),SOCAI!$D$6=LEFT(NHAPLIEU!F37,3)),NHAPLIEU!B37,"")</f>
        <v/>
      </c>
      <c r="C41" s="103" t="str">
        <f>IF(OR($D$6=LEFT(NHAPLIEU!E37,3),SOCAI!$D$6=LEFT(NHAPLIEU!F37,3)),NHAPLIEU!C37,"")</f>
        <v/>
      </c>
      <c r="D41" s="103" t="str">
        <f>IF(OR($D$6=LEFT(NHAPLIEU!E37,3),SOCAI!$D$6=LEFT(NHAPLIEU!F37,3)),NHAPLIEU!D37,"")</f>
        <v/>
      </c>
      <c r="E41" s="77" t="str">
        <f>IF($D$6=LEFT(NHAPLIEU!E37,3),LEFT(NHAPLIEU!F37,3),IF(SOCAI!$D$6=LEFT(NHAPLIEU!F37,3),LEFT(NHAPLIEU!E37,3),""))</f>
        <v/>
      </c>
      <c r="F41" s="126" t="str">
        <f>IF($D$6=LEFT(NHAPLIEU!E37,3),NHAPLIEU!I37,"")</f>
        <v/>
      </c>
      <c r="G41" s="126" t="str">
        <f>IF(SOCAI!$D$6=LEFT(NHAPLIEU!F37,3),NHAPLIEU!I37,"")</f>
        <v/>
      </c>
    </row>
    <row r="42" spans="1:7" ht="21" customHeight="1">
      <c r="A42" s="108" t="str">
        <f>IF(OR($D$6=LEFT(NHAPLIEU!E38,3),SOCAI!$D$6=LEFT(NHAPLIEU!F38,3)),NHAPLIEU!A38,"")</f>
        <v/>
      </c>
      <c r="B42" s="67" t="str">
        <f>IF(OR($D$6=LEFT(NHAPLIEU!E38,3),SOCAI!$D$6=LEFT(NHAPLIEU!F38,3)),NHAPLIEU!B38,"")</f>
        <v/>
      </c>
      <c r="C42" s="103" t="str">
        <f>IF(OR($D$6=LEFT(NHAPLIEU!E38,3),SOCAI!$D$6=LEFT(NHAPLIEU!F38,3)),NHAPLIEU!C38,"")</f>
        <v/>
      </c>
      <c r="D42" s="103" t="str">
        <f>IF(OR($D$6=LEFT(NHAPLIEU!E38,3),SOCAI!$D$6=LEFT(NHAPLIEU!F38,3)),NHAPLIEU!D38,"")</f>
        <v/>
      </c>
      <c r="E42" s="77" t="str">
        <f>IF($D$6=LEFT(NHAPLIEU!E38,3),LEFT(NHAPLIEU!F38,3),IF(SOCAI!$D$6=LEFT(NHAPLIEU!F38,3),LEFT(NHAPLIEU!E38,3),""))</f>
        <v/>
      </c>
      <c r="F42" s="126" t="str">
        <f>IF($D$6=LEFT(NHAPLIEU!E38,3),NHAPLIEU!I38,"")</f>
        <v/>
      </c>
      <c r="G42" s="126" t="str">
        <f>IF(SOCAI!$D$6=LEFT(NHAPLIEU!F38,3),NHAPLIEU!I38,"")</f>
        <v/>
      </c>
    </row>
    <row r="43" spans="1:7" ht="21" customHeight="1">
      <c r="A43" s="108" t="str">
        <f>IF(OR($D$6=LEFT(NHAPLIEU!E39,3),SOCAI!$D$6=LEFT(NHAPLIEU!F39,3)),NHAPLIEU!A39,"")</f>
        <v/>
      </c>
      <c r="B43" s="67" t="str">
        <f>IF(OR($D$6=LEFT(NHAPLIEU!E39,3),SOCAI!$D$6=LEFT(NHAPLIEU!F39,3)),NHAPLIEU!B39,"")</f>
        <v/>
      </c>
      <c r="C43" s="103" t="str">
        <f>IF(OR($D$6=LEFT(NHAPLIEU!E39,3),SOCAI!$D$6=LEFT(NHAPLIEU!F39,3)),NHAPLIEU!C39,"")</f>
        <v/>
      </c>
      <c r="D43" s="103" t="str">
        <f>IF(OR($D$6=LEFT(NHAPLIEU!E39,3),SOCAI!$D$6=LEFT(NHAPLIEU!F39,3)),NHAPLIEU!D39,"")</f>
        <v/>
      </c>
      <c r="E43" s="77" t="str">
        <f>IF($D$6=LEFT(NHAPLIEU!E39,3),LEFT(NHAPLIEU!F39,3),IF(SOCAI!$D$6=LEFT(NHAPLIEU!F39,3),LEFT(NHAPLIEU!E39,3),""))</f>
        <v/>
      </c>
      <c r="F43" s="126" t="str">
        <f>IF($D$6=LEFT(NHAPLIEU!E39,3),NHAPLIEU!I39,"")</f>
        <v/>
      </c>
      <c r="G43" s="126" t="str">
        <f>IF(SOCAI!$D$6=LEFT(NHAPLIEU!F39,3),NHAPLIEU!I39,"")</f>
        <v/>
      </c>
    </row>
    <row r="44" spans="1:7" ht="21" customHeight="1">
      <c r="A44" s="108" t="str">
        <f>IF(OR($D$6=LEFT(NHAPLIEU!E40,3),SOCAI!$D$6=LEFT(NHAPLIEU!F40,3)),NHAPLIEU!A40,"")</f>
        <v/>
      </c>
      <c r="B44" s="67" t="str">
        <f>IF(OR($D$6=LEFT(NHAPLIEU!E40,3),SOCAI!$D$6=LEFT(NHAPLIEU!F40,3)),NHAPLIEU!B40,"")</f>
        <v/>
      </c>
      <c r="C44" s="103" t="str">
        <f>IF(OR($D$6=LEFT(NHAPLIEU!E40,3),SOCAI!$D$6=LEFT(NHAPLIEU!F40,3)),NHAPLIEU!C40,"")</f>
        <v/>
      </c>
      <c r="D44" s="103" t="str">
        <f>IF(OR($D$6=LEFT(NHAPLIEU!E40,3),SOCAI!$D$6=LEFT(NHAPLIEU!F40,3)),NHAPLIEU!D40,"")</f>
        <v/>
      </c>
      <c r="E44" s="77" t="str">
        <f>IF($D$6=LEFT(NHAPLIEU!E40,3),LEFT(NHAPLIEU!F40,3),IF(SOCAI!$D$6=LEFT(NHAPLIEU!F40,3),LEFT(NHAPLIEU!E40,3),""))</f>
        <v/>
      </c>
      <c r="F44" s="126" t="str">
        <f>IF($D$6=LEFT(NHAPLIEU!E40,3),NHAPLIEU!I40,"")</f>
        <v/>
      </c>
      <c r="G44" s="126" t="str">
        <f>IF(SOCAI!$D$6=LEFT(NHAPLIEU!F40,3),NHAPLIEU!I40,"")</f>
        <v/>
      </c>
    </row>
    <row r="45" spans="1:7" ht="21" customHeight="1">
      <c r="A45" s="108" t="str">
        <f>IF(OR($D$6=LEFT(NHAPLIEU!E41,3),SOCAI!$D$6=LEFT(NHAPLIEU!F41,3)),NHAPLIEU!A41,"")</f>
        <v/>
      </c>
      <c r="B45" s="67" t="str">
        <f>IF(OR($D$6=LEFT(NHAPLIEU!E41,3),SOCAI!$D$6=LEFT(NHAPLIEU!F41,3)),NHAPLIEU!B41,"")</f>
        <v/>
      </c>
      <c r="C45" s="103" t="str">
        <f>IF(OR($D$6=LEFT(NHAPLIEU!E41,3),SOCAI!$D$6=LEFT(NHAPLIEU!F41,3)),NHAPLIEU!C41,"")</f>
        <v/>
      </c>
      <c r="D45" s="103" t="str">
        <f>IF(OR($D$6=LEFT(NHAPLIEU!E41,3),SOCAI!$D$6=LEFT(NHAPLIEU!F41,3)),NHAPLIEU!D41,"")</f>
        <v/>
      </c>
      <c r="E45" s="77" t="str">
        <f>IF($D$6=LEFT(NHAPLIEU!E41,3),LEFT(NHAPLIEU!F41,3),IF(SOCAI!$D$6=LEFT(NHAPLIEU!F41,3),LEFT(NHAPLIEU!E41,3),""))</f>
        <v/>
      </c>
      <c r="F45" s="126" t="str">
        <f>IF($D$6=LEFT(NHAPLIEU!E41,3),NHAPLIEU!I41,"")</f>
        <v/>
      </c>
      <c r="G45" s="126" t="str">
        <f>IF(SOCAI!$D$6=LEFT(NHAPLIEU!F41,3),NHAPLIEU!I41,"")</f>
        <v/>
      </c>
    </row>
    <row r="46" spans="1:7" ht="21" customHeight="1">
      <c r="A46" s="108" t="str">
        <f>IF(OR($D$6=LEFT(NHAPLIEU!E42,3),SOCAI!$D$6=LEFT(NHAPLIEU!F42,3)),NHAPLIEU!A42,"")</f>
        <v/>
      </c>
      <c r="B46" s="67" t="str">
        <f>IF(OR($D$6=LEFT(NHAPLIEU!E42,3),SOCAI!$D$6=LEFT(NHAPLIEU!F42,3)),NHAPLIEU!B42,"")</f>
        <v/>
      </c>
      <c r="C46" s="103" t="str">
        <f>IF(OR($D$6=LEFT(NHAPLIEU!E42,3),SOCAI!$D$6=LEFT(NHAPLIEU!F42,3)),NHAPLIEU!C42,"")</f>
        <v/>
      </c>
      <c r="D46" s="103" t="str">
        <f>IF(OR($D$6=LEFT(NHAPLIEU!E42,3),SOCAI!$D$6=LEFT(NHAPLIEU!F42,3)),NHAPLIEU!D42,"")</f>
        <v/>
      </c>
      <c r="E46" s="77" t="str">
        <f>IF($D$6=LEFT(NHAPLIEU!E42,3),LEFT(NHAPLIEU!F42,3),IF(SOCAI!$D$6=LEFT(NHAPLIEU!F42,3),LEFT(NHAPLIEU!E42,3),""))</f>
        <v/>
      </c>
      <c r="F46" s="126" t="str">
        <f>IF($D$6=LEFT(NHAPLIEU!E42,3),NHAPLIEU!I42,"")</f>
        <v/>
      </c>
      <c r="G46" s="126" t="str">
        <f>IF(SOCAI!$D$6=LEFT(NHAPLIEU!F42,3),NHAPLIEU!I42,"")</f>
        <v/>
      </c>
    </row>
    <row r="47" spans="1:7" ht="21" customHeight="1">
      <c r="A47" s="108" t="str">
        <f>IF(OR($D$6=LEFT(NHAPLIEU!E43,3),SOCAI!$D$6=LEFT(NHAPLIEU!F43,3)),NHAPLIEU!A43,"")</f>
        <v/>
      </c>
      <c r="B47" s="67" t="str">
        <f>IF(OR($D$6=LEFT(NHAPLIEU!E43,3),SOCAI!$D$6=LEFT(NHAPLIEU!F43,3)),NHAPLIEU!B43,"")</f>
        <v/>
      </c>
      <c r="C47" s="103" t="str">
        <f>IF(OR($D$6=LEFT(NHAPLIEU!E43,3),SOCAI!$D$6=LEFT(NHAPLIEU!F43,3)),NHAPLIEU!C43,"")</f>
        <v/>
      </c>
      <c r="D47" s="103" t="str">
        <f>IF(OR($D$6=LEFT(NHAPLIEU!E43,3),SOCAI!$D$6=LEFT(NHAPLIEU!F43,3)),NHAPLIEU!D43,"")</f>
        <v/>
      </c>
      <c r="E47" s="77" t="str">
        <f>IF($D$6=LEFT(NHAPLIEU!E43,3),LEFT(NHAPLIEU!F43,3),IF(SOCAI!$D$6=LEFT(NHAPLIEU!F43,3),LEFT(NHAPLIEU!E43,3),""))</f>
        <v/>
      </c>
      <c r="F47" s="126" t="str">
        <f>IF($D$6=LEFT(NHAPLIEU!E43,3),NHAPLIEU!I43,"")</f>
        <v/>
      </c>
      <c r="G47" s="126" t="str">
        <f>IF(SOCAI!$D$6=LEFT(NHAPLIEU!F43,3),NHAPLIEU!I43,"")</f>
        <v/>
      </c>
    </row>
    <row r="48" spans="1:7" ht="21" customHeight="1">
      <c r="A48" s="108" t="str">
        <f>IF(OR($D$6=LEFT(NHAPLIEU!E44,3),SOCAI!$D$6=LEFT(NHAPLIEU!F44,3)),NHAPLIEU!A44,"")</f>
        <v/>
      </c>
      <c r="B48" s="67" t="str">
        <f>IF(OR($D$6=LEFT(NHAPLIEU!E44,3),SOCAI!$D$6=LEFT(NHAPLIEU!F44,3)),NHAPLIEU!B44,"")</f>
        <v/>
      </c>
      <c r="C48" s="103" t="str">
        <f>IF(OR($D$6=LEFT(NHAPLIEU!E44,3),SOCAI!$D$6=LEFT(NHAPLIEU!F44,3)),NHAPLIEU!C44,"")</f>
        <v/>
      </c>
      <c r="D48" s="103" t="str">
        <f>IF(OR($D$6=LEFT(NHAPLIEU!E44,3),SOCAI!$D$6=LEFT(NHAPLIEU!F44,3)),NHAPLIEU!D44,"")</f>
        <v/>
      </c>
      <c r="E48" s="77" t="str">
        <f>IF($D$6=LEFT(NHAPLIEU!E44,3),LEFT(NHAPLIEU!F44,3),IF(SOCAI!$D$6=LEFT(NHAPLIEU!F44,3),LEFT(NHAPLIEU!E44,3),""))</f>
        <v/>
      </c>
      <c r="F48" s="126" t="str">
        <f>IF($D$6=LEFT(NHAPLIEU!E44,3),NHAPLIEU!I44,"")</f>
        <v/>
      </c>
      <c r="G48" s="126" t="str">
        <f>IF(SOCAI!$D$6=LEFT(NHAPLIEU!F44,3),NHAPLIEU!I44,"")</f>
        <v/>
      </c>
    </row>
    <row r="49" spans="1:7" ht="21" customHeight="1">
      <c r="A49" s="108" t="str">
        <f>IF(OR($D$6=LEFT(NHAPLIEU!E45,3),SOCAI!$D$6=LEFT(NHAPLIEU!F45,3)),NHAPLIEU!A45,"")</f>
        <v/>
      </c>
      <c r="B49" s="67" t="str">
        <f>IF(OR($D$6=LEFT(NHAPLIEU!E45,3),SOCAI!$D$6=LEFT(NHAPLIEU!F45,3)),NHAPLIEU!B45,"")</f>
        <v/>
      </c>
      <c r="C49" s="103" t="str">
        <f>IF(OR($D$6=LEFT(NHAPLIEU!E45,3),SOCAI!$D$6=LEFT(NHAPLIEU!F45,3)),NHAPLIEU!C45,"")</f>
        <v/>
      </c>
      <c r="D49" s="103" t="str">
        <f>IF(OR($D$6=LEFT(NHAPLIEU!E45,3),SOCAI!$D$6=LEFT(NHAPLIEU!F45,3)),NHAPLIEU!D45,"")</f>
        <v/>
      </c>
      <c r="E49" s="77" t="str">
        <f>IF($D$6=LEFT(NHAPLIEU!E45,3),LEFT(NHAPLIEU!F45,3),IF(SOCAI!$D$6=LEFT(NHAPLIEU!F45,3),LEFT(NHAPLIEU!E45,3),""))</f>
        <v/>
      </c>
      <c r="F49" s="126" t="str">
        <f>IF($D$6=LEFT(NHAPLIEU!E45,3),NHAPLIEU!I45,"")</f>
        <v/>
      </c>
      <c r="G49" s="126" t="str">
        <f>IF(SOCAI!$D$6=LEFT(NHAPLIEU!F45,3),NHAPLIEU!I45,"")</f>
        <v/>
      </c>
    </row>
    <row r="50" spans="1:7" ht="21" customHeight="1">
      <c r="A50" s="108" t="str">
        <f>IF(OR($D$6=LEFT(NHAPLIEU!E46,3),SOCAI!$D$6=LEFT(NHAPLIEU!F46,3)),NHAPLIEU!A46,"")</f>
        <v/>
      </c>
      <c r="B50" s="67" t="str">
        <f>IF(OR($D$6=LEFT(NHAPLIEU!E46,3),SOCAI!$D$6=LEFT(NHAPLIEU!F46,3)),NHAPLIEU!B46,"")</f>
        <v/>
      </c>
      <c r="C50" s="103" t="str">
        <f>IF(OR($D$6=LEFT(NHAPLIEU!E46,3),SOCAI!$D$6=LEFT(NHAPLIEU!F46,3)),NHAPLIEU!C46,"")</f>
        <v/>
      </c>
      <c r="D50" s="103" t="str">
        <f>IF(OR($D$6=LEFT(NHAPLIEU!E46,3),SOCAI!$D$6=LEFT(NHAPLIEU!F46,3)),NHAPLIEU!D46,"")</f>
        <v/>
      </c>
      <c r="E50" s="77" t="str">
        <f>IF($D$6=LEFT(NHAPLIEU!E46,3),LEFT(NHAPLIEU!F46,3),IF(SOCAI!$D$6=LEFT(NHAPLIEU!F46,3),LEFT(NHAPLIEU!E46,3),""))</f>
        <v/>
      </c>
      <c r="F50" s="126" t="str">
        <f>IF($D$6=LEFT(NHAPLIEU!E46,3),NHAPLIEU!I46,"")</f>
        <v/>
      </c>
      <c r="G50" s="126" t="str">
        <f>IF(SOCAI!$D$6=LEFT(NHAPLIEU!F46,3),NHAPLIEU!I46,"")</f>
        <v/>
      </c>
    </row>
    <row r="51" spans="1:7" ht="21" customHeight="1">
      <c r="A51" s="108" t="str">
        <f>IF(OR($D$6=LEFT(NHAPLIEU!E47,3),SOCAI!$D$6=LEFT(NHAPLIEU!F47,3)),NHAPLIEU!A47,"")</f>
        <v/>
      </c>
      <c r="B51" s="67" t="str">
        <f>IF(OR($D$6=LEFT(NHAPLIEU!E47,3),SOCAI!$D$6=LEFT(NHAPLIEU!F47,3)),NHAPLIEU!B47,"")</f>
        <v/>
      </c>
      <c r="C51" s="103" t="str">
        <f>IF(OR($D$6=LEFT(NHAPLIEU!E47,3),SOCAI!$D$6=LEFT(NHAPLIEU!F47,3)),NHAPLIEU!C47,"")</f>
        <v/>
      </c>
      <c r="D51" s="103" t="str">
        <f>IF(OR($D$6=LEFT(NHAPLIEU!E47,3),SOCAI!$D$6=LEFT(NHAPLIEU!F47,3)),NHAPLIEU!D47,"")</f>
        <v/>
      </c>
      <c r="E51" s="77" t="str">
        <f>IF($D$6=LEFT(NHAPLIEU!E47,3),LEFT(NHAPLIEU!F47,3),IF(SOCAI!$D$6=LEFT(NHAPLIEU!F47,3),LEFT(NHAPLIEU!E47,3),""))</f>
        <v/>
      </c>
      <c r="F51" s="126" t="str">
        <f>IF($D$6=LEFT(NHAPLIEU!E47,3),NHAPLIEU!I47,"")</f>
        <v/>
      </c>
      <c r="G51" s="126" t="str">
        <f>IF(SOCAI!$D$6=LEFT(NHAPLIEU!F47,3),NHAPLIEU!I47,"")</f>
        <v/>
      </c>
    </row>
    <row r="52" spans="1:7" ht="21" customHeight="1">
      <c r="A52" s="108" t="str">
        <f>IF(OR($D$6=LEFT(NHAPLIEU!E48,3),SOCAI!$D$6=LEFT(NHAPLIEU!F48,3)),NHAPLIEU!A48,"")</f>
        <v/>
      </c>
      <c r="B52" s="67" t="str">
        <f>IF(OR($D$6=LEFT(NHAPLIEU!E48,3),SOCAI!$D$6=LEFT(NHAPLIEU!F48,3)),NHAPLIEU!B48,"")</f>
        <v/>
      </c>
      <c r="C52" s="103" t="str">
        <f>IF(OR($D$6=LEFT(NHAPLIEU!E48,3),SOCAI!$D$6=LEFT(NHAPLIEU!F48,3)),NHAPLIEU!C48,"")</f>
        <v/>
      </c>
      <c r="D52" s="103" t="str">
        <f>IF(OR($D$6=LEFT(NHAPLIEU!E48,3),SOCAI!$D$6=LEFT(NHAPLIEU!F48,3)),NHAPLIEU!D48,"")</f>
        <v/>
      </c>
      <c r="E52" s="77" t="str">
        <f>IF($D$6=LEFT(NHAPLIEU!E48,3),LEFT(NHAPLIEU!F48,3),IF(SOCAI!$D$6=LEFT(NHAPLIEU!F48,3),LEFT(NHAPLIEU!E48,3),""))</f>
        <v/>
      </c>
      <c r="F52" s="126" t="str">
        <f>IF($D$6=LEFT(NHAPLIEU!E48,3),NHAPLIEU!I48,"")</f>
        <v/>
      </c>
      <c r="G52" s="126" t="str">
        <f>IF(SOCAI!$D$6=LEFT(NHAPLIEU!F48,3),NHAPLIEU!I48,"")</f>
        <v/>
      </c>
    </row>
    <row r="53" spans="1:7" ht="21" customHeight="1">
      <c r="A53" s="108" t="str">
        <f>IF(OR($D$6=LEFT(NHAPLIEU!E49,3),SOCAI!$D$6=LEFT(NHAPLIEU!F49,3)),NHAPLIEU!A49,"")</f>
        <v/>
      </c>
      <c r="B53" s="67" t="str">
        <f>IF(OR($D$6=LEFT(NHAPLIEU!E49,3),SOCAI!$D$6=LEFT(NHAPLIEU!F49,3)),NHAPLIEU!B49,"")</f>
        <v/>
      </c>
      <c r="C53" s="103" t="str">
        <f>IF(OR($D$6=LEFT(NHAPLIEU!E49,3),SOCAI!$D$6=LEFT(NHAPLIEU!F49,3)),NHAPLIEU!C49,"")</f>
        <v/>
      </c>
      <c r="D53" s="103" t="str">
        <f>IF(OR($D$6=LEFT(NHAPLIEU!E49,3),SOCAI!$D$6=LEFT(NHAPLIEU!F49,3)),NHAPLIEU!D49,"")</f>
        <v/>
      </c>
      <c r="E53" s="77" t="str">
        <f>IF($D$6=LEFT(NHAPLIEU!E49,3),LEFT(NHAPLIEU!F49,3),IF(SOCAI!$D$6=LEFT(NHAPLIEU!F49,3),LEFT(NHAPLIEU!E49,3),""))</f>
        <v/>
      </c>
      <c r="F53" s="126" t="str">
        <f>IF($D$6=LEFT(NHAPLIEU!E49,3),NHAPLIEU!I49,"")</f>
        <v/>
      </c>
      <c r="G53" s="126" t="str">
        <f>IF(SOCAI!$D$6=LEFT(NHAPLIEU!F49,3),NHAPLIEU!I49,"")</f>
        <v/>
      </c>
    </row>
    <row r="54" spans="1:7" ht="21" customHeight="1">
      <c r="A54" s="108" t="str">
        <f>IF(OR($D$6=LEFT(NHAPLIEU!E50,3),SOCAI!$D$6=LEFT(NHAPLIEU!F50,3)),NHAPLIEU!A50,"")</f>
        <v/>
      </c>
      <c r="B54" s="67" t="str">
        <f>IF(OR($D$6=LEFT(NHAPLIEU!E50,3),SOCAI!$D$6=LEFT(NHAPLIEU!F50,3)),NHAPLIEU!B50,"")</f>
        <v/>
      </c>
      <c r="C54" s="103" t="str">
        <f>IF(OR($D$6=LEFT(NHAPLIEU!E50,3),SOCAI!$D$6=LEFT(NHAPLIEU!F50,3)),NHAPLIEU!C50,"")</f>
        <v/>
      </c>
      <c r="D54" s="103" t="str">
        <f>IF(OR($D$6=LEFT(NHAPLIEU!E50,3),SOCAI!$D$6=LEFT(NHAPLIEU!F50,3)),NHAPLIEU!D50,"")</f>
        <v/>
      </c>
      <c r="E54" s="77" t="str">
        <f>IF($D$6=LEFT(NHAPLIEU!E50,3),LEFT(NHAPLIEU!F50,3),IF(SOCAI!$D$6=LEFT(NHAPLIEU!F50,3),LEFT(NHAPLIEU!E50,3),""))</f>
        <v/>
      </c>
      <c r="F54" s="126" t="str">
        <f>IF($D$6=LEFT(NHAPLIEU!E50,3),NHAPLIEU!I50,"")</f>
        <v/>
      </c>
      <c r="G54" s="126" t="str">
        <f>IF(SOCAI!$D$6=LEFT(NHAPLIEU!F50,3),NHAPLIEU!I50,"")</f>
        <v/>
      </c>
    </row>
    <row r="55" spans="1:7" ht="21" customHeight="1">
      <c r="A55" s="108" t="str">
        <f>IF(OR($D$6=LEFT(NHAPLIEU!E51,3),SOCAI!$D$6=LEFT(NHAPLIEU!F51,3)),NHAPLIEU!A51,"")</f>
        <v/>
      </c>
      <c r="B55" s="67" t="str">
        <f>IF(OR($D$6=LEFT(NHAPLIEU!E51,3),SOCAI!$D$6=LEFT(NHAPLIEU!F51,3)),NHAPLIEU!B51,"")</f>
        <v/>
      </c>
      <c r="C55" s="103" t="str">
        <f>IF(OR($D$6=LEFT(NHAPLIEU!E51,3),SOCAI!$D$6=LEFT(NHAPLIEU!F51,3)),NHAPLIEU!C51,"")</f>
        <v/>
      </c>
      <c r="D55" s="103" t="str">
        <f>IF(OR($D$6=LEFT(NHAPLIEU!E51,3),SOCAI!$D$6=LEFT(NHAPLIEU!F51,3)),NHAPLIEU!D51,"")</f>
        <v/>
      </c>
      <c r="E55" s="77" t="str">
        <f>IF($D$6=LEFT(NHAPLIEU!E51,3),LEFT(NHAPLIEU!F51,3),IF(SOCAI!$D$6=LEFT(NHAPLIEU!F51,3),LEFT(NHAPLIEU!E51,3),""))</f>
        <v/>
      </c>
      <c r="F55" s="126" t="str">
        <f>IF($D$6=LEFT(NHAPLIEU!E51,3),NHAPLIEU!I51,"")</f>
        <v/>
      </c>
      <c r="G55" s="126" t="str">
        <f>IF(SOCAI!$D$6=LEFT(NHAPLIEU!F51,3),NHAPLIEU!I51,"")</f>
        <v/>
      </c>
    </row>
    <row r="56" spans="1:7" ht="21" customHeight="1">
      <c r="A56" s="108" t="str">
        <f>IF(OR($D$6=LEFT(NHAPLIEU!E52,3),SOCAI!$D$6=LEFT(NHAPLIEU!F52,3)),NHAPLIEU!A52,"")</f>
        <v/>
      </c>
      <c r="B56" s="67" t="str">
        <f>IF(OR($D$6=LEFT(NHAPLIEU!E52,3),SOCAI!$D$6=LEFT(NHAPLIEU!F52,3)),NHAPLIEU!B52,"")</f>
        <v/>
      </c>
      <c r="C56" s="103" t="str">
        <f>IF(OR($D$6=LEFT(NHAPLIEU!E52,3),SOCAI!$D$6=LEFT(NHAPLIEU!F52,3)),NHAPLIEU!C52,"")</f>
        <v/>
      </c>
      <c r="D56" s="103" t="str">
        <f>IF(OR($D$6=LEFT(NHAPLIEU!E52,3),SOCAI!$D$6=LEFT(NHAPLIEU!F52,3)),NHAPLIEU!D52,"")</f>
        <v/>
      </c>
      <c r="E56" s="77" t="str">
        <f>IF($D$6=LEFT(NHAPLIEU!E52,3),LEFT(NHAPLIEU!F52,3),IF(SOCAI!$D$6=LEFT(NHAPLIEU!F52,3),LEFT(NHAPLIEU!E52,3),""))</f>
        <v/>
      </c>
      <c r="F56" s="126" t="str">
        <f>IF($D$6=LEFT(NHAPLIEU!E52,3),NHAPLIEU!I52,"")</f>
        <v/>
      </c>
      <c r="G56" s="126" t="str">
        <f>IF(SOCAI!$D$6=LEFT(NHAPLIEU!F52,3),NHAPLIEU!I52,"")</f>
        <v/>
      </c>
    </row>
    <row r="57" spans="1:7" ht="21" customHeight="1">
      <c r="A57" s="108" t="str">
        <f>IF(OR($D$6=LEFT(NHAPLIEU!E53,3),SOCAI!$D$6=LEFT(NHAPLIEU!F53,3)),NHAPLIEU!A53,"")</f>
        <v/>
      </c>
      <c r="B57" s="67" t="str">
        <f>IF(OR($D$6=LEFT(NHAPLIEU!E53,3),SOCAI!$D$6=LEFT(NHAPLIEU!F53,3)),NHAPLIEU!B53,"")</f>
        <v/>
      </c>
      <c r="C57" s="103" t="str">
        <f>IF(OR($D$6=LEFT(NHAPLIEU!E53,3),SOCAI!$D$6=LEFT(NHAPLIEU!F53,3)),NHAPLIEU!C53,"")</f>
        <v/>
      </c>
      <c r="D57" s="103" t="str">
        <f>IF(OR($D$6=LEFT(NHAPLIEU!E53,3),SOCAI!$D$6=LEFT(NHAPLIEU!F53,3)),NHAPLIEU!D53,"")</f>
        <v/>
      </c>
      <c r="E57" s="77" t="str">
        <f>IF($D$6=LEFT(NHAPLIEU!E53,3),LEFT(NHAPLIEU!F53,3),IF(SOCAI!$D$6=LEFT(NHAPLIEU!F53,3),LEFT(NHAPLIEU!E53,3),""))</f>
        <v/>
      </c>
      <c r="F57" s="126" t="str">
        <f>IF($D$6=LEFT(NHAPLIEU!E53,3),NHAPLIEU!I53,"")</f>
        <v/>
      </c>
      <c r="G57" s="126" t="str">
        <f>IF(SOCAI!$D$6=LEFT(NHAPLIEU!F53,3),NHAPLIEU!I53,"")</f>
        <v/>
      </c>
    </row>
    <row r="58" spans="1:7" ht="21" customHeight="1">
      <c r="A58" s="108" t="str">
        <f>IF(OR($D$6=LEFT(NHAPLIEU!E54,3),SOCAI!$D$6=LEFT(NHAPLIEU!F54,3)),NHAPLIEU!A54,"")</f>
        <v/>
      </c>
      <c r="B58" s="67" t="str">
        <f>IF(OR($D$6=LEFT(NHAPLIEU!E54,3),SOCAI!$D$6=LEFT(NHAPLIEU!F54,3)),NHAPLIEU!B54,"")</f>
        <v/>
      </c>
      <c r="C58" s="103" t="str">
        <f>IF(OR($D$6=LEFT(NHAPLIEU!E54,3),SOCAI!$D$6=LEFT(NHAPLIEU!F54,3)),NHAPLIEU!C54,"")</f>
        <v/>
      </c>
      <c r="D58" s="103" t="str">
        <f>IF(OR($D$6=LEFT(NHAPLIEU!E54,3),SOCAI!$D$6=LEFT(NHAPLIEU!F54,3)),NHAPLIEU!D54,"")</f>
        <v/>
      </c>
      <c r="E58" s="77" t="str">
        <f>IF($D$6=LEFT(NHAPLIEU!E54,3),LEFT(NHAPLIEU!F54,3),IF(SOCAI!$D$6=LEFT(NHAPLIEU!F54,3),LEFT(NHAPLIEU!E54,3),""))</f>
        <v/>
      </c>
      <c r="F58" s="126" t="str">
        <f>IF($D$6=LEFT(NHAPLIEU!E54,3),NHAPLIEU!I54,"")</f>
        <v/>
      </c>
      <c r="G58" s="126" t="str">
        <f>IF(SOCAI!$D$6=LEFT(NHAPLIEU!F54,3),NHAPLIEU!I54,"")</f>
        <v/>
      </c>
    </row>
    <row r="59" spans="1:7" ht="21" customHeight="1">
      <c r="A59" s="108" t="str">
        <f>IF(OR($D$6=LEFT(NHAPLIEU!E55,3),SOCAI!$D$6=LEFT(NHAPLIEU!F55,3)),NHAPLIEU!A55,"")</f>
        <v/>
      </c>
      <c r="B59" s="67" t="str">
        <f>IF(OR($D$6=LEFT(NHAPLIEU!E55,3),SOCAI!$D$6=LEFT(NHAPLIEU!F55,3)),NHAPLIEU!B55,"")</f>
        <v/>
      </c>
      <c r="C59" s="103" t="str">
        <f>IF(OR($D$6=LEFT(NHAPLIEU!E55,3),SOCAI!$D$6=LEFT(NHAPLIEU!F55,3)),NHAPLIEU!C55,"")</f>
        <v/>
      </c>
      <c r="D59" s="103" t="str">
        <f>IF(OR($D$6=LEFT(NHAPLIEU!E55,3),SOCAI!$D$6=LEFT(NHAPLIEU!F55,3)),NHAPLIEU!D55,"")</f>
        <v/>
      </c>
      <c r="E59" s="77" t="str">
        <f>IF($D$6=LEFT(NHAPLIEU!E55,3),LEFT(NHAPLIEU!F55,3),IF(SOCAI!$D$6=LEFT(NHAPLIEU!F55,3),LEFT(NHAPLIEU!E55,3),""))</f>
        <v/>
      </c>
      <c r="F59" s="126" t="str">
        <f>IF($D$6=LEFT(NHAPLIEU!E55,3),NHAPLIEU!I55,"")</f>
        <v/>
      </c>
      <c r="G59" s="126" t="str">
        <f>IF(SOCAI!$D$6=LEFT(NHAPLIEU!F55,3),NHAPLIEU!I55,"")</f>
        <v/>
      </c>
    </row>
    <row r="60" spans="1:7" ht="21" customHeight="1">
      <c r="A60" s="108" t="str">
        <f>IF(OR($D$6=LEFT(NHAPLIEU!E56,3),SOCAI!$D$6=LEFT(NHAPLIEU!F56,3)),NHAPLIEU!A56,"")</f>
        <v/>
      </c>
      <c r="B60" s="67" t="str">
        <f>IF(OR($D$6=LEFT(NHAPLIEU!E56,3),SOCAI!$D$6=LEFT(NHAPLIEU!F56,3)),NHAPLIEU!B56,"")</f>
        <v/>
      </c>
      <c r="C60" s="103" t="str">
        <f>IF(OR($D$6=LEFT(NHAPLIEU!E56,3),SOCAI!$D$6=LEFT(NHAPLIEU!F56,3)),NHAPLIEU!C56,"")</f>
        <v/>
      </c>
      <c r="D60" s="103" t="str">
        <f>IF(OR($D$6=LEFT(NHAPLIEU!E56,3),SOCAI!$D$6=LEFT(NHAPLIEU!F56,3)),NHAPLIEU!D56,"")</f>
        <v/>
      </c>
      <c r="E60" s="77" t="str">
        <f>IF($D$6=LEFT(NHAPLIEU!E56,3),LEFT(NHAPLIEU!F56,3),IF(SOCAI!$D$6=LEFT(NHAPLIEU!F56,3),LEFT(NHAPLIEU!E56,3),""))</f>
        <v/>
      </c>
      <c r="F60" s="126" t="str">
        <f>IF($D$6=LEFT(NHAPLIEU!E56,3),NHAPLIEU!I56,"")</f>
        <v/>
      </c>
      <c r="G60" s="126" t="str">
        <f>IF(SOCAI!$D$6=LEFT(NHAPLIEU!F56,3),NHAPLIEU!I56,"")</f>
        <v/>
      </c>
    </row>
    <row r="61" spans="1:7" ht="21" customHeight="1">
      <c r="A61" s="108" t="str">
        <f>IF(OR($D$6=LEFT(NHAPLIEU!E57,3),SOCAI!$D$6=LEFT(NHAPLIEU!F57,3)),NHAPLIEU!A57,"")</f>
        <v/>
      </c>
      <c r="B61" s="67" t="str">
        <f>IF(OR($D$6=LEFT(NHAPLIEU!E57,3),SOCAI!$D$6=LEFT(NHAPLIEU!F57,3)),NHAPLIEU!B57,"")</f>
        <v/>
      </c>
      <c r="C61" s="103" t="str">
        <f>IF(OR($D$6=LEFT(NHAPLIEU!E57,3),SOCAI!$D$6=LEFT(NHAPLIEU!F57,3)),NHAPLIEU!C57,"")</f>
        <v/>
      </c>
      <c r="D61" s="103" t="str">
        <f>IF(OR($D$6=LEFT(NHAPLIEU!E57,3),SOCAI!$D$6=LEFT(NHAPLIEU!F57,3)),NHAPLIEU!D57,"")</f>
        <v/>
      </c>
      <c r="E61" s="77" t="str">
        <f>IF($D$6=LEFT(NHAPLIEU!E57,3),LEFT(NHAPLIEU!F57,3),IF(SOCAI!$D$6=LEFT(NHAPLIEU!F57,3),LEFT(NHAPLIEU!E57,3),""))</f>
        <v/>
      </c>
      <c r="F61" s="126" t="str">
        <f>IF($D$6=LEFT(NHAPLIEU!E57,3),NHAPLIEU!I57,"")</f>
        <v/>
      </c>
      <c r="G61" s="126" t="str">
        <f>IF(SOCAI!$D$6=LEFT(NHAPLIEU!F57,3),NHAPLIEU!I57,"")</f>
        <v/>
      </c>
    </row>
    <row r="62" spans="1:7" ht="21" customHeight="1">
      <c r="A62" s="108" t="str">
        <f>IF(OR($D$6=LEFT(NHAPLIEU!E58,3),SOCAI!$D$6=LEFT(NHAPLIEU!F58,3)),NHAPLIEU!A58,"")</f>
        <v/>
      </c>
      <c r="B62" s="67" t="str">
        <f>IF(OR($D$6=LEFT(NHAPLIEU!E58,3),SOCAI!$D$6=LEFT(NHAPLIEU!F58,3)),NHAPLIEU!B58,"")</f>
        <v/>
      </c>
      <c r="C62" s="103" t="str">
        <f>IF(OR($D$6=LEFT(NHAPLIEU!E58,3),SOCAI!$D$6=LEFT(NHAPLIEU!F58,3)),NHAPLIEU!C58,"")</f>
        <v/>
      </c>
      <c r="D62" s="103" t="str">
        <f>IF(OR($D$6=LEFT(NHAPLIEU!E58,3),SOCAI!$D$6=LEFT(NHAPLIEU!F58,3)),NHAPLIEU!D58,"")</f>
        <v/>
      </c>
      <c r="E62" s="77" t="str">
        <f>IF($D$6=LEFT(NHAPLIEU!E58,3),LEFT(NHAPLIEU!F58,3),IF(SOCAI!$D$6=LEFT(NHAPLIEU!F58,3),LEFT(NHAPLIEU!E58,3),""))</f>
        <v/>
      </c>
      <c r="F62" s="126" t="str">
        <f>IF($D$6=LEFT(NHAPLIEU!E58,3),NHAPLIEU!I58,"")</f>
        <v/>
      </c>
      <c r="G62" s="126" t="str">
        <f>IF(SOCAI!$D$6=LEFT(NHAPLIEU!F58,3),NHAPLIEU!I58,"")</f>
        <v/>
      </c>
    </row>
    <row r="63" spans="1:7" ht="21" customHeight="1">
      <c r="A63" s="108" t="str">
        <f>IF(OR($D$6=LEFT(NHAPLIEU!E59,3),SOCAI!$D$6=LEFT(NHAPLIEU!F59,3)),NHAPLIEU!A59,"")</f>
        <v/>
      </c>
      <c r="B63" s="67" t="str">
        <f>IF(OR($D$6=LEFT(NHAPLIEU!E59,3),SOCAI!$D$6=LEFT(NHAPLIEU!F59,3)),NHAPLIEU!B59,"")</f>
        <v/>
      </c>
      <c r="C63" s="103" t="str">
        <f>IF(OR($D$6=LEFT(NHAPLIEU!E59,3),SOCAI!$D$6=LEFT(NHAPLIEU!F59,3)),NHAPLIEU!C59,"")</f>
        <v/>
      </c>
      <c r="D63" s="103" t="str">
        <f>IF(OR($D$6=LEFT(NHAPLIEU!E59,3),SOCAI!$D$6=LEFT(NHAPLIEU!F59,3)),NHAPLIEU!D59,"")</f>
        <v/>
      </c>
      <c r="E63" s="77" t="str">
        <f>IF($D$6=LEFT(NHAPLIEU!E59,3),LEFT(NHAPLIEU!F59,3),IF(SOCAI!$D$6=LEFT(NHAPLIEU!F59,3),LEFT(NHAPLIEU!E59,3),""))</f>
        <v/>
      </c>
      <c r="F63" s="126" t="str">
        <f>IF($D$6=LEFT(NHAPLIEU!E59,3),NHAPLIEU!I59,"")</f>
        <v/>
      </c>
      <c r="G63" s="126" t="str">
        <f>IF(SOCAI!$D$6=LEFT(NHAPLIEU!F59,3),NHAPLIEU!I59,"")</f>
        <v/>
      </c>
    </row>
    <row r="64" spans="1:7" ht="21" customHeight="1">
      <c r="A64" s="108" t="str">
        <f>IF(OR($D$6=LEFT(NHAPLIEU!E60,3),SOCAI!$D$6=LEFT(NHAPLIEU!F60,3)),NHAPLIEU!A60,"")</f>
        <v/>
      </c>
      <c r="B64" s="67" t="str">
        <f>IF(OR($D$6=LEFT(NHAPLIEU!E60,3),SOCAI!$D$6=LEFT(NHAPLIEU!F60,3)),NHAPLIEU!B60,"")</f>
        <v/>
      </c>
      <c r="C64" s="103" t="str">
        <f>IF(OR($D$6=LEFT(NHAPLIEU!E60,3),SOCAI!$D$6=LEFT(NHAPLIEU!F60,3)),NHAPLIEU!C60,"")</f>
        <v/>
      </c>
      <c r="D64" s="103" t="str">
        <f>IF(OR($D$6=LEFT(NHAPLIEU!E60,3),SOCAI!$D$6=LEFT(NHAPLIEU!F60,3)),NHAPLIEU!D60,"")</f>
        <v/>
      </c>
      <c r="E64" s="77" t="str">
        <f>IF($D$6=LEFT(NHAPLIEU!E60,3),LEFT(NHAPLIEU!F60,3),IF(SOCAI!$D$6=LEFT(NHAPLIEU!F60,3),LEFT(NHAPLIEU!E60,3),""))</f>
        <v/>
      </c>
      <c r="F64" s="126" t="str">
        <f>IF($D$6=LEFT(NHAPLIEU!E60,3),NHAPLIEU!I60,"")</f>
        <v/>
      </c>
      <c r="G64" s="126" t="str">
        <f>IF(SOCAI!$D$6=LEFT(NHAPLIEU!F60,3),NHAPLIEU!I60,"")</f>
        <v/>
      </c>
    </row>
    <row r="65" spans="1:7" ht="21" customHeight="1">
      <c r="A65" s="108" t="str">
        <f>IF(OR($D$6=LEFT(NHAPLIEU!E61,3),SOCAI!$D$6=LEFT(NHAPLIEU!F61,3)),NHAPLIEU!A61,"")</f>
        <v/>
      </c>
      <c r="B65" s="67" t="str">
        <f>IF(OR($D$6=LEFT(NHAPLIEU!E61,3),SOCAI!$D$6=LEFT(NHAPLIEU!F61,3)),NHAPLIEU!B61,"")</f>
        <v/>
      </c>
      <c r="C65" s="103" t="str">
        <f>IF(OR($D$6=LEFT(NHAPLIEU!E61,3),SOCAI!$D$6=LEFT(NHAPLIEU!F61,3)),NHAPLIEU!C61,"")</f>
        <v/>
      </c>
      <c r="D65" s="103" t="str">
        <f>IF(OR($D$6=LEFT(NHAPLIEU!E61,3),SOCAI!$D$6=LEFT(NHAPLIEU!F61,3)),NHAPLIEU!D61,"")</f>
        <v/>
      </c>
      <c r="E65" s="77" t="str">
        <f>IF($D$6=LEFT(NHAPLIEU!E61,3),LEFT(NHAPLIEU!F61,3),IF(SOCAI!$D$6=LEFT(NHAPLIEU!F61,3),LEFT(NHAPLIEU!E61,3),""))</f>
        <v/>
      </c>
      <c r="F65" s="126" t="str">
        <f>IF($D$6=LEFT(NHAPLIEU!E61,3),NHAPLIEU!I61,"")</f>
        <v/>
      </c>
      <c r="G65" s="126" t="str">
        <f>IF(SOCAI!$D$6=LEFT(NHAPLIEU!F61,3),NHAPLIEU!I61,"")</f>
        <v/>
      </c>
    </row>
    <row r="66" spans="1:7" ht="21" customHeight="1">
      <c r="A66" s="108" t="str">
        <f>IF(OR($D$6=LEFT(NHAPLIEU!E62,3),SOCAI!$D$6=LEFT(NHAPLIEU!F62,3)),NHAPLIEU!A62,"")</f>
        <v/>
      </c>
      <c r="B66" s="67" t="str">
        <f>IF(OR($D$6=LEFT(NHAPLIEU!E62,3),SOCAI!$D$6=LEFT(NHAPLIEU!F62,3)),NHAPLIEU!B62,"")</f>
        <v/>
      </c>
      <c r="C66" s="103" t="str">
        <f>IF(OR($D$6=LEFT(NHAPLIEU!E62,3),SOCAI!$D$6=LEFT(NHAPLIEU!F62,3)),NHAPLIEU!C62,"")</f>
        <v/>
      </c>
      <c r="D66" s="103" t="str">
        <f>IF(OR($D$6=LEFT(NHAPLIEU!E62,3),SOCAI!$D$6=LEFT(NHAPLIEU!F62,3)),NHAPLIEU!D62,"")</f>
        <v/>
      </c>
      <c r="E66" s="77" t="str">
        <f>IF($D$6=LEFT(NHAPLIEU!E62,3),LEFT(NHAPLIEU!F62,3),IF(SOCAI!$D$6=LEFT(NHAPLIEU!F62,3),LEFT(NHAPLIEU!E62,3),""))</f>
        <v/>
      </c>
      <c r="F66" s="126" t="str">
        <f>IF($D$6=LEFT(NHAPLIEU!E62,3),NHAPLIEU!I62,"")</f>
        <v/>
      </c>
      <c r="G66" s="126" t="str">
        <f>IF(SOCAI!$D$6=LEFT(NHAPLIEU!F62,3),NHAPLIEU!I62,"")</f>
        <v/>
      </c>
    </row>
    <row r="67" spans="1:7" ht="21" customHeight="1">
      <c r="A67" s="108" t="str">
        <f>IF(OR($D$6=LEFT(NHAPLIEU!E63,3),SOCAI!$D$6=LEFT(NHAPLIEU!F63,3)),NHAPLIEU!A63,"")</f>
        <v/>
      </c>
      <c r="B67" s="67" t="str">
        <f>IF(OR($D$6=LEFT(NHAPLIEU!E63,3),SOCAI!$D$6=LEFT(NHAPLIEU!F63,3)),NHAPLIEU!B63,"")</f>
        <v/>
      </c>
      <c r="C67" s="103" t="str">
        <f>IF(OR($D$6=LEFT(NHAPLIEU!E63,3),SOCAI!$D$6=LEFT(NHAPLIEU!F63,3)),NHAPLIEU!C63,"")</f>
        <v/>
      </c>
      <c r="D67" s="103" t="str">
        <f>IF(OR($D$6=LEFT(NHAPLIEU!E63,3),SOCAI!$D$6=LEFT(NHAPLIEU!F63,3)),NHAPLIEU!D63,"")</f>
        <v/>
      </c>
      <c r="E67" s="77" t="str">
        <f>IF($D$6=LEFT(NHAPLIEU!E63,3),LEFT(NHAPLIEU!F63,3),IF(SOCAI!$D$6=LEFT(NHAPLIEU!F63,3),LEFT(NHAPLIEU!E63,3),""))</f>
        <v/>
      </c>
      <c r="F67" s="126" t="str">
        <f>IF($D$6=LEFT(NHAPLIEU!E63,3),NHAPLIEU!I63,"")</f>
        <v/>
      </c>
      <c r="G67" s="126" t="str">
        <f>IF(SOCAI!$D$6=LEFT(NHAPLIEU!F63,3),NHAPLIEU!I63,"")</f>
        <v/>
      </c>
    </row>
    <row r="68" spans="1:7" ht="21" customHeight="1">
      <c r="A68" s="108" t="str">
        <f>IF(OR($D$6=LEFT(NHAPLIEU!E64,3),SOCAI!$D$6=LEFT(NHAPLIEU!F64,3)),NHAPLIEU!A64,"")</f>
        <v/>
      </c>
      <c r="B68" s="67" t="str">
        <f>IF(OR($D$6=LEFT(NHAPLIEU!E64,3),SOCAI!$D$6=LEFT(NHAPLIEU!F64,3)),NHAPLIEU!B64,"")</f>
        <v/>
      </c>
      <c r="C68" s="103" t="str">
        <f>IF(OR($D$6=LEFT(NHAPLIEU!E64,3),SOCAI!$D$6=LEFT(NHAPLIEU!F64,3)),NHAPLIEU!C64,"")</f>
        <v/>
      </c>
      <c r="D68" s="103" t="str">
        <f>IF(OR($D$6=LEFT(NHAPLIEU!E64,3),SOCAI!$D$6=LEFT(NHAPLIEU!F64,3)),NHAPLIEU!D64,"")</f>
        <v/>
      </c>
      <c r="E68" s="77" t="str">
        <f>IF($D$6=LEFT(NHAPLIEU!E64,3),LEFT(NHAPLIEU!F64,3),IF(SOCAI!$D$6=LEFT(NHAPLIEU!F64,3),LEFT(NHAPLIEU!E64,3),""))</f>
        <v/>
      </c>
      <c r="F68" s="126" t="str">
        <f>IF($D$6=LEFT(NHAPLIEU!E64,3),NHAPLIEU!I64,"")</f>
        <v/>
      </c>
      <c r="G68" s="126" t="str">
        <f>IF(SOCAI!$D$6=LEFT(NHAPLIEU!F64,3),NHAPLIEU!I64,"")</f>
        <v/>
      </c>
    </row>
    <row r="69" spans="1:7" ht="21" customHeight="1">
      <c r="A69" s="108" t="str">
        <f>IF(OR($D$6=LEFT(NHAPLIEU!E65,3),SOCAI!$D$6=LEFT(NHAPLIEU!F65,3)),NHAPLIEU!A65,"")</f>
        <v/>
      </c>
      <c r="B69" s="67" t="str">
        <f>IF(OR($D$6=LEFT(NHAPLIEU!E65,3),SOCAI!$D$6=LEFT(NHAPLIEU!F65,3)),NHAPLIEU!B65,"")</f>
        <v/>
      </c>
      <c r="C69" s="103" t="str">
        <f>IF(OR($D$6=LEFT(NHAPLIEU!E65,3),SOCAI!$D$6=LEFT(NHAPLIEU!F65,3)),NHAPLIEU!C65,"")</f>
        <v/>
      </c>
      <c r="D69" s="103" t="str">
        <f>IF(OR($D$6=LEFT(NHAPLIEU!E65,3),SOCAI!$D$6=LEFT(NHAPLIEU!F65,3)),NHAPLIEU!D65,"")</f>
        <v/>
      </c>
      <c r="E69" s="77" t="str">
        <f>IF($D$6=LEFT(NHAPLIEU!E65,3),LEFT(NHAPLIEU!F65,3),IF(SOCAI!$D$6=LEFT(NHAPLIEU!F65,3),LEFT(NHAPLIEU!E65,3),""))</f>
        <v/>
      </c>
      <c r="F69" s="126" t="str">
        <f>IF($D$6=LEFT(NHAPLIEU!E65,3),NHAPLIEU!I65,"")</f>
        <v/>
      </c>
      <c r="G69" s="126" t="str">
        <f>IF(SOCAI!$D$6=LEFT(NHAPLIEU!F65,3),NHAPLIEU!I65,"")</f>
        <v/>
      </c>
    </row>
    <row r="70" spans="1:7" ht="21" customHeight="1">
      <c r="A70" s="108" t="str">
        <f>IF(OR($D$6=LEFT(NHAPLIEU!E66,3),SOCAI!$D$6=LEFT(NHAPLIEU!F66,3)),NHAPLIEU!A66,"")</f>
        <v/>
      </c>
      <c r="B70" s="67" t="str">
        <f>IF(OR($D$6=LEFT(NHAPLIEU!E66,3),SOCAI!$D$6=LEFT(NHAPLIEU!F66,3)),NHAPLIEU!B66,"")</f>
        <v/>
      </c>
      <c r="C70" s="103" t="str">
        <f>IF(OR($D$6=LEFT(NHAPLIEU!E66,3),SOCAI!$D$6=LEFT(NHAPLIEU!F66,3)),NHAPLIEU!C66,"")</f>
        <v/>
      </c>
      <c r="D70" s="103" t="str">
        <f>IF(OR($D$6=LEFT(NHAPLIEU!E66,3),SOCAI!$D$6=LEFT(NHAPLIEU!F66,3)),NHAPLIEU!D66,"")</f>
        <v/>
      </c>
      <c r="E70" s="77" t="str">
        <f>IF($D$6=LEFT(NHAPLIEU!E66,3),LEFT(NHAPLIEU!F66,3),IF(SOCAI!$D$6=LEFT(NHAPLIEU!F66,3),LEFT(NHAPLIEU!E66,3),""))</f>
        <v/>
      </c>
      <c r="F70" s="126" t="str">
        <f>IF($D$6=LEFT(NHAPLIEU!E66,3),NHAPLIEU!I66,"")</f>
        <v/>
      </c>
      <c r="G70" s="126" t="str">
        <f>IF(SOCAI!$D$6=LEFT(NHAPLIEU!F66,3),NHAPLIEU!I66,"")</f>
        <v/>
      </c>
    </row>
    <row r="71" spans="1:7" ht="21" customHeight="1">
      <c r="A71" s="108" t="str">
        <f>IF(OR($D$6=LEFT(NHAPLIEU!E67,3),SOCAI!$D$6=LEFT(NHAPLIEU!F67,3)),NHAPLIEU!A67,"")</f>
        <v/>
      </c>
      <c r="B71" s="67" t="str">
        <f>IF(OR($D$6=LEFT(NHAPLIEU!E67,3),SOCAI!$D$6=LEFT(NHAPLIEU!F67,3)),NHAPLIEU!B67,"")</f>
        <v/>
      </c>
      <c r="C71" s="103" t="str">
        <f>IF(OR($D$6=LEFT(NHAPLIEU!E67,3),SOCAI!$D$6=LEFT(NHAPLIEU!F67,3)),NHAPLIEU!C67,"")</f>
        <v/>
      </c>
      <c r="D71" s="103" t="str">
        <f>IF(OR($D$6=LEFT(NHAPLIEU!E67,3),SOCAI!$D$6=LEFT(NHAPLIEU!F67,3)),NHAPLIEU!D67,"")</f>
        <v/>
      </c>
      <c r="E71" s="77" t="str">
        <f>IF($D$6=LEFT(NHAPLIEU!E67,3),LEFT(NHAPLIEU!F67,3),IF(SOCAI!$D$6=LEFT(NHAPLIEU!F67,3),LEFT(NHAPLIEU!E67,3),""))</f>
        <v/>
      </c>
      <c r="F71" s="126" t="str">
        <f>IF($D$6=LEFT(NHAPLIEU!E67,3),NHAPLIEU!I67,"")</f>
        <v/>
      </c>
      <c r="G71" s="126" t="str">
        <f>IF(SOCAI!$D$6=LEFT(NHAPLIEU!F67,3),NHAPLIEU!I67,"")</f>
        <v/>
      </c>
    </row>
    <row r="72" spans="1:7" ht="21" customHeight="1">
      <c r="A72" s="108" t="str">
        <f>IF(OR($D$6=LEFT(NHAPLIEU!E68,3),SOCAI!$D$6=LEFT(NHAPLIEU!F68,3)),NHAPLIEU!A68,"")</f>
        <v/>
      </c>
      <c r="B72" s="67" t="str">
        <f>IF(OR($D$6=LEFT(NHAPLIEU!E68,3),SOCAI!$D$6=LEFT(NHAPLIEU!F68,3)),NHAPLIEU!B68,"")</f>
        <v/>
      </c>
      <c r="C72" s="103" t="str">
        <f>IF(OR($D$6=LEFT(NHAPLIEU!E68,3),SOCAI!$D$6=LEFT(NHAPLIEU!F68,3)),NHAPLIEU!C68,"")</f>
        <v/>
      </c>
      <c r="D72" s="103" t="str">
        <f>IF(OR($D$6=LEFT(NHAPLIEU!E68,3),SOCAI!$D$6=LEFT(NHAPLIEU!F68,3)),NHAPLIEU!D68,"")</f>
        <v/>
      </c>
      <c r="E72" s="77" t="str">
        <f>IF($D$6=LEFT(NHAPLIEU!E68,3),LEFT(NHAPLIEU!F68,3),IF(SOCAI!$D$6=LEFT(NHAPLIEU!F68,3),LEFT(NHAPLIEU!E68,3),""))</f>
        <v/>
      </c>
      <c r="F72" s="126" t="str">
        <f>IF($D$6=LEFT(NHAPLIEU!E68,3),NHAPLIEU!I68,"")</f>
        <v/>
      </c>
      <c r="G72" s="126" t="str">
        <f>IF(SOCAI!$D$6=LEFT(NHAPLIEU!F68,3),NHAPLIEU!I68,"")</f>
        <v/>
      </c>
    </row>
    <row r="73" spans="1:7" ht="21" customHeight="1">
      <c r="A73" s="108" t="str">
        <f>IF(OR($D$6=LEFT(NHAPLIEU!E69,3),SOCAI!$D$6=LEFT(NHAPLIEU!F69,3)),NHAPLIEU!A69,"")</f>
        <v/>
      </c>
      <c r="B73" s="67" t="str">
        <f>IF(OR($D$6=LEFT(NHAPLIEU!E69,3),SOCAI!$D$6=LEFT(NHAPLIEU!F69,3)),NHAPLIEU!B69,"")</f>
        <v/>
      </c>
      <c r="C73" s="103" t="str">
        <f>IF(OR($D$6=LEFT(NHAPLIEU!E69,3),SOCAI!$D$6=LEFT(NHAPLIEU!F69,3)),NHAPLIEU!C69,"")</f>
        <v/>
      </c>
      <c r="D73" s="103" t="str">
        <f>IF(OR($D$6=LEFT(NHAPLIEU!E69,3),SOCAI!$D$6=LEFT(NHAPLIEU!F69,3)),NHAPLIEU!D69,"")</f>
        <v/>
      </c>
      <c r="E73" s="77" t="str">
        <f>IF($D$6=LEFT(NHAPLIEU!E69,3),LEFT(NHAPLIEU!F69,3),IF(SOCAI!$D$6=LEFT(NHAPLIEU!F69,3),LEFT(NHAPLIEU!E69,3),""))</f>
        <v/>
      </c>
      <c r="F73" s="126" t="str">
        <f>IF($D$6=LEFT(NHAPLIEU!E69,3),NHAPLIEU!I69,"")</f>
        <v/>
      </c>
      <c r="G73" s="126" t="str">
        <f>IF(SOCAI!$D$6=LEFT(NHAPLIEU!F69,3),NHAPLIEU!I69,"")</f>
        <v/>
      </c>
    </row>
    <row r="74" spans="1:7" ht="21" customHeight="1">
      <c r="A74" s="108" t="str">
        <f>IF(OR($D$6=LEFT(NHAPLIEU!E70,3),SOCAI!$D$6=LEFT(NHAPLIEU!F70,3)),NHAPLIEU!A70,"")</f>
        <v/>
      </c>
      <c r="B74" s="67" t="str">
        <f>IF(OR($D$6=LEFT(NHAPLIEU!E70,3),SOCAI!$D$6=LEFT(NHAPLIEU!F70,3)),NHAPLIEU!B70,"")</f>
        <v/>
      </c>
      <c r="C74" s="103" t="str">
        <f>IF(OR($D$6=LEFT(NHAPLIEU!E70,3),SOCAI!$D$6=LEFT(NHAPLIEU!F70,3)),NHAPLIEU!C70,"")</f>
        <v/>
      </c>
      <c r="D74" s="103" t="str">
        <f>IF(OR($D$6=LEFT(NHAPLIEU!E70,3),SOCAI!$D$6=LEFT(NHAPLIEU!F70,3)),NHAPLIEU!D70,"")</f>
        <v/>
      </c>
      <c r="E74" s="77" t="str">
        <f>IF($D$6=LEFT(NHAPLIEU!E70,3),LEFT(NHAPLIEU!F70,3),IF(SOCAI!$D$6=LEFT(NHAPLIEU!F70,3),LEFT(NHAPLIEU!E70,3),""))</f>
        <v/>
      </c>
      <c r="F74" s="126" t="str">
        <f>IF($D$6=LEFT(NHAPLIEU!E70,3),NHAPLIEU!I70,"")</f>
        <v/>
      </c>
      <c r="G74" s="126" t="str">
        <f>IF(SOCAI!$D$6=LEFT(NHAPLIEU!F70,3),NHAPLIEU!I70,"")</f>
        <v/>
      </c>
    </row>
    <row r="75" spans="1:7" ht="21" customHeight="1">
      <c r="A75" s="108" t="str">
        <f>IF(OR($D$6=LEFT(NHAPLIEU!E71,3),SOCAI!$D$6=LEFT(NHAPLIEU!F71,3)),NHAPLIEU!A71,"")</f>
        <v/>
      </c>
      <c r="B75" s="67" t="str">
        <f>IF(OR($D$6=LEFT(NHAPLIEU!E71,3),SOCAI!$D$6=LEFT(NHAPLIEU!F71,3)),NHAPLIEU!B71,"")</f>
        <v/>
      </c>
      <c r="C75" s="103" t="str">
        <f>IF(OR($D$6=LEFT(NHAPLIEU!E71,3),SOCAI!$D$6=LEFT(NHAPLIEU!F71,3)),NHAPLIEU!C71,"")</f>
        <v/>
      </c>
      <c r="D75" s="103" t="str">
        <f>IF(OR($D$6=LEFT(NHAPLIEU!E71,3),SOCAI!$D$6=LEFT(NHAPLIEU!F71,3)),NHAPLIEU!D71,"")</f>
        <v/>
      </c>
      <c r="E75" s="77" t="str">
        <f>IF($D$6=LEFT(NHAPLIEU!E71,3),LEFT(NHAPLIEU!F71,3),IF(SOCAI!$D$6=LEFT(NHAPLIEU!F71,3),LEFT(NHAPLIEU!E71,3),""))</f>
        <v/>
      </c>
      <c r="F75" s="126" t="str">
        <f>IF($D$6=LEFT(NHAPLIEU!E71,3),NHAPLIEU!I71,"")</f>
        <v/>
      </c>
      <c r="G75" s="126" t="str">
        <f>IF(SOCAI!$D$6=LEFT(NHAPLIEU!F71,3),NHAPLIEU!I71,"")</f>
        <v/>
      </c>
    </row>
    <row r="76" spans="1:7" ht="21" customHeight="1">
      <c r="A76" s="108" t="str">
        <f>IF(OR($D$6=LEFT(NHAPLIEU!E72,3),SOCAI!$D$6=LEFT(NHAPLIEU!F72,3)),NHAPLIEU!A72,"")</f>
        <v/>
      </c>
      <c r="B76" s="67" t="str">
        <f>IF(OR($D$6=LEFT(NHAPLIEU!E72,3),SOCAI!$D$6=LEFT(NHAPLIEU!F72,3)),NHAPLIEU!B72,"")</f>
        <v/>
      </c>
      <c r="C76" s="103" t="str">
        <f>IF(OR($D$6=LEFT(NHAPLIEU!E72,3),SOCAI!$D$6=LEFT(NHAPLIEU!F72,3)),NHAPLIEU!C72,"")</f>
        <v/>
      </c>
      <c r="D76" s="103" t="str">
        <f>IF(OR($D$6=LEFT(NHAPLIEU!E72,3),SOCAI!$D$6=LEFT(NHAPLIEU!F72,3)),NHAPLIEU!D72,"")</f>
        <v/>
      </c>
      <c r="E76" s="77" t="str">
        <f>IF($D$6=LEFT(NHAPLIEU!E72,3),LEFT(NHAPLIEU!F72,3),IF(SOCAI!$D$6=LEFT(NHAPLIEU!F72,3),LEFT(NHAPLIEU!E72,3),""))</f>
        <v/>
      </c>
      <c r="F76" s="126" t="str">
        <f>IF($D$6=LEFT(NHAPLIEU!E72,3),NHAPLIEU!I72,"")</f>
        <v/>
      </c>
      <c r="G76" s="126" t="str">
        <f>IF(SOCAI!$D$6=LEFT(NHAPLIEU!F72,3),NHAPLIEU!I72,"")</f>
        <v/>
      </c>
    </row>
    <row r="77" spans="1:7" ht="21" customHeight="1">
      <c r="A77" s="108" t="str">
        <f>IF(OR($D$6=LEFT(NHAPLIEU!E73,3),SOCAI!$D$6=LEFT(NHAPLIEU!F73,3)),NHAPLIEU!A73,"")</f>
        <v/>
      </c>
      <c r="B77" s="67" t="str">
        <f>IF(OR($D$6=LEFT(NHAPLIEU!E73,3),SOCAI!$D$6=LEFT(NHAPLIEU!F73,3)),NHAPLIEU!B73,"")</f>
        <v/>
      </c>
      <c r="C77" s="103" t="str">
        <f>IF(OR($D$6=LEFT(NHAPLIEU!E73,3),SOCAI!$D$6=LEFT(NHAPLIEU!F73,3)),NHAPLIEU!C73,"")</f>
        <v/>
      </c>
      <c r="D77" s="103" t="str">
        <f>IF(OR($D$6=LEFT(NHAPLIEU!E73,3),SOCAI!$D$6=LEFT(NHAPLIEU!F73,3)),NHAPLIEU!D73,"")</f>
        <v/>
      </c>
      <c r="E77" s="77" t="str">
        <f>IF($D$6=LEFT(NHAPLIEU!E73,3),LEFT(NHAPLIEU!F73,3),IF(SOCAI!$D$6=LEFT(NHAPLIEU!F73,3),LEFT(NHAPLIEU!E73,3),""))</f>
        <v/>
      </c>
      <c r="F77" s="126" t="str">
        <f>IF($D$6=LEFT(NHAPLIEU!E73,3),NHAPLIEU!I73,"")</f>
        <v/>
      </c>
      <c r="G77" s="126" t="str">
        <f>IF(SOCAI!$D$6=LEFT(NHAPLIEU!F73,3),NHAPLIEU!I73,"")</f>
        <v/>
      </c>
    </row>
    <row r="78" spans="1:7" ht="21" customHeight="1">
      <c r="A78" s="108" t="str">
        <f>IF(OR($D$6=LEFT(NHAPLIEU!E74,3),SOCAI!$D$6=LEFT(NHAPLIEU!F74,3)),NHAPLIEU!A74,"")</f>
        <v/>
      </c>
      <c r="B78" s="67" t="str">
        <f>IF(OR($D$6=LEFT(NHAPLIEU!E74,3),SOCAI!$D$6=LEFT(NHAPLIEU!F74,3)),NHAPLIEU!B74,"")</f>
        <v/>
      </c>
      <c r="C78" s="103" t="str">
        <f>IF(OR($D$6=LEFT(NHAPLIEU!E74,3),SOCAI!$D$6=LEFT(NHAPLIEU!F74,3)),NHAPLIEU!C74,"")</f>
        <v/>
      </c>
      <c r="D78" s="103" t="str">
        <f>IF(OR($D$6=LEFT(NHAPLIEU!E74,3),SOCAI!$D$6=LEFT(NHAPLIEU!F74,3)),NHAPLIEU!D74,"")</f>
        <v/>
      </c>
      <c r="E78" s="77" t="str">
        <f>IF($D$6=LEFT(NHAPLIEU!E74,3),LEFT(NHAPLIEU!F74,3),IF(SOCAI!$D$6=LEFT(NHAPLIEU!F74,3),LEFT(NHAPLIEU!E74,3),""))</f>
        <v/>
      </c>
      <c r="F78" s="126" t="str">
        <f>IF($D$6=LEFT(NHAPLIEU!E74,3),NHAPLIEU!I74,"")</f>
        <v/>
      </c>
      <c r="G78" s="126" t="str">
        <f>IF(SOCAI!$D$6=LEFT(NHAPLIEU!F74,3),NHAPLIEU!I74,"")</f>
        <v/>
      </c>
    </row>
    <row r="79" spans="1:7" ht="21" customHeight="1">
      <c r="A79" s="108" t="str">
        <f>IF(OR($D$6=LEFT(NHAPLIEU!E75,3),SOCAI!$D$6=LEFT(NHAPLIEU!F75,3)),NHAPLIEU!A75,"")</f>
        <v/>
      </c>
      <c r="B79" s="67" t="str">
        <f>IF(OR($D$6=LEFT(NHAPLIEU!E75,3),SOCAI!$D$6=LEFT(NHAPLIEU!F75,3)),NHAPLIEU!B75,"")</f>
        <v/>
      </c>
      <c r="C79" s="103" t="str">
        <f>IF(OR($D$6=LEFT(NHAPLIEU!E75,3),SOCAI!$D$6=LEFT(NHAPLIEU!F75,3)),NHAPLIEU!C75,"")</f>
        <v/>
      </c>
      <c r="D79" s="103" t="str">
        <f>IF(OR($D$6=LEFT(NHAPLIEU!E75,3),SOCAI!$D$6=LEFT(NHAPLIEU!F75,3)),NHAPLIEU!D75,"")</f>
        <v/>
      </c>
      <c r="E79" s="77" t="str">
        <f>IF($D$6=LEFT(NHAPLIEU!E75,3),LEFT(NHAPLIEU!F75,3),IF(SOCAI!$D$6=LEFT(NHAPLIEU!F75,3),LEFT(NHAPLIEU!E75,3),""))</f>
        <v/>
      </c>
      <c r="F79" s="126" t="str">
        <f>IF($D$6=LEFT(NHAPLIEU!E75,3),NHAPLIEU!I75,"")</f>
        <v/>
      </c>
      <c r="G79" s="126" t="str">
        <f>IF(SOCAI!$D$6=LEFT(NHAPLIEU!F75,3),NHAPLIEU!I75,"")</f>
        <v/>
      </c>
    </row>
    <row r="80" spans="1:7" ht="21" customHeight="1">
      <c r="A80" s="108" t="str">
        <f>IF(OR($D$6=LEFT(NHAPLIEU!E76,3),SOCAI!$D$6=LEFT(NHAPLIEU!F76,3)),NHAPLIEU!A76,"")</f>
        <v/>
      </c>
      <c r="B80" s="67" t="str">
        <f>IF(OR($D$6=LEFT(NHAPLIEU!E76,3),SOCAI!$D$6=LEFT(NHAPLIEU!F76,3)),NHAPLIEU!B76,"")</f>
        <v/>
      </c>
      <c r="C80" s="103" t="str">
        <f>IF(OR($D$6=LEFT(NHAPLIEU!E76,3),SOCAI!$D$6=LEFT(NHAPLIEU!F76,3)),NHAPLIEU!C76,"")</f>
        <v/>
      </c>
      <c r="D80" s="103" t="str">
        <f>IF(OR($D$6=LEFT(NHAPLIEU!E76,3),SOCAI!$D$6=LEFT(NHAPLIEU!F76,3)),NHAPLIEU!D76,"")</f>
        <v/>
      </c>
      <c r="E80" s="77" t="str">
        <f>IF($D$6=LEFT(NHAPLIEU!E76,3),LEFT(NHAPLIEU!F76,3),IF(SOCAI!$D$6=LEFT(NHAPLIEU!F76,3),LEFT(NHAPLIEU!E76,3),""))</f>
        <v/>
      </c>
      <c r="F80" s="126" t="str">
        <f>IF($D$6=LEFT(NHAPLIEU!E76,3),NHAPLIEU!I76,"")</f>
        <v/>
      </c>
      <c r="G80" s="126" t="str">
        <f>IF(SOCAI!$D$6=LEFT(NHAPLIEU!F76,3),NHAPLIEU!I76,"")</f>
        <v/>
      </c>
    </row>
    <row r="81" spans="1:7" ht="21" customHeight="1">
      <c r="A81" s="108" t="str">
        <f>IF(OR($D$6=LEFT(NHAPLIEU!E77,3),SOCAI!$D$6=LEFT(NHAPLIEU!F77,3)),NHAPLIEU!A77,"")</f>
        <v/>
      </c>
      <c r="B81" s="67" t="str">
        <f>IF(OR($D$6=LEFT(NHAPLIEU!E77,3),SOCAI!$D$6=LEFT(NHAPLIEU!F77,3)),NHAPLIEU!B77,"")</f>
        <v/>
      </c>
      <c r="C81" s="103" t="str">
        <f>IF(OR($D$6=LEFT(NHAPLIEU!E77,3),SOCAI!$D$6=LEFT(NHAPLIEU!F77,3)),NHAPLIEU!C77,"")</f>
        <v/>
      </c>
      <c r="D81" s="103" t="str">
        <f>IF(OR($D$6=LEFT(NHAPLIEU!E77,3),SOCAI!$D$6=LEFT(NHAPLIEU!F77,3)),NHAPLIEU!D77,"")</f>
        <v/>
      </c>
      <c r="E81" s="77" t="str">
        <f>IF($D$6=LEFT(NHAPLIEU!E77,3),LEFT(NHAPLIEU!F77,3),IF(SOCAI!$D$6=LEFT(NHAPLIEU!F77,3),LEFT(NHAPLIEU!E77,3),""))</f>
        <v/>
      </c>
      <c r="F81" s="126" t="str">
        <f>IF($D$6=LEFT(NHAPLIEU!E77,3),NHAPLIEU!I77,"")</f>
        <v/>
      </c>
      <c r="G81" s="126" t="str">
        <f>IF(SOCAI!$D$6=LEFT(NHAPLIEU!F77,3),NHAPLIEU!I77,"")</f>
        <v/>
      </c>
    </row>
    <row r="82" spans="1:7" ht="21" customHeight="1">
      <c r="A82" s="108" t="str">
        <f>IF(OR($D$6=LEFT(NHAPLIEU!E78,3),SOCAI!$D$6=LEFT(NHAPLIEU!F78,3)),NHAPLIEU!A78,"")</f>
        <v/>
      </c>
      <c r="B82" s="67" t="str">
        <f>IF(OR($D$6=LEFT(NHAPLIEU!E78,3),SOCAI!$D$6=LEFT(NHAPLIEU!F78,3)),NHAPLIEU!B78,"")</f>
        <v/>
      </c>
      <c r="C82" s="103" t="str">
        <f>IF(OR($D$6=LEFT(NHAPLIEU!E78,3),SOCAI!$D$6=LEFT(NHAPLIEU!F78,3)),NHAPLIEU!C78,"")</f>
        <v/>
      </c>
      <c r="D82" s="103" t="str">
        <f>IF(OR($D$6=LEFT(NHAPLIEU!E78,3),SOCAI!$D$6=LEFT(NHAPLIEU!F78,3)),NHAPLIEU!D78,"")</f>
        <v/>
      </c>
      <c r="E82" s="77" t="str">
        <f>IF($D$6=LEFT(NHAPLIEU!E78,3),LEFT(NHAPLIEU!F78,3),IF(SOCAI!$D$6=LEFT(NHAPLIEU!F78,3),LEFT(NHAPLIEU!E78,3),""))</f>
        <v/>
      </c>
      <c r="F82" s="126" t="str">
        <f>IF($D$6=LEFT(NHAPLIEU!E78,3),NHAPLIEU!I78,"")</f>
        <v/>
      </c>
      <c r="G82" s="126" t="str">
        <f>IF(SOCAI!$D$6=LEFT(NHAPLIEU!F78,3),NHAPLIEU!I78,"")</f>
        <v/>
      </c>
    </row>
    <row r="83" spans="1:7" ht="21" customHeight="1">
      <c r="A83" s="108" t="str">
        <f>IF(OR($D$6=LEFT(NHAPLIEU!E79,3),SOCAI!$D$6=LEFT(NHAPLIEU!F79,3)),NHAPLIEU!A79,"")</f>
        <v/>
      </c>
      <c r="B83" s="67" t="str">
        <f>IF(OR($D$6=LEFT(NHAPLIEU!E79,3),SOCAI!$D$6=LEFT(NHAPLIEU!F79,3)),NHAPLIEU!B79,"")</f>
        <v/>
      </c>
      <c r="C83" s="103" t="str">
        <f>IF(OR($D$6=LEFT(NHAPLIEU!E79,3),SOCAI!$D$6=LEFT(NHAPLIEU!F79,3)),NHAPLIEU!C79,"")</f>
        <v/>
      </c>
      <c r="D83" s="103" t="str">
        <f>IF(OR($D$6=LEFT(NHAPLIEU!E79,3),SOCAI!$D$6=LEFT(NHAPLIEU!F79,3)),NHAPLIEU!D79,"")</f>
        <v/>
      </c>
      <c r="E83" s="77" t="str">
        <f>IF($D$6=LEFT(NHAPLIEU!E79,3),LEFT(NHAPLIEU!F79,3),IF(SOCAI!$D$6=LEFT(NHAPLIEU!F79,3),LEFT(NHAPLIEU!E79,3),""))</f>
        <v/>
      </c>
      <c r="F83" s="126" t="str">
        <f>IF($D$6=LEFT(NHAPLIEU!E79,3),NHAPLIEU!I79,"")</f>
        <v/>
      </c>
      <c r="G83" s="126" t="str">
        <f>IF(SOCAI!$D$6=LEFT(NHAPLIEU!F79,3),NHAPLIEU!I79,"")</f>
        <v/>
      </c>
    </row>
    <row r="84" spans="1:7" ht="21" customHeight="1">
      <c r="A84" s="108" t="str">
        <f>IF(OR($D$6=LEFT(NHAPLIEU!E80,3),SOCAI!$D$6=LEFT(NHAPLIEU!F80,3)),NHAPLIEU!A80,"")</f>
        <v/>
      </c>
      <c r="B84" s="67" t="str">
        <f>IF(OR($D$6=LEFT(NHAPLIEU!E80,3),SOCAI!$D$6=LEFT(NHAPLIEU!F80,3)),NHAPLIEU!B80,"")</f>
        <v/>
      </c>
      <c r="C84" s="103" t="str">
        <f>IF(OR($D$6=LEFT(NHAPLIEU!E80,3),SOCAI!$D$6=LEFT(NHAPLIEU!F80,3)),NHAPLIEU!C80,"")</f>
        <v/>
      </c>
      <c r="D84" s="103" t="str">
        <f>IF(OR($D$6=LEFT(NHAPLIEU!E80,3),SOCAI!$D$6=LEFT(NHAPLIEU!F80,3)),NHAPLIEU!D80,"")</f>
        <v/>
      </c>
      <c r="E84" s="77" t="str">
        <f>IF($D$6=LEFT(NHAPLIEU!E80,3),LEFT(NHAPLIEU!F80,3),IF(SOCAI!$D$6=LEFT(NHAPLIEU!F80,3),LEFT(NHAPLIEU!E80,3),""))</f>
        <v/>
      </c>
      <c r="F84" s="126" t="str">
        <f>IF($D$6=LEFT(NHAPLIEU!E80,3),NHAPLIEU!I80,"")</f>
        <v/>
      </c>
      <c r="G84" s="126" t="str">
        <f>IF(SOCAI!$D$6=LEFT(NHAPLIEU!F80,3),NHAPLIEU!I80,"")</f>
        <v/>
      </c>
    </row>
    <row r="85" spans="1:7" ht="21" customHeight="1">
      <c r="A85" s="108" t="str">
        <f>IF(OR($D$6=LEFT(NHAPLIEU!E81,3),SOCAI!$D$6=LEFT(NHAPLIEU!F81,3)),NHAPLIEU!A81,"")</f>
        <v/>
      </c>
      <c r="B85" s="67" t="str">
        <f>IF(OR($D$6=LEFT(NHAPLIEU!E81,3),SOCAI!$D$6=LEFT(NHAPLIEU!F81,3)),NHAPLIEU!B81,"")</f>
        <v/>
      </c>
      <c r="C85" s="103" t="str">
        <f>IF(OR($D$6=LEFT(NHAPLIEU!E81,3),SOCAI!$D$6=LEFT(NHAPLIEU!F81,3)),NHAPLIEU!C81,"")</f>
        <v/>
      </c>
      <c r="D85" s="103" t="str">
        <f>IF(OR($D$6=LEFT(NHAPLIEU!E81,3),SOCAI!$D$6=LEFT(NHAPLIEU!F81,3)),NHAPLIEU!D81,"")</f>
        <v/>
      </c>
      <c r="E85" s="77" t="str">
        <f>IF($D$6=LEFT(NHAPLIEU!E81,3),LEFT(NHAPLIEU!F81,3),IF(SOCAI!$D$6=LEFT(NHAPLIEU!F81,3),LEFT(NHAPLIEU!E81,3),""))</f>
        <v/>
      </c>
      <c r="F85" s="126" t="str">
        <f>IF($D$6=LEFT(NHAPLIEU!E81,3),NHAPLIEU!I81,"")</f>
        <v/>
      </c>
      <c r="G85" s="126" t="str">
        <f>IF(SOCAI!$D$6=LEFT(NHAPLIEU!F81,3),NHAPLIEU!I81,"")</f>
        <v/>
      </c>
    </row>
    <row r="86" spans="1:7" ht="21" customHeight="1">
      <c r="A86" s="108" t="str">
        <f>IF(OR($D$6=LEFT(NHAPLIEU!E82,3),SOCAI!$D$6=LEFT(NHAPLIEU!F82,3)),NHAPLIEU!A82,"")</f>
        <v/>
      </c>
      <c r="B86" s="67" t="str">
        <f>IF(OR($D$6=LEFT(NHAPLIEU!E82,3),SOCAI!$D$6=LEFT(NHAPLIEU!F82,3)),NHAPLIEU!B82,"")</f>
        <v/>
      </c>
      <c r="C86" s="103" t="str">
        <f>IF(OR($D$6=LEFT(NHAPLIEU!E82,3),SOCAI!$D$6=LEFT(NHAPLIEU!F82,3)),NHAPLIEU!C82,"")</f>
        <v/>
      </c>
      <c r="D86" s="103" t="str">
        <f>IF(OR($D$6=LEFT(NHAPLIEU!E82,3),SOCAI!$D$6=LEFT(NHAPLIEU!F82,3)),NHAPLIEU!D82,"")</f>
        <v/>
      </c>
      <c r="E86" s="77" t="str">
        <f>IF($D$6=LEFT(NHAPLIEU!E82,3),LEFT(NHAPLIEU!F82,3),IF(SOCAI!$D$6=LEFT(NHAPLIEU!F82,3),LEFT(NHAPLIEU!E82,3),""))</f>
        <v/>
      </c>
      <c r="F86" s="126" t="str">
        <f>IF($D$6=LEFT(NHAPLIEU!E82,3),NHAPLIEU!I82,"")</f>
        <v/>
      </c>
      <c r="G86" s="126" t="str">
        <f>IF(SOCAI!$D$6=LEFT(NHAPLIEU!F82,3),NHAPLIEU!I82,"")</f>
        <v/>
      </c>
    </row>
    <row r="87" spans="1:7" ht="21" customHeight="1">
      <c r="A87" s="108" t="str">
        <f>IF(OR($D$6=LEFT(NHAPLIEU!E83,3),SOCAI!$D$6=LEFT(NHAPLIEU!F83,3)),NHAPLIEU!A83,"")</f>
        <v/>
      </c>
      <c r="B87" s="67" t="str">
        <f>IF(OR($D$6=LEFT(NHAPLIEU!E83,3),SOCAI!$D$6=LEFT(NHAPLIEU!F83,3)),NHAPLIEU!B83,"")</f>
        <v/>
      </c>
      <c r="C87" s="103" t="str">
        <f>IF(OR($D$6=LEFT(NHAPLIEU!E83,3),SOCAI!$D$6=LEFT(NHAPLIEU!F83,3)),NHAPLIEU!C83,"")</f>
        <v/>
      </c>
      <c r="D87" s="103" t="str">
        <f>IF(OR($D$6=LEFT(NHAPLIEU!E83,3),SOCAI!$D$6=LEFT(NHAPLIEU!F83,3)),NHAPLIEU!D83,"")</f>
        <v/>
      </c>
      <c r="E87" s="77" t="str">
        <f>IF($D$6=LEFT(NHAPLIEU!E83,3),LEFT(NHAPLIEU!F83,3),IF(SOCAI!$D$6=LEFT(NHAPLIEU!F83,3),LEFT(NHAPLIEU!E83,3),""))</f>
        <v/>
      </c>
      <c r="F87" s="126" t="str">
        <f>IF($D$6=LEFT(NHAPLIEU!E83,3),NHAPLIEU!I83,"")</f>
        <v/>
      </c>
      <c r="G87" s="126" t="str">
        <f>IF(SOCAI!$D$6=LEFT(NHAPLIEU!F83,3),NHAPLIEU!I83,"")</f>
        <v/>
      </c>
    </row>
    <row r="88" spans="1:7" ht="21" customHeight="1">
      <c r="A88" s="108" t="str">
        <f>IF(OR($D$6=LEFT(NHAPLIEU!E84,3),SOCAI!$D$6=LEFT(NHAPLIEU!F84,3)),NHAPLIEU!A84,"")</f>
        <v/>
      </c>
      <c r="B88" s="67" t="str">
        <f>IF(OR($D$6=LEFT(NHAPLIEU!E84,3),SOCAI!$D$6=LEFT(NHAPLIEU!F84,3)),NHAPLIEU!B84,"")</f>
        <v/>
      </c>
      <c r="C88" s="103" t="str">
        <f>IF(OR($D$6=LEFT(NHAPLIEU!E84,3),SOCAI!$D$6=LEFT(NHAPLIEU!F84,3)),NHAPLIEU!C84,"")</f>
        <v/>
      </c>
      <c r="D88" s="103" t="str">
        <f>IF(OR($D$6=LEFT(NHAPLIEU!E84,3),SOCAI!$D$6=LEFT(NHAPLIEU!F84,3)),NHAPLIEU!D84,"")</f>
        <v/>
      </c>
      <c r="E88" s="77" t="str">
        <f>IF($D$6=LEFT(NHAPLIEU!E84,3),LEFT(NHAPLIEU!F84,3),IF(SOCAI!$D$6=LEFT(NHAPLIEU!F84,3),LEFT(NHAPLIEU!E84,3),""))</f>
        <v/>
      </c>
      <c r="F88" s="126" t="str">
        <f>IF($D$6=LEFT(NHAPLIEU!E84,3),NHAPLIEU!I84,"")</f>
        <v/>
      </c>
      <c r="G88" s="126" t="str">
        <f>IF(SOCAI!$D$6=LEFT(NHAPLIEU!F84,3),NHAPLIEU!I84,"")</f>
        <v/>
      </c>
    </row>
    <row r="89" spans="1:7" ht="21" customHeight="1">
      <c r="A89" s="108" t="str">
        <f>IF(OR($D$6=LEFT(NHAPLIEU!E85,3),SOCAI!$D$6=LEFT(NHAPLIEU!F85,3)),NHAPLIEU!A85,"")</f>
        <v/>
      </c>
      <c r="B89" s="67" t="str">
        <f>IF(OR($D$6=LEFT(NHAPLIEU!E85,3),SOCAI!$D$6=LEFT(NHAPLIEU!F85,3)),NHAPLIEU!B85,"")</f>
        <v/>
      </c>
      <c r="C89" s="103" t="str">
        <f>IF(OR($D$6=LEFT(NHAPLIEU!E85,3),SOCAI!$D$6=LEFT(NHAPLIEU!F85,3)),NHAPLIEU!C85,"")</f>
        <v/>
      </c>
      <c r="D89" s="103" t="str">
        <f>IF(OR($D$6=LEFT(NHAPLIEU!E85,3),SOCAI!$D$6=LEFT(NHAPLIEU!F85,3)),NHAPLIEU!D85,"")</f>
        <v/>
      </c>
      <c r="E89" s="77" t="str">
        <f>IF($D$6=LEFT(NHAPLIEU!E85,3),LEFT(NHAPLIEU!F85,3),IF(SOCAI!$D$6=LEFT(NHAPLIEU!F85,3),LEFT(NHAPLIEU!E85,3),""))</f>
        <v/>
      </c>
      <c r="F89" s="126" t="str">
        <f>IF($D$6=LEFT(NHAPLIEU!E85,3),NHAPLIEU!I85,"")</f>
        <v/>
      </c>
      <c r="G89" s="126" t="str">
        <f>IF(SOCAI!$D$6=LEFT(NHAPLIEU!F85,3),NHAPLIEU!I85,"")</f>
        <v/>
      </c>
    </row>
    <row r="90" spans="1:7" ht="21" customHeight="1">
      <c r="A90" s="108" t="str">
        <f>IF(OR($D$6=LEFT(NHAPLIEU!E86,3),SOCAI!$D$6=LEFT(NHAPLIEU!F86,3)),NHAPLIEU!A86,"")</f>
        <v/>
      </c>
      <c r="B90" s="67" t="str">
        <f>IF(OR($D$6=LEFT(NHAPLIEU!E86,3),SOCAI!$D$6=LEFT(NHAPLIEU!F86,3)),NHAPLIEU!B86,"")</f>
        <v/>
      </c>
      <c r="C90" s="103" t="str">
        <f>IF(OR($D$6=LEFT(NHAPLIEU!E86,3),SOCAI!$D$6=LEFT(NHAPLIEU!F86,3)),NHAPLIEU!C86,"")</f>
        <v/>
      </c>
      <c r="D90" s="103" t="str">
        <f>IF(OR($D$6=LEFT(NHAPLIEU!E86,3),SOCAI!$D$6=LEFT(NHAPLIEU!F86,3)),NHAPLIEU!D86,"")</f>
        <v/>
      </c>
      <c r="E90" s="77" t="str">
        <f>IF($D$6=LEFT(NHAPLIEU!E86,3),LEFT(NHAPLIEU!F86,3),IF(SOCAI!$D$6=LEFT(NHAPLIEU!F86,3),LEFT(NHAPLIEU!E86,3),""))</f>
        <v/>
      </c>
      <c r="F90" s="126" t="str">
        <f>IF($D$6=LEFT(NHAPLIEU!E86,3),NHAPLIEU!I86,"")</f>
        <v/>
      </c>
      <c r="G90" s="126" t="str">
        <f>IF(SOCAI!$D$6=LEFT(NHAPLIEU!F86,3),NHAPLIEU!I86,"")</f>
        <v/>
      </c>
    </row>
    <row r="91" spans="1:7" ht="21" customHeight="1">
      <c r="A91" s="108" t="e">
        <f>IF(OR($D$6=LEFT(NHAPLIEU!#REF!,3),SOCAI!$D$6=LEFT(NHAPLIEU!#REF!,3)),NHAPLIEU!#REF!,"")</f>
        <v>#REF!</v>
      </c>
      <c r="B91" s="67" t="e">
        <f>IF(OR($D$6=LEFT(NHAPLIEU!#REF!,3),SOCAI!$D$6=LEFT(NHAPLIEU!#REF!,3)),NHAPLIEU!#REF!,"")</f>
        <v>#REF!</v>
      </c>
      <c r="C91" s="103" t="e">
        <f>IF(OR($D$6=LEFT(NHAPLIEU!#REF!,3),SOCAI!$D$6=LEFT(NHAPLIEU!#REF!,3)),NHAPLIEU!#REF!,"")</f>
        <v>#REF!</v>
      </c>
      <c r="D91" s="103" t="e">
        <f>IF(OR($D$6=LEFT(NHAPLIEU!#REF!,3),SOCAI!$D$6=LEFT(NHAPLIEU!#REF!,3)),NHAPLIEU!#REF!,"")</f>
        <v>#REF!</v>
      </c>
      <c r="E91" s="77" t="e">
        <f>IF($D$6=LEFT(NHAPLIEU!#REF!,3),LEFT(NHAPLIEU!#REF!,3),IF(SOCAI!$D$6=LEFT(NHAPLIEU!#REF!,3),LEFT(NHAPLIEU!#REF!,3),""))</f>
        <v>#REF!</v>
      </c>
      <c r="F91" s="126" t="e">
        <f>IF($D$6=LEFT(NHAPLIEU!#REF!,3),NHAPLIEU!#REF!,"")</f>
        <v>#REF!</v>
      </c>
      <c r="G91" s="126" t="str">
        <f>IF(SOCAI!$D$6=LEFT(NHAPLIEU!F87,3),NHAPLIEU!I87,"")</f>
        <v/>
      </c>
    </row>
    <row r="92" spans="1:7" ht="21" customHeight="1">
      <c r="A92" s="108" t="str">
        <f>IF(OR($D$6=LEFT(NHAPLIEU!E87,3),SOCAI!$D$6=LEFT(NHAPLIEU!F87,3)),NHAPLIEU!A87,"")</f>
        <v/>
      </c>
      <c r="B92" s="67" t="str">
        <f>IF(OR($D$6=LEFT(NHAPLIEU!E87,3),SOCAI!$D$6=LEFT(NHAPLIEU!F87,3)),NHAPLIEU!B87,"")</f>
        <v/>
      </c>
      <c r="C92" s="103" t="str">
        <f>IF(OR($D$6=LEFT(NHAPLIEU!E87,3),SOCAI!$D$6=LEFT(NHAPLIEU!F87,3)),NHAPLIEU!C87,"")</f>
        <v/>
      </c>
      <c r="D92" s="103" t="str">
        <f>IF(OR($D$6=LEFT(NHAPLIEU!E87,3),SOCAI!$D$6=LEFT(NHAPLIEU!F87,3)),NHAPLIEU!D87,"")</f>
        <v/>
      </c>
      <c r="E92" s="77" t="str">
        <f>IF($D$6=LEFT(NHAPLIEU!E87,3),LEFT(NHAPLIEU!F87,3),IF(SOCAI!$D$6=LEFT(NHAPLIEU!F87,3),LEFT(NHAPLIEU!E87,3),""))</f>
        <v/>
      </c>
      <c r="F92" s="126" t="str">
        <f>IF($D$6=LEFT(NHAPLIEU!E87,3),NHAPLIEU!I87,"")</f>
        <v/>
      </c>
      <c r="G92" s="126" t="str">
        <f>IF(SOCAI!$D$6=LEFT(NHAPLIEU!F88,3),NHAPLIEU!I88,"")</f>
        <v/>
      </c>
    </row>
    <row r="93" spans="1:7" ht="21" customHeight="1">
      <c r="A93" s="108" t="str">
        <f>IF(OR($D$6=LEFT(NHAPLIEU!E88,3),SOCAI!$D$6=LEFT(NHAPLIEU!F88,3)),NHAPLIEU!A88,"")</f>
        <v/>
      </c>
      <c r="B93" s="67" t="str">
        <f>IF(OR($D$6=LEFT(NHAPLIEU!E88,3),SOCAI!$D$6=LEFT(NHAPLIEU!F88,3)),NHAPLIEU!B88,"")</f>
        <v/>
      </c>
      <c r="C93" s="103" t="str">
        <f>IF(OR($D$6=LEFT(NHAPLIEU!E88,3),SOCAI!$D$6=LEFT(NHAPLIEU!F88,3)),NHAPLIEU!C88,"")</f>
        <v/>
      </c>
      <c r="D93" s="103" t="str">
        <f>IF(OR($D$6=LEFT(NHAPLIEU!E88,3),SOCAI!$D$6=LEFT(NHAPLIEU!F88,3)),NHAPLIEU!D88,"")</f>
        <v/>
      </c>
      <c r="E93" s="77" t="str">
        <f>IF($D$6=LEFT(NHAPLIEU!E88,3),LEFT(NHAPLIEU!F88,3),IF(SOCAI!$D$6=LEFT(NHAPLIEU!F88,3),LEFT(NHAPLIEU!E88,3),""))</f>
        <v/>
      </c>
      <c r="F93" s="126" t="str">
        <f>IF($D$6=LEFT(NHAPLIEU!E88,3),NHAPLIEU!I88,"")</f>
        <v/>
      </c>
      <c r="G93" s="126" t="str">
        <f>IF(SOCAI!$D$6=LEFT(NHAPLIEU!F89,3),NHAPLIEU!I89,"")</f>
        <v/>
      </c>
    </row>
    <row r="94" spans="1:7" ht="21" customHeight="1">
      <c r="A94" s="108" t="str">
        <f>IF(OR($D$6=LEFT(NHAPLIEU!E89,3),SOCAI!$D$6=LEFT(NHAPLIEU!F89,3)),NHAPLIEU!A89,"")</f>
        <v/>
      </c>
      <c r="B94" s="67" t="str">
        <f>IF(OR($D$6=LEFT(NHAPLIEU!E89,3),SOCAI!$D$6=LEFT(NHAPLIEU!F89,3)),NHAPLIEU!B89,"")</f>
        <v/>
      </c>
      <c r="C94" s="103" t="str">
        <f>IF(OR($D$6=LEFT(NHAPLIEU!E89,3),SOCAI!$D$6=LEFT(NHAPLIEU!F89,3)),NHAPLIEU!C89,"")</f>
        <v/>
      </c>
      <c r="D94" s="103" t="str">
        <f>IF(OR($D$6=LEFT(NHAPLIEU!E89,3),SOCAI!$D$6=LEFT(NHAPLIEU!F89,3)),NHAPLIEU!D89,"")</f>
        <v/>
      </c>
      <c r="E94" s="77" t="str">
        <f>IF($D$6=LEFT(NHAPLIEU!E89,3),LEFT(NHAPLIEU!F89,3),IF(SOCAI!$D$6=LEFT(NHAPLIEU!F89,3),LEFT(NHAPLIEU!E89,3),""))</f>
        <v/>
      </c>
      <c r="F94" s="126" t="str">
        <f>IF($D$6=LEFT(NHAPLIEU!E89,3),NHAPLIEU!I89,"")</f>
        <v/>
      </c>
      <c r="G94" s="126" t="str">
        <f>IF(SOCAI!$D$6=LEFT(NHAPLIEU!F90,3),NHAPLIEU!I90,"")</f>
        <v/>
      </c>
    </row>
    <row r="95" spans="1:7" ht="21" customHeight="1">
      <c r="A95" s="108" t="str">
        <f>IF(OR($D$6=LEFT(NHAPLIEU!E90,3),SOCAI!$D$6=LEFT(NHAPLIEU!F90,3)),NHAPLIEU!A90,"")</f>
        <v/>
      </c>
      <c r="B95" s="67" t="str">
        <f>IF(OR($D$6=LEFT(NHAPLIEU!E90,3),SOCAI!$D$6=LEFT(NHAPLIEU!F90,3)),NHAPLIEU!B90,"")</f>
        <v/>
      </c>
      <c r="C95" s="103" t="str">
        <f>IF(OR($D$6=LEFT(NHAPLIEU!E90,3),SOCAI!$D$6=LEFT(NHAPLIEU!F90,3)),NHAPLIEU!C90,"")</f>
        <v/>
      </c>
      <c r="D95" s="103" t="str">
        <f>IF(OR($D$6=LEFT(NHAPLIEU!E90,3),SOCAI!$D$6=LEFT(NHAPLIEU!F90,3)),NHAPLIEU!D90,"")</f>
        <v/>
      </c>
      <c r="E95" s="77" t="str">
        <f>IF($D$6=LEFT(NHAPLIEU!E90,3),LEFT(NHAPLIEU!F90,3),IF(SOCAI!$D$6=LEFT(NHAPLIEU!F90,3),LEFT(NHAPLIEU!E90,3),""))</f>
        <v/>
      </c>
      <c r="F95" s="126" t="str">
        <f>IF($D$6=LEFT(NHAPLIEU!E90,3),NHAPLIEU!I90,"")</f>
        <v/>
      </c>
      <c r="G95" s="126" t="str">
        <f>IF(SOCAI!$D$6=LEFT(NHAPLIEU!F91,3),NHAPLIEU!I91,"")</f>
        <v/>
      </c>
    </row>
    <row r="96" spans="1:7" ht="21" customHeight="1">
      <c r="A96" s="108" t="str">
        <f>IF(OR($D$6=LEFT(NHAPLIEU!E91,3),SOCAI!$D$6=LEFT(NHAPLIEU!F91,3)),NHAPLIEU!A91,"")</f>
        <v/>
      </c>
      <c r="B96" s="67" t="str">
        <f>IF(OR($D$6=LEFT(NHAPLIEU!E91,3),SOCAI!$D$6=LEFT(NHAPLIEU!F91,3)),NHAPLIEU!B91,"")</f>
        <v/>
      </c>
      <c r="C96" s="103" t="str">
        <f>IF(OR($D$6=LEFT(NHAPLIEU!E91,3),SOCAI!$D$6=LEFT(NHAPLIEU!F91,3)),NHAPLIEU!C91,"")</f>
        <v/>
      </c>
      <c r="D96" s="103" t="str">
        <f>IF(OR($D$6=LEFT(NHAPLIEU!E91,3),SOCAI!$D$6=LEFT(NHAPLIEU!F91,3)),NHAPLIEU!D91,"")</f>
        <v/>
      </c>
      <c r="E96" s="77" t="str">
        <f>IF($D$6=LEFT(NHAPLIEU!E91,3),LEFT(NHAPLIEU!F91,3),IF(SOCAI!$D$6=LEFT(NHAPLIEU!F91,3),LEFT(NHAPLIEU!E91,3),""))</f>
        <v/>
      </c>
      <c r="F96" s="126" t="str">
        <f>IF($D$6=LEFT(NHAPLIEU!E91,3),NHAPLIEU!I91,"")</f>
        <v/>
      </c>
      <c r="G96" s="126" t="str">
        <f>IF(SOCAI!$D$6=LEFT(NHAPLIEU!F92,3),NHAPLIEU!I92,"")</f>
        <v/>
      </c>
    </row>
    <row r="97" spans="1:7" ht="21" customHeight="1">
      <c r="A97" s="108" t="str">
        <f>IF(OR($D$6=LEFT(NHAPLIEU!E92,3),SOCAI!$D$6=LEFT(NHAPLIEU!F92,3)),NHAPLIEU!A92,"")</f>
        <v/>
      </c>
      <c r="B97" s="67" t="str">
        <f>IF(OR($D$6=LEFT(NHAPLIEU!E92,3),SOCAI!$D$6=LEFT(NHAPLIEU!F92,3)),NHAPLIEU!B92,"")</f>
        <v/>
      </c>
      <c r="C97" s="103" t="str">
        <f>IF(OR($D$6=LEFT(NHAPLIEU!E92,3),SOCAI!$D$6=LEFT(NHAPLIEU!F92,3)),NHAPLIEU!C92,"")</f>
        <v/>
      </c>
      <c r="D97" s="103" t="str">
        <f>IF(OR($D$6=LEFT(NHAPLIEU!E92,3),SOCAI!$D$6=LEFT(NHAPLIEU!F92,3)),NHAPLIEU!D92,"")</f>
        <v/>
      </c>
      <c r="E97" s="77" t="str">
        <f>IF($D$6=LEFT(NHAPLIEU!E92,3),LEFT(NHAPLIEU!F92,3),IF(SOCAI!$D$6=LEFT(NHAPLIEU!F92,3),LEFT(NHAPLIEU!E92,3),""))</f>
        <v/>
      </c>
      <c r="F97" s="126" t="str">
        <f>IF($D$6=LEFT(NHAPLIEU!E92,3),NHAPLIEU!I92,"")</f>
        <v/>
      </c>
      <c r="G97" s="126" t="str">
        <f>IF(SOCAI!$D$6=LEFT(NHAPLIEU!F93,3),NHAPLIEU!I93,"")</f>
        <v/>
      </c>
    </row>
    <row r="98" spans="1:7" ht="21" customHeight="1">
      <c r="A98" s="108" t="str">
        <f>IF(OR($D$6=LEFT(NHAPLIEU!E93,3),SOCAI!$D$6=LEFT(NHAPLIEU!F93,3)),NHAPLIEU!A93,"")</f>
        <v/>
      </c>
      <c r="B98" s="67" t="str">
        <f>IF(OR($D$6=LEFT(NHAPLIEU!E93,3),SOCAI!$D$6=LEFT(NHAPLIEU!F93,3)),NHAPLIEU!B93,"")</f>
        <v/>
      </c>
      <c r="C98" s="103" t="str">
        <f>IF(OR($D$6=LEFT(NHAPLIEU!E93,3),SOCAI!$D$6=LEFT(NHAPLIEU!F93,3)),NHAPLIEU!C93,"")</f>
        <v/>
      </c>
      <c r="D98" s="103" t="str">
        <f>IF(OR($D$6=LEFT(NHAPLIEU!E93,3),SOCAI!$D$6=LEFT(NHAPLIEU!F93,3)),NHAPLIEU!D93,"")</f>
        <v/>
      </c>
      <c r="E98" s="77" t="str">
        <f>IF($D$6=LEFT(NHAPLIEU!E93,3),LEFT(NHAPLIEU!F93,3),IF(SOCAI!$D$6=LEFT(NHAPLIEU!F93,3),LEFT(NHAPLIEU!E93,3),""))</f>
        <v/>
      </c>
      <c r="F98" s="126" t="str">
        <f>IF($D$6=LEFT(NHAPLIEU!E93,3),NHAPLIEU!I93,"")</f>
        <v/>
      </c>
      <c r="G98" s="126" t="str">
        <f>IF(SOCAI!$D$6=LEFT(NHAPLIEU!F94,3),NHAPLIEU!I94,"")</f>
        <v/>
      </c>
    </row>
    <row r="99" spans="1:7" ht="21" customHeight="1">
      <c r="A99" s="108" t="str">
        <f>IF(OR($D$6=LEFT(NHAPLIEU!E94,3),SOCAI!$D$6=LEFT(NHAPLIEU!F94,3)),NHAPLIEU!A94,"")</f>
        <v/>
      </c>
      <c r="B99" s="67" t="str">
        <f>IF(OR($D$6=LEFT(NHAPLIEU!E94,3),SOCAI!$D$6=LEFT(NHAPLIEU!F94,3)),NHAPLIEU!B94,"")</f>
        <v/>
      </c>
      <c r="C99" s="103" t="str">
        <f>IF(OR($D$6=LEFT(NHAPLIEU!E94,3),SOCAI!$D$6=LEFT(NHAPLIEU!F94,3)),NHAPLIEU!C94,"")</f>
        <v/>
      </c>
      <c r="D99" s="103" t="str">
        <f>IF(OR($D$6=LEFT(NHAPLIEU!E94,3),SOCAI!$D$6=LEFT(NHAPLIEU!F94,3)),NHAPLIEU!D94,"")</f>
        <v/>
      </c>
      <c r="E99" s="77" t="str">
        <f>IF($D$6=LEFT(NHAPLIEU!E94,3),LEFT(NHAPLIEU!F94,3),IF(SOCAI!$D$6=LEFT(NHAPLIEU!F94,3),LEFT(NHAPLIEU!E94,3),""))</f>
        <v/>
      </c>
      <c r="F99" s="126" t="str">
        <f>IF($D$6=LEFT(NHAPLIEU!E94,3),NHAPLIEU!I94,"")</f>
        <v/>
      </c>
      <c r="G99" s="126" t="str">
        <f>IF(SOCAI!$D$6=LEFT(NHAPLIEU!F95,3),NHAPLIEU!I95,"")</f>
        <v/>
      </c>
    </row>
    <row r="100" spans="1:7" ht="21" customHeight="1">
      <c r="A100" s="108" t="str">
        <f>IF(OR($D$6=LEFT(NHAPLIEU!E95,3),SOCAI!$D$6=LEFT(NHAPLIEU!F95,3)),NHAPLIEU!A95,"")</f>
        <v/>
      </c>
      <c r="B100" s="67" t="str">
        <f>IF(OR($D$6=LEFT(NHAPLIEU!E95,3),SOCAI!$D$6=LEFT(NHAPLIEU!F95,3)),NHAPLIEU!B95,"")</f>
        <v/>
      </c>
      <c r="C100" s="103" t="str">
        <f>IF(OR($D$6=LEFT(NHAPLIEU!E95,3),SOCAI!$D$6=LEFT(NHAPLIEU!F95,3)),NHAPLIEU!C95,"")</f>
        <v/>
      </c>
      <c r="D100" s="103" t="str">
        <f>IF(OR($D$6=LEFT(NHAPLIEU!E95,3),SOCAI!$D$6=LEFT(NHAPLIEU!F95,3)),NHAPLIEU!D95,"")</f>
        <v/>
      </c>
      <c r="E100" s="77" t="str">
        <f>IF($D$6=LEFT(NHAPLIEU!E95,3),LEFT(NHAPLIEU!F95,3),IF(SOCAI!$D$6=LEFT(NHAPLIEU!F95,3),LEFT(NHAPLIEU!E95,3),""))</f>
        <v/>
      </c>
      <c r="F100" s="126" t="str">
        <f>IF($D$6=LEFT(NHAPLIEU!E95,3),NHAPLIEU!I95,"")</f>
        <v/>
      </c>
      <c r="G100" s="126" t="str">
        <f>IF(SOCAI!$D$6=LEFT(NHAPLIEU!F96,3),NHAPLIEU!I96,"")</f>
        <v/>
      </c>
    </row>
    <row r="101" spans="1:7" ht="21" customHeight="1">
      <c r="A101" s="108" t="str">
        <f>IF(OR($D$6=LEFT(NHAPLIEU!E96,3),SOCAI!$D$6=LEFT(NHAPLIEU!F96,3)),NHAPLIEU!A96,"")</f>
        <v/>
      </c>
      <c r="B101" s="67" t="str">
        <f>IF(OR($D$6=LEFT(NHAPLIEU!E96,3),SOCAI!$D$6=LEFT(NHAPLIEU!F96,3)),NHAPLIEU!B96,"")</f>
        <v/>
      </c>
      <c r="C101" s="103" t="str">
        <f>IF(OR($D$6=LEFT(NHAPLIEU!E96,3),SOCAI!$D$6=LEFT(NHAPLIEU!F96,3)),NHAPLIEU!C96,"")</f>
        <v/>
      </c>
      <c r="D101" s="103" t="str">
        <f>IF(OR($D$6=LEFT(NHAPLIEU!E96,3),SOCAI!$D$6=LEFT(NHAPLIEU!F96,3)),NHAPLIEU!D96,"")</f>
        <v/>
      </c>
      <c r="E101" s="77" t="str">
        <f>IF($D$6=LEFT(NHAPLIEU!E96,3),LEFT(NHAPLIEU!F96,3),IF(SOCAI!$D$6=LEFT(NHAPLIEU!F96,3),LEFT(NHAPLIEU!E96,3),""))</f>
        <v/>
      </c>
      <c r="F101" s="126" t="str">
        <f>IF($D$6=LEFT(NHAPLIEU!E96,3),NHAPLIEU!I96,"")</f>
        <v/>
      </c>
      <c r="G101" s="126" t="str">
        <f>IF(SOCAI!$D$6=LEFT(NHAPLIEU!F97,3),NHAPLIEU!I97,"")</f>
        <v/>
      </c>
    </row>
    <row r="102" spans="1:7" ht="21" customHeight="1">
      <c r="A102" s="108" t="str">
        <f>IF(OR($D$6=LEFT(NHAPLIEU!E97,3),SOCAI!$D$6=LEFT(NHAPLIEU!F97,3)),NHAPLIEU!A97,"")</f>
        <v/>
      </c>
      <c r="B102" s="67" t="str">
        <f>IF(OR($D$6=LEFT(NHAPLIEU!E97,3),SOCAI!$D$6=LEFT(NHAPLIEU!F97,3)),NHAPLIEU!B97,"")</f>
        <v/>
      </c>
      <c r="C102" s="103" t="str">
        <f>IF(OR($D$6=LEFT(NHAPLIEU!E97,3),SOCAI!$D$6=LEFT(NHAPLIEU!F97,3)),NHAPLIEU!C97,"")</f>
        <v/>
      </c>
      <c r="D102" s="103" t="str">
        <f>IF(OR($D$6=LEFT(NHAPLIEU!E97,3),SOCAI!$D$6=LEFT(NHAPLIEU!F97,3)),NHAPLIEU!D97,"")</f>
        <v/>
      </c>
      <c r="E102" s="77" t="str">
        <f>IF($D$6=LEFT(NHAPLIEU!E97,3),LEFT(NHAPLIEU!F97,3),IF(SOCAI!$D$6=LEFT(NHAPLIEU!F97,3),LEFT(NHAPLIEU!E97,3),""))</f>
        <v/>
      </c>
      <c r="F102" s="126" t="str">
        <f>IF($D$6=LEFT(NHAPLIEU!E97,3),NHAPLIEU!I97,"")</f>
        <v/>
      </c>
      <c r="G102" s="126" t="str">
        <f>IF(SOCAI!$D$6=LEFT(NHAPLIEU!F98,3),NHAPLIEU!I98,"")</f>
        <v/>
      </c>
    </row>
    <row r="103" spans="1:7" ht="21" customHeight="1">
      <c r="A103" s="108" t="str">
        <f>IF(OR($D$6=LEFT(NHAPLIEU!E98,3),SOCAI!$D$6=LEFT(NHAPLIEU!F98,3)),NHAPLIEU!A98,"")</f>
        <v/>
      </c>
      <c r="B103" s="67" t="str">
        <f>IF(OR($D$6=LEFT(NHAPLIEU!E98,3),SOCAI!$D$6=LEFT(NHAPLIEU!F98,3)),NHAPLIEU!B98,"")</f>
        <v/>
      </c>
      <c r="C103" s="103" t="str">
        <f>IF(OR($D$6=LEFT(NHAPLIEU!E98,3),SOCAI!$D$6=LEFT(NHAPLIEU!F98,3)),NHAPLIEU!C98,"")</f>
        <v/>
      </c>
      <c r="D103" s="103" t="str">
        <f>IF(OR($D$6=LEFT(NHAPLIEU!E98,3),SOCAI!$D$6=LEFT(NHAPLIEU!F98,3)),NHAPLIEU!D98,"")</f>
        <v/>
      </c>
      <c r="E103" s="77" t="str">
        <f>IF($D$6=LEFT(NHAPLIEU!E98,3),LEFT(NHAPLIEU!F98,3),IF(SOCAI!$D$6=LEFT(NHAPLIEU!F98,3),LEFT(NHAPLIEU!E98,3),""))</f>
        <v/>
      </c>
      <c r="F103" s="126" t="str">
        <f>IF($D$6=LEFT(NHAPLIEU!E98,3),NHAPLIEU!I98,"")</f>
        <v/>
      </c>
      <c r="G103" s="126" t="str">
        <f>IF(SOCAI!$D$6=LEFT(NHAPLIEU!F99,3),NHAPLIEU!I99,"")</f>
        <v/>
      </c>
    </row>
    <row r="104" spans="1:7" ht="21" customHeight="1">
      <c r="A104" s="108" t="str">
        <f>IF(OR($D$6=LEFT(NHAPLIEU!E99,3),SOCAI!$D$6=LEFT(NHAPLIEU!F99,3)),NHAPLIEU!A99,"")</f>
        <v/>
      </c>
      <c r="B104" s="67" t="str">
        <f>IF(OR($D$6=LEFT(NHAPLIEU!E99,3),SOCAI!$D$6=LEFT(NHAPLIEU!F99,3)),NHAPLIEU!B99,"")</f>
        <v/>
      </c>
      <c r="C104" s="103" t="str">
        <f>IF(OR($D$6=LEFT(NHAPLIEU!E99,3),SOCAI!$D$6=LEFT(NHAPLIEU!F99,3)),NHAPLIEU!C99,"")</f>
        <v/>
      </c>
      <c r="D104" s="103" t="str">
        <f>IF(OR($D$6=LEFT(NHAPLIEU!E99,3),SOCAI!$D$6=LEFT(NHAPLIEU!F99,3)),NHAPLIEU!D99,"")</f>
        <v/>
      </c>
      <c r="E104" s="77" t="str">
        <f>IF($D$6=LEFT(NHAPLIEU!E99,3),LEFT(NHAPLIEU!F99,3),IF(SOCAI!$D$6=LEFT(NHAPLIEU!F99,3),LEFT(NHAPLIEU!E99,3),""))</f>
        <v/>
      </c>
      <c r="F104" s="126" t="str">
        <f>IF($D$6=LEFT(NHAPLIEU!E99,3),NHAPLIEU!I99,"")</f>
        <v/>
      </c>
      <c r="G104" s="126" t="str">
        <f>IF(SOCAI!$D$6=LEFT(NHAPLIEU!F100,3),NHAPLIEU!I100,"")</f>
        <v/>
      </c>
    </row>
    <row r="105" spans="1:7" ht="21" customHeight="1">
      <c r="A105" s="108" t="str">
        <f>IF(OR($D$6=LEFT(NHAPLIEU!E100,3),SOCAI!$D$6=LEFT(NHAPLIEU!F100,3)),NHAPLIEU!A100,"")</f>
        <v/>
      </c>
      <c r="B105" s="67" t="str">
        <f>IF(OR($D$6=LEFT(NHAPLIEU!E100,3),SOCAI!$D$6=LEFT(NHAPLIEU!F100,3)),NHAPLIEU!B100,"")</f>
        <v/>
      </c>
      <c r="C105" s="103" t="str">
        <f>IF(OR($D$6=LEFT(NHAPLIEU!E100,3),SOCAI!$D$6=LEFT(NHAPLIEU!F100,3)),NHAPLIEU!C100,"")</f>
        <v/>
      </c>
      <c r="D105" s="103" t="str">
        <f>IF(OR($D$6=LEFT(NHAPLIEU!E100,3),SOCAI!$D$6=LEFT(NHAPLIEU!F100,3)),NHAPLIEU!D100,"")</f>
        <v/>
      </c>
      <c r="E105" s="77" t="str">
        <f>IF($D$6=LEFT(NHAPLIEU!E100,3),LEFT(NHAPLIEU!F100,3),IF(SOCAI!$D$6=LEFT(NHAPLIEU!F100,3),LEFT(NHAPLIEU!E100,3),""))</f>
        <v/>
      </c>
      <c r="F105" s="126" t="str">
        <f>IF($D$6=LEFT(NHAPLIEU!E100,3),NHAPLIEU!I100,"")</f>
        <v/>
      </c>
      <c r="G105" s="126" t="str">
        <f>IF(SOCAI!$D$6=LEFT(NHAPLIEU!F101,3),NHAPLIEU!I101,"")</f>
        <v/>
      </c>
    </row>
    <row r="106" spans="1:7" ht="21" customHeight="1">
      <c r="A106" s="108" t="str">
        <f>IF(OR($D$6=LEFT(NHAPLIEU!E101,3),SOCAI!$D$6=LEFT(NHAPLIEU!F101,3)),NHAPLIEU!A101,"")</f>
        <v/>
      </c>
      <c r="B106" s="67" t="str">
        <f>IF(OR($D$6=LEFT(NHAPLIEU!E101,3),SOCAI!$D$6=LEFT(NHAPLIEU!F101,3)),NHAPLIEU!B101,"")</f>
        <v/>
      </c>
      <c r="C106" s="103" t="str">
        <f>IF(OR($D$6=LEFT(NHAPLIEU!E101,3),SOCAI!$D$6=LEFT(NHAPLIEU!F101,3)),NHAPLIEU!C101,"")</f>
        <v/>
      </c>
      <c r="D106" s="103" t="str">
        <f>IF(OR($D$6=LEFT(NHAPLIEU!E101,3),SOCAI!$D$6=LEFT(NHAPLIEU!F101,3)),NHAPLIEU!D101,"")</f>
        <v/>
      </c>
      <c r="E106" s="77" t="str">
        <f>IF($D$6=LEFT(NHAPLIEU!E101,3),LEFT(NHAPLIEU!F101,3),IF(SOCAI!$D$6=LEFT(NHAPLIEU!F101,3),LEFT(NHAPLIEU!E101,3),""))</f>
        <v/>
      </c>
      <c r="F106" s="126" t="str">
        <f>IF($D$6=LEFT(NHAPLIEU!E101,3),NHAPLIEU!I101,"")</f>
        <v/>
      </c>
      <c r="G106" s="126" t="str">
        <f>IF(SOCAI!$D$6=LEFT(NHAPLIEU!F102,3),NHAPLIEU!I102,"")</f>
        <v/>
      </c>
    </row>
    <row r="107" spans="1:7" ht="21" customHeight="1">
      <c r="A107" s="108" t="str">
        <f>IF(OR($D$6=LEFT(NHAPLIEU!E102,3),SOCAI!$D$6=LEFT(NHAPLIEU!F102,3)),NHAPLIEU!A102,"")</f>
        <v/>
      </c>
      <c r="B107" s="67" t="str">
        <f>IF(OR($D$6=LEFT(NHAPLIEU!E102,3),SOCAI!$D$6=LEFT(NHAPLIEU!F102,3)),NHAPLIEU!B102,"")</f>
        <v/>
      </c>
      <c r="C107" s="103" t="str">
        <f>IF(OR($D$6=LEFT(NHAPLIEU!E102,3),SOCAI!$D$6=LEFT(NHAPLIEU!F102,3)),NHAPLIEU!C102,"")</f>
        <v/>
      </c>
      <c r="D107" s="103" t="str">
        <f>IF(OR($D$6=LEFT(NHAPLIEU!E102,3),SOCAI!$D$6=LEFT(NHAPLIEU!F102,3)),NHAPLIEU!D102,"")</f>
        <v/>
      </c>
      <c r="E107" s="77" t="str">
        <f>IF($D$6=LEFT(NHAPLIEU!E102,3),LEFT(NHAPLIEU!F102,3),IF(SOCAI!$D$6=LEFT(NHAPLIEU!F102,3),LEFT(NHAPLIEU!E102,3),""))</f>
        <v/>
      </c>
      <c r="F107" s="126" t="str">
        <f>IF($D$6=LEFT(NHAPLIEU!E102,3),NHAPLIEU!I102,"")</f>
        <v/>
      </c>
      <c r="G107" s="126" t="str">
        <f>IF(SOCAI!$D$6=LEFT(NHAPLIEU!F103,3),NHAPLIEU!I103,"")</f>
        <v/>
      </c>
    </row>
    <row r="108" spans="1:7" ht="21" customHeight="1">
      <c r="A108" s="108" t="e">
        <f>IF(OR($D$6=LEFT(NHAPLIEU!#REF!,3),SOCAI!$D$6=LEFT(NHAPLIEU!#REF!,3)),NHAPLIEU!#REF!,"")</f>
        <v>#REF!</v>
      </c>
      <c r="B108" s="67" t="e">
        <f>IF(OR($D$6=LEFT(NHAPLIEU!#REF!,3),SOCAI!$D$6=LEFT(NHAPLIEU!#REF!,3)),NHAPLIEU!#REF!,"")</f>
        <v>#REF!</v>
      </c>
      <c r="C108" s="103" t="e">
        <f>IF(OR($D$6=LEFT(NHAPLIEU!#REF!,3),SOCAI!$D$6=LEFT(NHAPLIEU!#REF!,3)),NHAPLIEU!#REF!,"")</f>
        <v>#REF!</v>
      </c>
      <c r="D108" s="103" t="e">
        <f>IF(OR($D$6=LEFT(NHAPLIEU!#REF!,3),SOCAI!$D$6=LEFT(NHAPLIEU!#REF!,3)),NHAPLIEU!#REF!,"")</f>
        <v>#REF!</v>
      </c>
      <c r="E108" s="77" t="e">
        <f>IF($D$6=LEFT(NHAPLIEU!#REF!,3),LEFT(NHAPLIEU!#REF!,3),IF(SOCAI!$D$6=LEFT(NHAPLIEU!#REF!,3),LEFT(NHAPLIEU!#REF!,3),""))</f>
        <v>#REF!</v>
      </c>
      <c r="F108" s="126" t="e">
        <f>IF($D$6=LEFT(NHAPLIEU!#REF!,3),NHAPLIEU!#REF!,"")</f>
        <v>#REF!</v>
      </c>
      <c r="G108" s="126" t="str">
        <f>IF(SOCAI!$D$6=LEFT(NHAPLIEU!F104,3),NHAPLIEU!I104,"")</f>
        <v/>
      </c>
    </row>
    <row r="109" spans="1:7" ht="21" customHeight="1">
      <c r="A109" s="108" t="str">
        <f>IF(OR($D$6=LEFT(NHAPLIEU!E103,3),SOCAI!$D$6=LEFT(NHAPLIEU!F103,3)),NHAPLIEU!A103,"")</f>
        <v/>
      </c>
      <c r="B109" s="67" t="str">
        <f>IF(OR($D$6=LEFT(NHAPLIEU!E103,3),SOCAI!$D$6=LEFT(NHAPLIEU!F103,3)),NHAPLIEU!B103,"")</f>
        <v/>
      </c>
      <c r="C109" s="103" t="str">
        <f>IF(OR($D$6=LEFT(NHAPLIEU!E103,3),SOCAI!$D$6=LEFT(NHAPLIEU!F103,3)),NHAPLIEU!C103,"")</f>
        <v/>
      </c>
      <c r="D109" s="103" t="str">
        <f>IF(OR($D$6=LEFT(NHAPLIEU!E103,3),SOCAI!$D$6=LEFT(NHAPLIEU!F103,3)),NHAPLIEU!D103,"")</f>
        <v/>
      </c>
      <c r="E109" s="77" t="str">
        <f>IF($D$6=LEFT(NHAPLIEU!E103,3),LEFT(NHAPLIEU!F103,3),IF(SOCAI!$D$6=LEFT(NHAPLIEU!F103,3),LEFT(NHAPLIEU!E103,3),""))</f>
        <v/>
      </c>
      <c r="F109" s="126" t="str">
        <f>IF($D$6=LEFT(NHAPLIEU!E103,3),NHAPLIEU!I103,"")</f>
        <v/>
      </c>
      <c r="G109" s="126" t="str">
        <f>IF(SOCAI!$D$6=LEFT(NHAPLIEU!F105,3),NHAPLIEU!I105,"")</f>
        <v/>
      </c>
    </row>
    <row r="110" spans="1:7" ht="21" customHeight="1">
      <c r="A110" s="108" t="str">
        <f>IF(OR($D$6=LEFT(NHAPLIEU!E104,3),SOCAI!$D$6=LEFT(NHAPLIEU!F104,3)),NHAPLIEU!A104,"")</f>
        <v/>
      </c>
      <c r="B110" s="67" t="str">
        <f>IF(OR($D$6=LEFT(NHAPLIEU!E104,3),SOCAI!$D$6=LEFT(NHAPLIEU!F104,3)),NHAPLIEU!B104,"")</f>
        <v/>
      </c>
      <c r="C110" s="103" t="str">
        <f>IF(OR($D$6=LEFT(NHAPLIEU!E104,3),SOCAI!$D$6=LEFT(NHAPLIEU!F104,3)),NHAPLIEU!C104,"")</f>
        <v/>
      </c>
      <c r="D110" s="103" t="str">
        <f>IF(OR($D$6=LEFT(NHAPLIEU!E104,3),SOCAI!$D$6=LEFT(NHAPLIEU!F104,3)),NHAPLIEU!D104,"")</f>
        <v/>
      </c>
      <c r="E110" s="77" t="str">
        <f>IF($D$6=LEFT(NHAPLIEU!E104,3),LEFT(NHAPLIEU!F104,3),IF(SOCAI!$D$6=LEFT(NHAPLIEU!F104,3),LEFT(NHAPLIEU!E104,3),""))</f>
        <v/>
      </c>
      <c r="F110" s="126" t="str">
        <f>IF($D$6=LEFT(NHAPLIEU!E104,3),NHAPLIEU!I104,"")</f>
        <v/>
      </c>
      <c r="G110" s="126" t="str">
        <f>IF(SOCAI!$D$6=LEFT(NHAPLIEU!F106,3),NHAPLIEU!I106,"")</f>
        <v/>
      </c>
    </row>
    <row r="111" spans="1:7" ht="21" customHeight="1">
      <c r="A111" s="108" t="str">
        <f>IF(OR($D$6=LEFT(NHAPLIEU!E105,3),SOCAI!$D$6=LEFT(NHAPLIEU!F105,3)),NHAPLIEU!A105,"")</f>
        <v/>
      </c>
      <c r="B111" s="67" t="str">
        <f>IF(OR($D$6=LEFT(NHAPLIEU!E105,3),SOCAI!$D$6=LEFT(NHAPLIEU!F105,3)),NHAPLIEU!B105,"")</f>
        <v/>
      </c>
      <c r="C111" s="103" t="str">
        <f>IF(OR($D$6=LEFT(NHAPLIEU!E105,3),SOCAI!$D$6=LEFT(NHAPLIEU!F105,3)),NHAPLIEU!C105,"")</f>
        <v/>
      </c>
      <c r="D111" s="103" t="str">
        <f>IF(OR($D$6=LEFT(NHAPLIEU!E105,3),SOCAI!$D$6=LEFT(NHAPLIEU!F105,3)),NHAPLIEU!D105,"")</f>
        <v/>
      </c>
      <c r="E111" s="77" t="str">
        <f>IF($D$6=LEFT(NHAPLIEU!E105,3),LEFT(NHAPLIEU!F105,3),IF(SOCAI!$D$6=LEFT(NHAPLIEU!F105,3),LEFT(NHAPLIEU!E105,3),""))</f>
        <v/>
      </c>
      <c r="F111" s="126" t="str">
        <f>IF($D$6=LEFT(NHAPLIEU!E105,3),NHAPLIEU!I105,"")</f>
        <v/>
      </c>
      <c r="G111" s="126" t="str">
        <f>IF(SOCAI!$D$6=LEFT(NHAPLIEU!F107,3),NHAPLIEU!I107,"")</f>
        <v/>
      </c>
    </row>
    <row r="112" spans="1:7" ht="21" customHeight="1">
      <c r="A112" s="108" t="str">
        <f>IF(OR($D$6=LEFT(NHAPLIEU!E106,3),SOCAI!$D$6=LEFT(NHAPLIEU!F106,3)),NHAPLIEU!A106,"")</f>
        <v/>
      </c>
      <c r="B112" s="67" t="str">
        <f>IF(OR($D$6=LEFT(NHAPLIEU!E106,3),SOCAI!$D$6=LEFT(NHAPLIEU!F106,3)),NHAPLIEU!B106,"")</f>
        <v/>
      </c>
      <c r="C112" s="103" t="str">
        <f>IF(OR($D$6=LEFT(NHAPLIEU!E106,3),SOCAI!$D$6=LEFT(NHAPLIEU!F106,3)),NHAPLIEU!C106,"")</f>
        <v/>
      </c>
      <c r="D112" s="103" t="str">
        <f>IF(OR($D$6=LEFT(NHAPLIEU!E106,3),SOCAI!$D$6=LEFT(NHAPLIEU!F106,3)),NHAPLIEU!D106,"")</f>
        <v/>
      </c>
      <c r="E112" s="77" t="str">
        <f>IF($D$6=LEFT(NHAPLIEU!E106,3),LEFT(NHAPLIEU!F106,3),IF(SOCAI!$D$6=LEFT(NHAPLIEU!F106,3),LEFT(NHAPLIEU!E106,3),""))</f>
        <v/>
      </c>
      <c r="F112" s="126" t="str">
        <f>IF($D$6=LEFT(NHAPLIEU!E106,3),NHAPLIEU!I106,"")</f>
        <v/>
      </c>
      <c r="G112" s="126" t="str">
        <f>IF(SOCAI!$D$6=LEFT(NHAPLIEU!F108,3),NHAPLIEU!I108,"")</f>
        <v/>
      </c>
    </row>
    <row r="113" spans="1:7" ht="21" customHeight="1">
      <c r="A113" s="108" t="str">
        <f>IF(OR($D$6=LEFT(NHAPLIEU!E107,3),SOCAI!$D$6=LEFT(NHAPLIEU!F107,3)),NHAPLIEU!A107,"")</f>
        <v/>
      </c>
      <c r="B113" s="67" t="str">
        <f>IF(OR($D$6=LEFT(NHAPLIEU!E107,3),SOCAI!$D$6=LEFT(NHAPLIEU!F107,3)),NHAPLIEU!B107,"")</f>
        <v/>
      </c>
      <c r="C113" s="103" t="str">
        <f>IF(OR($D$6=LEFT(NHAPLIEU!E107,3),SOCAI!$D$6=LEFT(NHAPLIEU!F107,3)),NHAPLIEU!C107,"")</f>
        <v/>
      </c>
      <c r="D113" s="103" t="str">
        <f>IF(OR($D$6=LEFT(NHAPLIEU!E107,3),SOCAI!$D$6=LEFT(NHAPLIEU!F107,3)),NHAPLIEU!D107,"")</f>
        <v/>
      </c>
      <c r="E113" s="77" t="str">
        <f>IF($D$6=LEFT(NHAPLIEU!E107,3),LEFT(NHAPLIEU!F107,3),IF(SOCAI!$D$6=LEFT(NHAPLIEU!F107,3),LEFT(NHAPLIEU!E107,3),""))</f>
        <v/>
      </c>
      <c r="F113" s="126" t="str">
        <f>IF($D$6=LEFT(NHAPLIEU!E107,3),NHAPLIEU!I107,"")</f>
        <v/>
      </c>
      <c r="G113" s="126" t="str">
        <f>IF(SOCAI!$D$6=LEFT(NHAPLIEU!F109,3),NHAPLIEU!I109,"")</f>
        <v/>
      </c>
    </row>
    <row r="114" spans="1:7" ht="21" customHeight="1">
      <c r="A114" s="108" t="str">
        <f>IF(OR($D$6=LEFT(NHAPLIEU!E108,3),SOCAI!$D$6=LEFT(NHAPLIEU!F108,3)),NHAPLIEU!A108,"")</f>
        <v/>
      </c>
      <c r="B114" s="67" t="str">
        <f>IF(OR($D$6=LEFT(NHAPLIEU!E108,3),SOCAI!$D$6=LEFT(NHAPLIEU!F108,3)),NHAPLIEU!B108,"")</f>
        <v/>
      </c>
      <c r="C114" s="103" t="str">
        <f>IF(OR($D$6=LEFT(NHAPLIEU!E108,3),SOCAI!$D$6=LEFT(NHAPLIEU!F108,3)),NHAPLIEU!C108,"")</f>
        <v/>
      </c>
      <c r="D114" s="103" t="str">
        <f>IF(OR($D$6=LEFT(NHAPLIEU!E108,3),SOCAI!$D$6=LEFT(NHAPLIEU!F108,3)),NHAPLIEU!D108,"")</f>
        <v/>
      </c>
      <c r="E114" s="77" t="str">
        <f>IF($D$6=LEFT(NHAPLIEU!E108,3),LEFT(NHAPLIEU!F108,3),IF(SOCAI!$D$6=LEFT(NHAPLIEU!F108,3),LEFT(NHAPLIEU!E108,3),""))</f>
        <v/>
      </c>
      <c r="F114" s="126" t="str">
        <f>IF($D$6=LEFT(NHAPLIEU!E108,3),NHAPLIEU!I108,"")</f>
        <v/>
      </c>
      <c r="G114" s="126" t="str">
        <f>IF(SOCAI!$D$6=LEFT(NHAPLIEU!F110,3),NHAPLIEU!I110,"")</f>
        <v/>
      </c>
    </row>
    <row r="115" spans="1:7" ht="21" customHeight="1">
      <c r="A115" s="108" t="str">
        <f>IF(OR($D$6=LEFT(NHAPLIEU!E109,3),SOCAI!$D$6=LEFT(NHAPLIEU!F109,3)),NHAPLIEU!A109,"")</f>
        <v/>
      </c>
      <c r="B115" s="67" t="str">
        <f>IF(OR($D$6=LEFT(NHAPLIEU!E109,3),SOCAI!$D$6=LEFT(NHAPLIEU!F109,3)),NHAPLIEU!B109,"")</f>
        <v/>
      </c>
      <c r="C115" s="103" t="str">
        <f>IF(OR($D$6=LEFT(NHAPLIEU!E109,3),SOCAI!$D$6=LEFT(NHAPLIEU!F109,3)),NHAPLIEU!C109,"")</f>
        <v/>
      </c>
      <c r="D115" s="103" t="str">
        <f>IF(OR($D$6=LEFT(NHAPLIEU!E109,3),SOCAI!$D$6=LEFT(NHAPLIEU!F109,3)),NHAPLIEU!D109,"")</f>
        <v/>
      </c>
      <c r="E115" s="77" t="str">
        <f>IF($D$6=LEFT(NHAPLIEU!E109,3),LEFT(NHAPLIEU!F109,3),IF(SOCAI!$D$6=LEFT(NHAPLIEU!F109,3),LEFT(NHAPLIEU!E109,3),""))</f>
        <v/>
      </c>
      <c r="F115" s="126" t="str">
        <f>IF($D$6=LEFT(NHAPLIEU!E109,3),NHAPLIEU!I109,"")</f>
        <v/>
      </c>
      <c r="G115" s="126" t="str">
        <f>IF(SOCAI!$D$6=LEFT(NHAPLIEU!F111,3),NHAPLIEU!I111,"")</f>
        <v/>
      </c>
    </row>
    <row r="116" spans="1:7" ht="21" customHeight="1">
      <c r="A116" s="108" t="str">
        <f>IF(OR($D$6=LEFT(NHAPLIEU!E110,3),SOCAI!$D$6=LEFT(NHAPLIEU!F110,3)),NHAPLIEU!A110,"")</f>
        <v/>
      </c>
      <c r="B116" s="67" t="str">
        <f>IF(OR($D$6=LEFT(NHAPLIEU!E110,3),SOCAI!$D$6=LEFT(NHAPLIEU!F110,3)),NHAPLIEU!B110,"")</f>
        <v/>
      </c>
      <c r="C116" s="103" t="str">
        <f>IF(OR($D$6=LEFT(NHAPLIEU!E110,3),SOCAI!$D$6=LEFT(NHAPLIEU!F110,3)),NHAPLIEU!C110,"")</f>
        <v/>
      </c>
      <c r="D116" s="103" t="str">
        <f>IF(OR($D$6=LEFT(NHAPLIEU!E110,3),SOCAI!$D$6=LEFT(NHAPLIEU!F110,3)),NHAPLIEU!D110,"")</f>
        <v/>
      </c>
      <c r="E116" s="77" t="str">
        <f>IF($D$6=LEFT(NHAPLIEU!E110,3),LEFT(NHAPLIEU!F110,3),IF(SOCAI!$D$6=LEFT(NHAPLIEU!F110,3),LEFT(NHAPLIEU!E110,3),""))</f>
        <v/>
      </c>
      <c r="F116" s="126" t="str">
        <f>IF($D$6=LEFT(NHAPLIEU!E110,3),NHAPLIEU!I110,"")</f>
        <v/>
      </c>
      <c r="G116" s="126" t="str">
        <f>IF(SOCAI!$D$6=LEFT(NHAPLIEU!F112,3),NHAPLIEU!I112,"")</f>
        <v/>
      </c>
    </row>
    <row r="117" spans="1:7" ht="21" customHeight="1">
      <c r="A117" s="108" t="str">
        <f>IF(OR($D$6=LEFT(NHAPLIEU!E111,3),SOCAI!$D$6=LEFT(NHAPLIEU!F111,3)),NHAPLIEU!A111,"")</f>
        <v/>
      </c>
      <c r="B117" s="67" t="str">
        <f>IF(OR($D$6=LEFT(NHAPLIEU!E111,3),SOCAI!$D$6=LEFT(NHAPLIEU!F111,3)),NHAPLIEU!B111,"")</f>
        <v/>
      </c>
      <c r="C117" s="103" t="str">
        <f>IF(OR($D$6=LEFT(NHAPLIEU!E111,3),SOCAI!$D$6=LEFT(NHAPLIEU!F111,3)),NHAPLIEU!C111,"")</f>
        <v/>
      </c>
      <c r="D117" s="103" t="str">
        <f>IF(OR($D$6=LEFT(NHAPLIEU!E111,3),SOCAI!$D$6=LEFT(NHAPLIEU!F111,3)),NHAPLIEU!D111,"")</f>
        <v/>
      </c>
      <c r="E117" s="77" t="str">
        <f>IF($D$6=LEFT(NHAPLIEU!E111,3),LEFT(NHAPLIEU!F111,3),IF(SOCAI!$D$6=LEFT(NHAPLIEU!F111,3),LEFT(NHAPLIEU!E111,3),""))</f>
        <v/>
      </c>
      <c r="F117" s="126" t="str">
        <f>IF($D$6=LEFT(NHAPLIEU!E111,3),NHAPLIEU!I111,"")</f>
        <v/>
      </c>
      <c r="G117" s="126" t="str">
        <f>IF(SOCAI!$D$6=LEFT(NHAPLIEU!F113,3),NHAPLIEU!I113,"")</f>
        <v/>
      </c>
    </row>
    <row r="118" spans="1:7" ht="21" customHeight="1">
      <c r="A118" s="108" t="str">
        <f>IF(OR($D$6=LEFT(NHAPLIEU!E112,3),SOCAI!$D$6=LEFT(NHAPLIEU!F112,3)),NHAPLIEU!A112,"")</f>
        <v/>
      </c>
      <c r="B118" s="67" t="str">
        <f>IF(OR($D$6=LEFT(NHAPLIEU!E112,3),SOCAI!$D$6=LEFT(NHAPLIEU!F112,3)),NHAPLIEU!B112,"")</f>
        <v/>
      </c>
      <c r="C118" s="103" t="str">
        <f>IF(OR($D$6=LEFT(NHAPLIEU!E112,3),SOCAI!$D$6=LEFT(NHAPLIEU!F112,3)),NHAPLIEU!C112,"")</f>
        <v/>
      </c>
      <c r="D118" s="103" t="str">
        <f>IF(OR($D$6=LEFT(NHAPLIEU!E112,3),SOCAI!$D$6=LEFT(NHAPLIEU!F112,3)),NHAPLIEU!D112,"")</f>
        <v/>
      </c>
      <c r="E118" s="77" t="str">
        <f>IF($D$6=LEFT(NHAPLIEU!E112,3),LEFT(NHAPLIEU!F112,3),IF(SOCAI!$D$6=LEFT(NHAPLIEU!F112,3),LEFT(NHAPLIEU!E112,3),""))</f>
        <v/>
      </c>
      <c r="F118" s="126" t="str">
        <f>IF($D$6=LEFT(NHAPLIEU!E112,3),NHAPLIEU!I112,"")</f>
        <v/>
      </c>
      <c r="G118" s="126" t="str">
        <f>IF(SOCAI!$D$6=LEFT(NHAPLIEU!F114,3),NHAPLIEU!I114,"")</f>
        <v/>
      </c>
    </row>
    <row r="119" spans="1:7" ht="21" customHeight="1">
      <c r="A119" s="108" t="str">
        <f>IF(OR($D$6=LEFT(NHAPLIEU!E113,3),SOCAI!$D$6=LEFT(NHAPLIEU!F113,3)),NHAPLIEU!A113,"")</f>
        <v/>
      </c>
      <c r="B119" s="67" t="str">
        <f>IF(OR($D$6=LEFT(NHAPLIEU!E113,3),SOCAI!$D$6=LEFT(NHAPLIEU!F113,3)),NHAPLIEU!B113,"")</f>
        <v/>
      </c>
      <c r="C119" s="103" t="str">
        <f>IF(OR($D$6=LEFT(NHAPLIEU!E113,3),SOCAI!$D$6=LEFT(NHAPLIEU!F113,3)),NHAPLIEU!C113,"")</f>
        <v/>
      </c>
      <c r="D119" s="103" t="str">
        <f>IF(OR($D$6=LEFT(NHAPLIEU!E113,3),SOCAI!$D$6=LEFT(NHAPLIEU!F113,3)),NHAPLIEU!D113,"")</f>
        <v/>
      </c>
      <c r="E119" s="77" t="str">
        <f>IF($D$6=LEFT(NHAPLIEU!E113,3),LEFT(NHAPLIEU!F113,3),IF(SOCAI!$D$6=LEFT(NHAPLIEU!F113,3),LEFT(NHAPLIEU!E113,3),""))</f>
        <v/>
      </c>
      <c r="F119" s="126" t="str">
        <f>IF($D$6=LEFT(NHAPLIEU!E113,3),NHAPLIEU!I113,"")</f>
        <v/>
      </c>
      <c r="G119" s="126" t="str">
        <f>IF(SOCAI!$D$6=LEFT(NHAPLIEU!F115,3),NHAPLIEU!I115,"")</f>
        <v/>
      </c>
    </row>
    <row r="120" spans="1:7" ht="21" customHeight="1">
      <c r="A120" s="108" t="str">
        <f>IF(OR($D$6=LEFT(NHAPLIEU!E114,3),SOCAI!$D$6=LEFT(NHAPLIEU!F114,3)),NHAPLIEU!A114,"")</f>
        <v/>
      </c>
      <c r="B120" s="67" t="str">
        <f>IF(OR($D$6=LEFT(NHAPLIEU!E114,3),SOCAI!$D$6=LEFT(NHAPLIEU!F114,3)),NHAPLIEU!B114,"")</f>
        <v/>
      </c>
      <c r="C120" s="103" t="str">
        <f>IF(OR($D$6=LEFT(NHAPLIEU!E114,3),SOCAI!$D$6=LEFT(NHAPLIEU!F114,3)),NHAPLIEU!C114,"")</f>
        <v/>
      </c>
      <c r="D120" s="103" t="str">
        <f>IF(OR($D$6=LEFT(NHAPLIEU!E114,3),SOCAI!$D$6=LEFT(NHAPLIEU!F114,3)),NHAPLIEU!D114,"")</f>
        <v/>
      </c>
      <c r="E120" s="77" t="str">
        <f>IF($D$6=LEFT(NHAPLIEU!E114,3),LEFT(NHAPLIEU!F114,3),IF(SOCAI!$D$6=LEFT(NHAPLIEU!F114,3),LEFT(NHAPLIEU!E114,3),""))</f>
        <v/>
      </c>
      <c r="F120" s="126" t="str">
        <f>IF($D$6=LEFT(NHAPLIEU!E114,3),NHAPLIEU!I114,"")</f>
        <v/>
      </c>
      <c r="G120" s="126" t="str">
        <f>IF(SOCAI!$D$6=LEFT(NHAPLIEU!F116,3),NHAPLIEU!I116,"")</f>
        <v/>
      </c>
    </row>
    <row r="121" spans="1:7" ht="21" customHeight="1">
      <c r="A121" s="108" t="str">
        <f>IF(OR($D$6=LEFT(NHAPLIEU!E115,3),SOCAI!$D$6=LEFT(NHAPLIEU!F115,3)),NHAPLIEU!A115,"")</f>
        <v/>
      </c>
      <c r="B121" s="67" t="str">
        <f>IF(OR($D$6=LEFT(NHAPLIEU!E115,3),SOCAI!$D$6=LEFT(NHAPLIEU!F115,3)),NHAPLIEU!B115,"")</f>
        <v/>
      </c>
      <c r="C121" s="103" t="str">
        <f>IF(OR($D$6=LEFT(NHAPLIEU!E115,3),SOCAI!$D$6=LEFT(NHAPLIEU!F115,3)),NHAPLIEU!C115,"")</f>
        <v/>
      </c>
      <c r="D121" s="103" t="str">
        <f>IF(OR($D$6=LEFT(NHAPLIEU!E115,3),SOCAI!$D$6=LEFT(NHAPLIEU!F115,3)),NHAPLIEU!D115,"")</f>
        <v/>
      </c>
      <c r="E121" s="77" t="str">
        <f>IF($D$6=LEFT(NHAPLIEU!E115,3),LEFT(NHAPLIEU!F115,3),IF(SOCAI!$D$6=LEFT(NHAPLIEU!F115,3),LEFT(NHAPLIEU!E115,3),""))</f>
        <v/>
      </c>
      <c r="F121" s="126" t="str">
        <f>IF($D$6=LEFT(NHAPLIEU!E115,3),NHAPLIEU!I115,"")</f>
        <v/>
      </c>
      <c r="G121" s="126" t="str">
        <f>IF(SOCAI!$D$6=LEFT(NHAPLIEU!F117,3),NHAPLIEU!I117,"")</f>
        <v/>
      </c>
    </row>
    <row r="122" spans="1:7" ht="21" customHeight="1">
      <c r="A122" s="108" t="str">
        <f>IF(OR($D$6=LEFT(NHAPLIEU!E116,3),SOCAI!$D$6=LEFT(NHAPLIEU!F116,3)),NHAPLIEU!A116,"")</f>
        <v/>
      </c>
      <c r="B122" s="67" t="str">
        <f>IF(OR($D$6=LEFT(NHAPLIEU!E116,3),SOCAI!$D$6=LEFT(NHAPLIEU!F116,3)),NHAPLIEU!B116,"")</f>
        <v/>
      </c>
      <c r="C122" s="103" t="str">
        <f>IF(OR($D$6=LEFT(NHAPLIEU!E116,3),SOCAI!$D$6=LEFT(NHAPLIEU!F116,3)),NHAPLIEU!C116,"")</f>
        <v/>
      </c>
      <c r="D122" s="103" t="str">
        <f>IF(OR($D$6=LEFT(NHAPLIEU!E116,3),SOCAI!$D$6=LEFT(NHAPLIEU!F116,3)),NHAPLIEU!D116,"")</f>
        <v/>
      </c>
      <c r="E122" s="77" t="str">
        <f>IF($D$6=LEFT(NHAPLIEU!E116,3),LEFT(NHAPLIEU!F116,3),IF(SOCAI!$D$6=LEFT(NHAPLIEU!F116,3),LEFT(NHAPLIEU!E116,3),""))</f>
        <v/>
      </c>
      <c r="F122" s="126" t="str">
        <f>IF($D$6=LEFT(NHAPLIEU!E116,3),NHAPLIEU!I116,"")</f>
        <v/>
      </c>
      <c r="G122" s="126" t="str">
        <f>IF(SOCAI!$D$6=LEFT(NHAPLIEU!F118,3),NHAPLIEU!I118,"")</f>
        <v/>
      </c>
    </row>
    <row r="123" spans="1:7" ht="21" customHeight="1">
      <c r="A123" s="108" t="str">
        <f>IF(OR($D$6=LEFT(NHAPLIEU!E117,3),SOCAI!$D$6=LEFT(NHAPLIEU!F117,3)),NHAPLIEU!A117,"")</f>
        <v/>
      </c>
      <c r="B123" s="67" t="str">
        <f>IF(OR($D$6=LEFT(NHAPLIEU!E117,3),SOCAI!$D$6=LEFT(NHAPLIEU!F117,3)),NHAPLIEU!B117,"")</f>
        <v/>
      </c>
      <c r="C123" s="103" t="str">
        <f>IF(OR($D$6=LEFT(NHAPLIEU!E117,3),SOCAI!$D$6=LEFT(NHAPLIEU!F117,3)),NHAPLIEU!C117,"")</f>
        <v/>
      </c>
      <c r="D123" s="103" t="str">
        <f>IF(OR($D$6=LEFT(NHAPLIEU!E117,3),SOCAI!$D$6=LEFT(NHAPLIEU!F117,3)),NHAPLIEU!D117,"")</f>
        <v/>
      </c>
      <c r="E123" s="77" t="str">
        <f>IF($D$6=LEFT(NHAPLIEU!E117,3),LEFT(NHAPLIEU!F117,3),IF(SOCAI!$D$6=LEFT(NHAPLIEU!F117,3),LEFT(NHAPLIEU!E117,3),""))</f>
        <v/>
      </c>
      <c r="F123" s="126" t="str">
        <f>IF($D$6=LEFT(NHAPLIEU!E117,3),NHAPLIEU!I117,"")</f>
        <v/>
      </c>
      <c r="G123" s="126" t="str">
        <f>IF(SOCAI!$D$6=LEFT(NHAPLIEU!F119,3),NHAPLIEU!I119,"")</f>
        <v/>
      </c>
    </row>
    <row r="124" spans="1:7" ht="21" customHeight="1">
      <c r="A124" s="108" t="str">
        <f>IF(OR($D$6=LEFT(NHAPLIEU!E118,3),SOCAI!$D$6=LEFT(NHAPLIEU!F118,3)),NHAPLIEU!A118,"")</f>
        <v/>
      </c>
      <c r="B124" s="67" t="str">
        <f>IF(OR($D$6=LEFT(NHAPLIEU!E118,3),SOCAI!$D$6=LEFT(NHAPLIEU!F118,3)),NHAPLIEU!B118,"")</f>
        <v/>
      </c>
      <c r="C124" s="103" t="str">
        <f>IF(OR($D$6=LEFT(NHAPLIEU!E118,3),SOCAI!$D$6=LEFT(NHAPLIEU!F118,3)),NHAPLIEU!C118,"")</f>
        <v/>
      </c>
      <c r="D124" s="103" t="str">
        <f>IF(OR($D$6=LEFT(NHAPLIEU!E118,3),SOCAI!$D$6=LEFT(NHAPLIEU!F118,3)),NHAPLIEU!D118,"")</f>
        <v/>
      </c>
      <c r="E124" s="77" t="str">
        <f>IF($D$6=LEFT(NHAPLIEU!E118,3),LEFT(NHAPLIEU!F118,3),IF(SOCAI!$D$6=LEFT(NHAPLIEU!F118,3),LEFT(NHAPLIEU!E118,3),""))</f>
        <v/>
      </c>
      <c r="F124" s="126" t="str">
        <f>IF($D$6=LEFT(NHAPLIEU!E118,3),NHAPLIEU!I118,"")</f>
        <v/>
      </c>
      <c r="G124" s="126" t="str">
        <f>IF(SOCAI!$D$6=LEFT(NHAPLIEU!F120,3),NHAPLIEU!I120,"")</f>
        <v/>
      </c>
    </row>
    <row r="125" spans="1:7" ht="21" customHeight="1">
      <c r="A125" s="108" t="str">
        <f>IF(OR($D$6=LEFT(NHAPLIEU!E119,3),SOCAI!$D$6=LEFT(NHAPLIEU!F119,3)),NHAPLIEU!A119,"")</f>
        <v/>
      </c>
      <c r="B125" s="67" t="str">
        <f>IF(OR($D$6=LEFT(NHAPLIEU!E119,3),SOCAI!$D$6=LEFT(NHAPLIEU!F119,3)),NHAPLIEU!B119,"")</f>
        <v/>
      </c>
      <c r="C125" s="103" t="str">
        <f>IF(OR($D$6=LEFT(NHAPLIEU!E119,3),SOCAI!$D$6=LEFT(NHAPLIEU!F119,3)),NHAPLIEU!C119,"")</f>
        <v/>
      </c>
      <c r="D125" s="103" t="str">
        <f>IF(OR($D$6=LEFT(NHAPLIEU!E119,3),SOCAI!$D$6=LEFT(NHAPLIEU!F119,3)),NHAPLIEU!D119,"")</f>
        <v/>
      </c>
      <c r="E125" s="77" t="str">
        <f>IF($D$6=LEFT(NHAPLIEU!E119,3),LEFT(NHAPLIEU!F119,3),IF(SOCAI!$D$6=LEFT(NHAPLIEU!F119,3),LEFT(NHAPLIEU!E119,3),""))</f>
        <v/>
      </c>
      <c r="F125" s="126" t="str">
        <f>IF($D$6=LEFT(NHAPLIEU!E119,3),NHAPLIEU!I119,"")</f>
        <v/>
      </c>
      <c r="G125" s="126" t="str">
        <f>IF(SOCAI!$D$6=LEFT(NHAPLIEU!F121,3),NHAPLIEU!I121,"")</f>
        <v/>
      </c>
    </row>
    <row r="126" spans="1:7" ht="21" customHeight="1">
      <c r="A126" s="108" t="str">
        <f>IF(OR($D$6=LEFT(NHAPLIEU!E120,3),SOCAI!$D$6=LEFT(NHAPLIEU!F120,3)),NHAPLIEU!A120,"")</f>
        <v/>
      </c>
      <c r="B126" s="67" t="str">
        <f>IF(OR($D$6=LEFT(NHAPLIEU!E120,3),SOCAI!$D$6=LEFT(NHAPLIEU!F120,3)),NHAPLIEU!B120,"")</f>
        <v/>
      </c>
      <c r="C126" s="103" t="str">
        <f>IF(OR($D$6=LEFT(NHAPLIEU!E120,3),SOCAI!$D$6=LEFT(NHAPLIEU!F120,3)),NHAPLIEU!C120,"")</f>
        <v/>
      </c>
      <c r="D126" s="103" t="str">
        <f>IF(OR($D$6=LEFT(NHAPLIEU!E120,3),SOCAI!$D$6=LEFT(NHAPLIEU!F120,3)),NHAPLIEU!D120,"")</f>
        <v/>
      </c>
      <c r="E126" s="77" t="str">
        <f>IF($D$6=LEFT(NHAPLIEU!E120,3),LEFT(NHAPLIEU!F120,3),IF(SOCAI!$D$6=LEFT(NHAPLIEU!F120,3),LEFT(NHAPLIEU!E120,3),""))</f>
        <v/>
      </c>
      <c r="F126" s="126" t="str">
        <f>IF($D$6=LEFT(NHAPLIEU!E120,3),NHAPLIEU!I120,"")</f>
        <v/>
      </c>
      <c r="G126" s="126" t="str">
        <f>IF(SOCAI!$D$6=LEFT(NHAPLIEU!F122,3),NHAPLIEU!I122,"")</f>
        <v/>
      </c>
    </row>
    <row r="127" spans="1:7" ht="21" customHeight="1">
      <c r="A127" s="108" t="str">
        <f>IF(OR($D$6=LEFT(NHAPLIEU!E121,3),SOCAI!$D$6=LEFT(NHAPLIEU!F121,3)),NHAPLIEU!A121,"")</f>
        <v/>
      </c>
      <c r="B127" s="67" t="str">
        <f>IF(OR($D$6=LEFT(NHAPLIEU!E121,3),SOCAI!$D$6=LEFT(NHAPLIEU!F121,3)),NHAPLIEU!B121,"")</f>
        <v/>
      </c>
      <c r="C127" s="103" t="str">
        <f>IF(OR($D$6=LEFT(NHAPLIEU!E121,3),SOCAI!$D$6=LEFT(NHAPLIEU!F121,3)),NHAPLIEU!C121,"")</f>
        <v/>
      </c>
      <c r="D127" s="103" t="str">
        <f>IF(OR($D$6=LEFT(NHAPLIEU!E121,3),SOCAI!$D$6=LEFT(NHAPLIEU!F121,3)),NHAPLIEU!D121,"")</f>
        <v/>
      </c>
      <c r="E127" s="77" t="str">
        <f>IF($D$6=LEFT(NHAPLIEU!E121,3),LEFT(NHAPLIEU!F121,3),IF(SOCAI!$D$6=LEFT(NHAPLIEU!F121,3),LEFT(NHAPLIEU!E121,3),""))</f>
        <v/>
      </c>
      <c r="F127" s="126" t="str">
        <f>IF($D$6=LEFT(NHAPLIEU!E121,3),NHAPLIEU!I121,"")</f>
        <v/>
      </c>
      <c r="G127" s="126" t="str">
        <f>IF(SOCAI!$D$6=LEFT(NHAPLIEU!F123,3),NHAPLIEU!I123,"")</f>
        <v/>
      </c>
    </row>
    <row r="128" spans="1:7" ht="21" customHeight="1">
      <c r="A128" s="108" t="str">
        <f>IF(OR($D$6=LEFT(NHAPLIEU!E122,3),SOCAI!$D$6=LEFT(NHAPLIEU!F122,3)),NHAPLIEU!A122,"")</f>
        <v/>
      </c>
      <c r="B128" s="67" t="str">
        <f>IF(OR($D$6=LEFT(NHAPLIEU!E122,3),SOCAI!$D$6=LEFT(NHAPLIEU!F122,3)),NHAPLIEU!B122,"")</f>
        <v/>
      </c>
      <c r="C128" s="103" t="str">
        <f>IF(OR($D$6=LEFT(NHAPLIEU!E122,3),SOCAI!$D$6=LEFT(NHAPLIEU!F122,3)),NHAPLIEU!C122,"")</f>
        <v/>
      </c>
      <c r="D128" s="103" t="str">
        <f>IF(OR($D$6=LEFT(NHAPLIEU!E122,3),SOCAI!$D$6=LEFT(NHAPLIEU!F122,3)),NHAPLIEU!D122,"")</f>
        <v/>
      </c>
      <c r="E128" s="77" t="str">
        <f>IF($D$6=LEFT(NHAPLIEU!E122,3),LEFT(NHAPLIEU!F122,3),IF(SOCAI!$D$6=LEFT(NHAPLIEU!F122,3),LEFT(NHAPLIEU!E122,3),""))</f>
        <v/>
      </c>
      <c r="F128" s="126" t="str">
        <f>IF($D$6=LEFT(NHAPLIEU!E122,3),NHAPLIEU!I122,"")</f>
        <v/>
      </c>
      <c r="G128" s="126" t="str">
        <f>IF(SOCAI!$D$6=LEFT(NHAPLIEU!F124,3),NHAPLIEU!I124,"")</f>
        <v/>
      </c>
    </row>
    <row r="129" spans="1:7" ht="21" customHeight="1">
      <c r="A129" s="108" t="str">
        <f>IF(OR($D$6=LEFT(NHAPLIEU!E123,3),SOCAI!$D$6=LEFT(NHAPLIEU!F123,3)),NHAPLIEU!A123,"")</f>
        <v/>
      </c>
      <c r="B129" s="67" t="str">
        <f>IF(OR($D$6=LEFT(NHAPLIEU!E123,3),SOCAI!$D$6=LEFT(NHAPLIEU!F123,3)),NHAPLIEU!B123,"")</f>
        <v/>
      </c>
      <c r="C129" s="103" t="str">
        <f>IF(OR($D$6=LEFT(NHAPLIEU!E123,3),SOCAI!$D$6=LEFT(NHAPLIEU!F123,3)),NHAPLIEU!C123,"")</f>
        <v/>
      </c>
      <c r="D129" s="103" t="str">
        <f>IF(OR($D$6=LEFT(NHAPLIEU!E123,3),SOCAI!$D$6=LEFT(NHAPLIEU!F123,3)),NHAPLIEU!D123,"")</f>
        <v/>
      </c>
      <c r="E129" s="77" t="str">
        <f>IF($D$6=LEFT(NHAPLIEU!E123,3),LEFT(NHAPLIEU!F123,3),IF(SOCAI!$D$6=LEFT(NHAPLIEU!F123,3),LEFT(NHAPLIEU!E123,3),""))</f>
        <v/>
      </c>
      <c r="F129" s="126" t="str">
        <f>IF($D$6=LEFT(NHAPLIEU!E123,3),NHAPLIEU!I123,"")</f>
        <v/>
      </c>
      <c r="G129" s="126" t="str">
        <f>IF(SOCAI!$D$6=LEFT(NHAPLIEU!F125,3),NHAPLIEU!I125,"")</f>
        <v/>
      </c>
    </row>
    <row r="130" spans="1:7" ht="21" customHeight="1">
      <c r="A130" s="108" t="str">
        <f>IF(OR($D$6=LEFT(NHAPLIEU!E124,3),SOCAI!$D$6=LEFT(NHAPLIEU!F124,3)),NHAPLIEU!A124,"")</f>
        <v/>
      </c>
      <c r="B130" s="67" t="str">
        <f>IF(OR($D$6=LEFT(NHAPLIEU!E124,3),SOCAI!$D$6=LEFT(NHAPLIEU!F124,3)),NHAPLIEU!B124,"")</f>
        <v/>
      </c>
      <c r="C130" s="103" t="str">
        <f>IF(OR($D$6=LEFT(NHAPLIEU!E124,3),SOCAI!$D$6=LEFT(NHAPLIEU!F124,3)),NHAPLIEU!C124,"")</f>
        <v/>
      </c>
      <c r="D130" s="103" t="str">
        <f>IF(OR($D$6=LEFT(NHAPLIEU!E124,3),SOCAI!$D$6=LEFT(NHAPLIEU!F124,3)),NHAPLIEU!D124,"")</f>
        <v/>
      </c>
      <c r="E130" s="77" t="str">
        <f>IF($D$6=LEFT(NHAPLIEU!E124,3),LEFT(NHAPLIEU!F124,3),IF(SOCAI!$D$6=LEFT(NHAPLIEU!F124,3),LEFT(NHAPLIEU!E124,3),""))</f>
        <v/>
      </c>
      <c r="F130" s="126" t="str">
        <f>IF($D$6=LEFT(NHAPLIEU!E124,3),NHAPLIEU!I124,"")</f>
        <v/>
      </c>
      <c r="G130" s="126" t="str">
        <f>IF(SOCAI!$D$6=LEFT(NHAPLIEU!F126,3),NHAPLIEU!I126,"")</f>
        <v/>
      </c>
    </row>
    <row r="131" spans="1:7" ht="21" customHeight="1">
      <c r="A131" s="108" t="str">
        <f>IF(OR($D$6=LEFT(NHAPLIEU!E125,3),SOCAI!$D$6=LEFT(NHAPLIEU!F125,3)),NHAPLIEU!A125,"")</f>
        <v/>
      </c>
      <c r="B131" s="67" t="str">
        <f>IF(OR($D$6=LEFT(NHAPLIEU!E125,3),SOCAI!$D$6=LEFT(NHAPLIEU!F125,3)),NHAPLIEU!B125,"")</f>
        <v/>
      </c>
      <c r="C131" s="103" t="str">
        <f>IF(OR($D$6=LEFT(NHAPLIEU!E125,3),SOCAI!$D$6=LEFT(NHAPLIEU!F125,3)),NHAPLIEU!C125,"")</f>
        <v/>
      </c>
      <c r="D131" s="103" t="str">
        <f>IF(OR($D$6=LEFT(NHAPLIEU!E125,3),SOCAI!$D$6=LEFT(NHAPLIEU!F125,3)),NHAPLIEU!D125,"")</f>
        <v/>
      </c>
      <c r="E131" s="77" t="str">
        <f>IF($D$6=LEFT(NHAPLIEU!E125,3),LEFT(NHAPLIEU!F125,3),IF(SOCAI!$D$6=LEFT(NHAPLIEU!F125,3),LEFT(NHAPLIEU!E125,3),""))</f>
        <v/>
      </c>
      <c r="F131" s="126" t="str">
        <f>IF($D$6=LEFT(NHAPLIEU!E125,3),NHAPLIEU!I125,"")</f>
        <v/>
      </c>
      <c r="G131" s="126" t="str">
        <f>IF(SOCAI!$D$6=LEFT(NHAPLIEU!F127,3),NHAPLIEU!I127,"")</f>
        <v/>
      </c>
    </row>
    <row r="132" spans="1:7" ht="21" customHeight="1">
      <c r="A132" s="108" t="str">
        <f>IF(OR($D$6=LEFT(NHAPLIEU!E126,3),SOCAI!$D$6=LEFT(NHAPLIEU!F126,3)),NHAPLIEU!A126,"")</f>
        <v/>
      </c>
      <c r="B132" s="67" t="str">
        <f>IF(OR($D$6=LEFT(NHAPLIEU!E126,3),SOCAI!$D$6=LEFT(NHAPLIEU!F126,3)),NHAPLIEU!B126,"")</f>
        <v/>
      </c>
      <c r="C132" s="103" t="str">
        <f>IF(OR($D$6=LEFT(NHAPLIEU!E126,3),SOCAI!$D$6=LEFT(NHAPLIEU!F126,3)),NHAPLIEU!C126,"")</f>
        <v/>
      </c>
      <c r="D132" s="103" t="str">
        <f>IF(OR($D$6=LEFT(NHAPLIEU!E126,3),SOCAI!$D$6=LEFT(NHAPLIEU!F126,3)),NHAPLIEU!D126,"")</f>
        <v/>
      </c>
      <c r="E132" s="77" t="str">
        <f>IF($D$6=LEFT(NHAPLIEU!E126,3),LEFT(NHAPLIEU!F126,3),IF(SOCAI!$D$6=LEFT(NHAPLIEU!F126,3),LEFT(NHAPLIEU!E126,3),""))</f>
        <v/>
      </c>
      <c r="F132" s="126" t="str">
        <f>IF($D$6=LEFT(NHAPLIEU!E126,3),NHAPLIEU!I126,"")</f>
        <v/>
      </c>
      <c r="G132" s="126" t="str">
        <f>IF(SOCAI!$D$6=LEFT(NHAPLIEU!F128,3),NHAPLIEU!I128,"")</f>
        <v/>
      </c>
    </row>
    <row r="133" spans="1:7" ht="21" customHeight="1">
      <c r="A133" s="108" t="str">
        <f>IF(OR($D$6=LEFT(NHAPLIEU!E127,3),SOCAI!$D$6=LEFT(NHAPLIEU!F127,3)),NHAPLIEU!A127,"")</f>
        <v/>
      </c>
      <c r="B133" s="67" t="str">
        <f>IF(OR($D$6=LEFT(NHAPLIEU!E127,3),SOCAI!$D$6=LEFT(NHAPLIEU!F127,3)),NHAPLIEU!B127,"")</f>
        <v/>
      </c>
      <c r="C133" s="103" t="str">
        <f>IF(OR($D$6=LEFT(NHAPLIEU!E127,3),SOCAI!$D$6=LEFT(NHAPLIEU!F127,3)),NHAPLIEU!C127,"")</f>
        <v/>
      </c>
      <c r="D133" s="103" t="str">
        <f>IF(OR($D$6=LEFT(NHAPLIEU!E127,3),SOCAI!$D$6=LEFT(NHAPLIEU!F127,3)),NHAPLIEU!D127,"")</f>
        <v/>
      </c>
      <c r="E133" s="77" t="str">
        <f>IF($D$6=LEFT(NHAPLIEU!E127,3),LEFT(NHAPLIEU!F127,3),IF(SOCAI!$D$6=LEFT(NHAPLIEU!F127,3),LEFT(NHAPLIEU!E127,3),""))</f>
        <v/>
      </c>
      <c r="F133" s="126" t="str">
        <f>IF($D$6=LEFT(NHAPLIEU!E127,3),NHAPLIEU!I127,"")</f>
        <v/>
      </c>
      <c r="G133" s="126" t="str">
        <f>IF(SOCAI!$D$6=LEFT(NHAPLIEU!F129,3),NHAPLIEU!I129,"")</f>
        <v/>
      </c>
    </row>
    <row r="134" spans="1:7" ht="21" customHeight="1">
      <c r="A134" s="108" t="str">
        <f>IF(OR($D$6=LEFT(NHAPLIEU!E128,3),SOCAI!$D$6=LEFT(NHAPLIEU!F128,3)),NHAPLIEU!A128,"")</f>
        <v/>
      </c>
      <c r="B134" s="67" t="str">
        <f>IF(OR($D$6=LEFT(NHAPLIEU!E128,3),SOCAI!$D$6=LEFT(NHAPLIEU!F128,3)),NHAPLIEU!B128,"")</f>
        <v/>
      </c>
      <c r="C134" s="103" t="str">
        <f>IF(OR($D$6=LEFT(NHAPLIEU!E128,3),SOCAI!$D$6=LEFT(NHAPLIEU!F128,3)),NHAPLIEU!C128,"")</f>
        <v/>
      </c>
      <c r="D134" s="103" t="str">
        <f>IF(OR($D$6=LEFT(NHAPLIEU!E128,3),SOCAI!$D$6=LEFT(NHAPLIEU!F128,3)),NHAPLIEU!D128,"")</f>
        <v/>
      </c>
      <c r="E134" s="77" t="str">
        <f>IF($D$6=LEFT(NHAPLIEU!E128,3),LEFT(NHAPLIEU!F128,3),IF(SOCAI!$D$6=LEFT(NHAPLIEU!F128,3),LEFT(NHAPLIEU!E128,3),""))</f>
        <v/>
      </c>
      <c r="F134" s="126" t="str">
        <f>IF($D$6=LEFT(NHAPLIEU!E128,3),NHAPLIEU!I128,"")</f>
        <v/>
      </c>
      <c r="G134" s="126" t="str">
        <f>IF(SOCAI!$D$6=LEFT(NHAPLIEU!F130,3),NHAPLIEU!I130,"")</f>
        <v/>
      </c>
    </row>
    <row r="135" spans="1:7" ht="21" customHeight="1">
      <c r="A135" s="108" t="str">
        <f>IF(OR($D$6=LEFT(NHAPLIEU!E129,3),SOCAI!$D$6=LEFT(NHAPLIEU!F129,3)),NHAPLIEU!A129,"")</f>
        <v/>
      </c>
      <c r="B135" s="67" t="str">
        <f>IF(OR($D$6=LEFT(NHAPLIEU!E129,3),SOCAI!$D$6=LEFT(NHAPLIEU!F129,3)),NHAPLIEU!B129,"")</f>
        <v/>
      </c>
      <c r="C135" s="103" t="str">
        <f>IF(OR($D$6=LEFT(NHAPLIEU!E129,3),SOCAI!$D$6=LEFT(NHAPLIEU!F129,3)),NHAPLIEU!C129,"")</f>
        <v/>
      </c>
      <c r="D135" s="103" t="str">
        <f>IF(OR($D$6=LEFT(NHAPLIEU!E129,3),SOCAI!$D$6=LEFT(NHAPLIEU!F129,3)),NHAPLIEU!D129,"")</f>
        <v/>
      </c>
      <c r="E135" s="77" t="str">
        <f>IF($D$6=LEFT(NHAPLIEU!E129,3),LEFT(NHAPLIEU!F129,3),IF(SOCAI!$D$6=LEFT(NHAPLIEU!F129,3),LEFT(NHAPLIEU!E129,3),""))</f>
        <v/>
      </c>
      <c r="F135" s="126" t="str">
        <f>IF($D$6=LEFT(NHAPLIEU!E129,3),NHAPLIEU!I129,"")</f>
        <v/>
      </c>
      <c r="G135" s="126" t="str">
        <f>IF(SOCAI!$D$6=LEFT(NHAPLIEU!F131,3),NHAPLIEU!I131,"")</f>
        <v/>
      </c>
    </row>
    <row r="136" spans="1:7" ht="21" customHeight="1">
      <c r="A136" s="108" t="str">
        <f>IF(OR($D$6=LEFT(NHAPLIEU!E130,3),SOCAI!$D$6=LEFT(NHAPLIEU!F130,3)),NHAPLIEU!A130,"")</f>
        <v/>
      </c>
      <c r="B136" s="67" t="str">
        <f>IF(OR($D$6=LEFT(NHAPLIEU!E130,3),SOCAI!$D$6=LEFT(NHAPLIEU!F130,3)),NHAPLIEU!B130,"")</f>
        <v/>
      </c>
      <c r="C136" s="103" t="str">
        <f>IF(OR($D$6=LEFT(NHAPLIEU!E130,3),SOCAI!$D$6=LEFT(NHAPLIEU!F130,3)),NHAPLIEU!C130,"")</f>
        <v/>
      </c>
      <c r="D136" s="103" t="str">
        <f>IF(OR($D$6=LEFT(NHAPLIEU!E130,3),SOCAI!$D$6=LEFT(NHAPLIEU!F130,3)),NHAPLIEU!D130,"")</f>
        <v/>
      </c>
      <c r="E136" s="77" t="str">
        <f>IF($D$6=LEFT(NHAPLIEU!E130,3),LEFT(NHAPLIEU!F130,3),IF(SOCAI!$D$6=LEFT(NHAPLIEU!F130,3),LEFT(NHAPLIEU!E130,3),""))</f>
        <v/>
      </c>
      <c r="F136" s="126" t="str">
        <f>IF($D$6=LEFT(NHAPLIEU!E130,3),NHAPLIEU!I130,"")</f>
        <v/>
      </c>
      <c r="G136" s="126" t="str">
        <f>IF(SOCAI!$D$6=LEFT(NHAPLIEU!F132,3),NHAPLIEU!I132,"")</f>
        <v/>
      </c>
    </row>
    <row r="137" spans="1:7" ht="21" customHeight="1">
      <c r="A137" s="108" t="str">
        <f>IF(OR($D$6=LEFT(NHAPLIEU!E131,3),SOCAI!$D$6=LEFT(NHAPLIEU!F131,3)),NHAPLIEU!A131,"")</f>
        <v/>
      </c>
      <c r="B137" s="67" t="str">
        <f>IF(OR($D$6=LEFT(NHAPLIEU!E131,3),SOCAI!$D$6=LEFT(NHAPLIEU!F131,3)),NHAPLIEU!B131,"")</f>
        <v/>
      </c>
      <c r="C137" s="103" t="str">
        <f>IF(OR($D$6=LEFT(NHAPLIEU!E131,3),SOCAI!$D$6=LEFT(NHAPLIEU!F131,3)),NHAPLIEU!C131,"")</f>
        <v/>
      </c>
      <c r="D137" s="103" t="str">
        <f>IF(OR($D$6=LEFT(NHAPLIEU!E131,3),SOCAI!$D$6=LEFT(NHAPLIEU!F131,3)),NHAPLIEU!D131,"")</f>
        <v/>
      </c>
      <c r="E137" s="77" t="str">
        <f>IF($D$6=LEFT(NHAPLIEU!E131,3),LEFT(NHAPLIEU!F131,3),IF(SOCAI!$D$6=LEFT(NHAPLIEU!F131,3),LEFT(NHAPLIEU!E131,3),""))</f>
        <v/>
      </c>
      <c r="F137" s="126" t="str">
        <f>IF($D$6=LEFT(NHAPLIEU!E131,3),NHAPLIEU!I131,"")</f>
        <v/>
      </c>
      <c r="G137" s="126" t="str">
        <f>IF(SOCAI!$D$6=LEFT(NHAPLIEU!F133,3),NHAPLIEU!I133,"")</f>
        <v/>
      </c>
    </row>
    <row r="138" spans="1:7" ht="21" customHeight="1">
      <c r="A138" s="108" t="str">
        <f>IF(OR($D$6=LEFT(NHAPLIEU!E132,3),SOCAI!$D$6=LEFT(NHAPLIEU!F132,3)),NHAPLIEU!A132,"")</f>
        <v/>
      </c>
      <c r="B138" s="67" t="str">
        <f>IF(OR($D$6=LEFT(NHAPLIEU!E132,3),SOCAI!$D$6=LEFT(NHAPLIEU!F132,3)),NHAPLIEU!B132,"")</f>
        <v/>
      </c>
      <c r="C138" s="103" t="str">
        <f>IF(OR($D$6=LEFT(NHAPLIEU!E132,3),SOCAI!$D$6=LEFT(NHAPLIEU!F132,3)),NHAPLIEU!C132,"")</f>
        <v/>
      </c>
      <c r="D138" s="103" t="str">
        <f>IF(OR($D$6=LEFT(NHAPLIEU!E132,3),SOCAI!$D$6=LEFT(NHAPLIEU!F132,3)),NHAPLIEU!D132,"")</f>
        <v/>
      </c>
      <c r="E138" s="77" t="str">
        <f>IF($D$6=LEFT(NHAPLIEU!E132,3),LEFT(NHAPLIEU!F132,3),IF(SOCAI!$D$6=LEFT(NHAPLIEU!F132,3),LEFT(NHAPLIEU!E132,3),""))</f>
        <v/>
      </c>
      <c r="F138" s="126" t="str">
        <f>IF($D$6=LEFT(NHAPLIEU!E132,3),NHAPLIEU!I132,"")</f>
        <v/>
      </c>
      <c r="G138" s="126" t="str">
        <f>IF(SOCAI!$D$6=LEFT(NHAPLIEU!F134,3),NHAPLIEU!I134,"")</f>
        <v/>
      </c>
    </row>
    <row r="139" spans="1:7" ht="21" customHeight="1">
      <c r="A139" s="108" t="str">
        <f>IF(OR($D$6=LEFT(NHAPLIEU!E133,3),SOCAI!$D$6=LEFT(NHAPLIEU!F133,3)),NHAPLIEU!A133,"")</f>
        <v/>
      </c>
      <c r="B139" s="67" t="str">
        <f>IF(OR($D$6=LEFT(NHAPLIEU!E133,3),SOCAI!$D$6=LEFT(NHAPLIEU!F133,3)),NHAPLIEU!B133,"")</f>
        <v/>
      </c>
      <c r="C139" s="103" t="str">
        <f>IF(OR($D$6=LEFT(NHAPLIEU!E133,3),SOCAI!$D$6=LEFT(NHAPLIEU!F133,3)),NHAPLIEU!C133,"")</f>
        <v/>
      </c>
      <c r="D139" s="103" t="str">
        <f>IF(OR($D$6=LEFT(NHAPLIEU!E133,3),SOCAI!$D$6=LEFT(NHAPLIEU!F133,3)),NHAPLIEU!D133,"")</f>
        <v/>
      </c>
      <c r="E139" s="77" t="str">
        <f>IF($D$6=LEFT(NHAPLIEU!E133,3),LEFT(NHAPLIEU!F133,3),IF(SOCAI!$D$6=LEFT(NHAPLIEU!F133,3),LEFT(NHAPLIEU!E133,3),""))</f>
        <v/>
      </c>
      <c r="F139" s="126" t="str">
        <f>IF($D$6=LEFT(NHAPLIEU!E133,3),NHAPLIEU!I133,"")</f>
        <v/>
      </c>
      <c r="G139" s="126" t="str">
        <f>IF(SOCAI!$D$6=LEFT(NHAPLIEU!F135,3),NHAPLIEU!I135,"")</f>
        <v/>
      </c>
    </row>
    <row r="140" spans="1:7" ht="21" customHeight="1">
      <c r="A140" s="108" t="str">
        <f>IF(OR($D$6=LEFT(NHAPLIEU!E134,3),SOCAI!$D$6=LEFT(NHAPLIEU!F134,3)),NHAPLIEU!A134,"")</f>
        <v/>
      </c>
      <c r="B140" s="67" t="str">
        <f>IF(OR($D$6=LEFT(NHAPLIEU!E134,3),SOCAI!$D$6=LEFT(NHAPLIEU!F134,3)),NHAPLIEU!B134,"")</f>
        <v/>
      </c>
      <c r="C140" s="103" t="str">
        <f>IF(OR($D$6=LEFT(NHAPLIEU!E134,3),SOCAI!$D$6=LEFT(NHAPLIEU!F134,3)),NHAPLIEU!C134,"")</f>
        <v/>
      </c>
      <c r="D140" s="103" t="str">
        <f>IF(OR($D$6=LEFT(NHAPLIEU!E134,3),SOCAI!$D$6=LEFT(NHAPLIEU!F134,3)),NHAPLIEU!D134,"")</f>
        <v/>
      </c>
      <c r="E140" s="77" t="str">
        <f>IF($D$6=LEFT(NHAPLIEU!E134,3),LEFT(NHAPLIEU!F134,3),IF(SOCAI!$D$6=LEFT(NHAPLIEU!F134,3),LEFT(NHAPLIEU!E134,3),""))</f>
        <v/>
      </c>
      <c r="F140" s="126" t="str">
        <f>IF($D$6=LEFT(NHAPLIEU!E134,3),NHAPLIEU!I134,"")</f>
        <v/>
      </c>
      <c r="G140" s="126" t="str">
        <f>IF(SOCAI!$D$6=LEFT(NHAPLIEU!F136,3),NHAPLIEU!I136,"")</f>
        <v/>
      </c>
    </row>
    <row r="141" spans="1:7" ht="21" customHeight="1">
      <c r="A141" s="108" t="str">
        <f>IF(OR($D$6=LEFT(NHAPLIEU!E135,3),SOCAI!$D$6=LEFT(NHAPLIEU!F135,3)),NHAPLIEU!A135,"")</f>
        <v/>
      </c>
      <c r="B141" s="67" t="str">
        <f>IF(OR($D$6=LEFT(NHAPLIEU!E135,3),SOCAI!$D$6=LEFT(NHAPLIEU!F135,3)),NHAPLIEU!B135,"")</f>
        <v/>
      </c>
      <c r="C141" s="103" t="str">
        <f>IF(OR($D$6=LEFT(NHAPLIEU!E135,3),SOCAI!$D$6=LEFT(NHAPLIEU!F135,3)),NHAPLIEU!C135,"")</f>
        <v/>
      </c>
      <c r="D141" s="103" t="str">
        <f>IF(OR($D$6=LEFT(NHAPLIEU!E135,3),SOCAI!$D$6=LEFT(NHAPLIEU!F135,3)),NHAPLIEU!D135,"")</f>
        <v/>
      </c>
      <c r="E141" s="77" t="str">
        <f>IF($D$6=LEFT(NHAPLIEU!E135,3),LEFT(NHAPLIEU!F135,3),IF(SOCAI!$D$6=LEFT(NHAPLIEU!F135,3),LEFT(NHAPLIEU!E135,3),""))</f>
        <v/>
      </c>
      <c r="F141" s="126" t="str">
        <f>IF($D$6=LEFT(NHAPLIEU!E135,3),NHAPLIEU!I135,"")</f>
        <v/>
      </c>
      <c r="G141" s="126" t="str">
        <f>IF(SOCAI!$D$6=LEFT(NHAPLIEU!F137,3),NHAPLIEU!I137,"")</f>
        <v/>
      </c>
    </row>
    <row r="142" spans="1:7" ht="21" customHeight="1">
      <c r="A142" s="108" t="str">
        <f>IF(OR($D$6=LEFT(NHAPLIEU!E136,3),SOCAI!$D$6=LEFT(NHAPLIEU!F136,3)),NHAPLIEU!A136,"")</f>
        <v/>
      </c>
      <c r="B142" s="67" t="str">
        <f>IF(OR($D$6=LEFT(NHAPLIEU!E136,3),SOCAI!$D$6=LEFT(NHAPLIEU!F136,3)),NHAPLIEU!B136,"")</f>
        <v/>
      </c>
      <c r="C142" s="103" t="str">
        <f>IF(OR($D$6=LEFT(NHAPLIEU!E136,3),SOCAI!$D$6=LEFT(NHAPLIEU!F136,3)),NHAPLIEU!C136,"")</f>
        <v/>
      </c>
      <c r="D142" s="103" t="str">
        <f>IF(OR($D$6=LEFT(NHAPLIEU!E136,3),SOCAI!$D$6=LEFT(NHAPLIEU!F136,3)),NHAPLIEU!D136,"")</f>
        <v/>
      </c>
      <c r="E142" s="77" t="str">
        <f>IF($D$6=LEFT(NHAPLIEU!E136,3),LEFT(NHAPLIEU!F136,3),IF(SOCAI!$D$6=LEFT(NHAPLIEU!F136,3),LEFT(NHAPLIEU!E136,3),""))</f>
        <v/>
      </c>
      <c r="F142" s="126" t="str">
        <f>IF($D$6=LEFT(NHAPLIEU!E136,3),NHAPLIEU!I136,"")</f>
        <v/>
      </c>
      <c r="G142" s="126" t="str">
        <f>IF(SOCAI!$D$6=LEFT(NHAPLIEU!F138,3),NHAPLIEU!I138,"")</f>
        <v/>
      </c>
    </row>
    <row r="143" spans="1:7" ht="21" customHeight="1">
      <c r="A143" s="108" t="str">
        <f>IF(OR($D$6=LEFT(NHAPLIEU!E137,3),SOCAI!$D$6=LEFT(NHAPLIEU!F137,3)),NHAPLIEU!A137,"")</f>
        <v/>
      </c>
      <c r="B143" s="67" t="str">
        <f>IF(OR($D$6=LEFT(NHAPLIEU!E137,3),SOCAI!$D$6=LEFT(NHAPLIEU!F137,3)),NHAPLIEU!B137,"")</f>
        <v/>
      </c>
      <c r="C143" s="103" t="str">
        <f>IF(OR($D$6=LEFT(NHAPLIEU!E137,3),SOCAI!$D$6=LEFT(NHAPLIEU!F137,3)),NHAPLIEU!C137,"")</f>
        <v/>
      </c>
      <c r="D143" s="103" t="str">
        <f>IF(OR($D$6=LEFT(NHAPLIEU!E137,3),SOCAI!$D$6=LEFT(NHAPLIEU!F137,3)),NHAPLIEU!D137,"")</f>
        <v/>
      </c>
      <c r="E143" s="77" t="str">
        <f>IF($D$6=LEFT(NHAPLIEU!E137,3),LEFT(NHAPLIEU!F137,3),IF(SOCAI!$D$6=LEFT(NHAPLIEU!F137,3),LEFT(NHAPLIEU!E137,3),""))</f>
        <v/>
      </c>
      <c r="F143" s="126" t="str">
        <f>IF($D$6=LEFT(NHAPLIEU!E137,3),NHAPLIEU!I137,"")</f>
        <v/>
      </c>
      <c r="G143" s="126" t="str">
        <f>IF(SOCAI!$D$6=LEFT(NHAPLIEU!F139,3),NHAPLIEU!I139,"")</f>
        <v/>
      </c>
    </row>
    <row r="144" spans="1:7" ht="21" customHeight="1">
      <c r="A144" s="108" t="str">
        <f>IF(OR($D$6=LEFT(NHAPLIEU!E138,3),SOCAI!$D$6=LEFT(NHAPLIEU!F138,3)),NHAPLIEU!A138,"")</f>
        <v/>
      </c>
      <c r="B144" s="67" t="str">
        <f>IF(OR($D$6=LEFT(NHAPLIEU!E138,3),SOCAI!$D$6=LEFT(NHAPLIEU!F138,3)),NHAPLIEU!B138,"")</f>
        <v/>
      </c>
      <c r="C144" s="103" t="str">
        <f>IF(OR($D$6=LEFT(NHAPLIEU!E138,3),SOCAI!$D$6=LEFT(NHAPLIEU!F138,3)),NHAPLIEU!C138,"")</f>
        <v/>
      </c>
      <c r="D144" s="103" t="str">
        <f>IF(OR($D$6=LEFT(NHAPLIEU!E138,3),SOCAI!$D$6=LEFT(NHAPLIEU!F138,3)),NHAPLIEU!D138,"")</f>
        <v/>
      </c>
      <c r="E144" s="77" t="str">
        <f>IF($D$6=LEFT(NHAPLIEU!E138,3),LEFT(NHAPLIEU!F138,3),IF(SOCAI!$D$6=LEFT(NHAPLIEU!F138,3),LEFT(NHAPLIEU!E138,3),""))</f>
        <v/>
      </c>
      <c r="F144" s="126" t="str">
        <f>IF($D$6=LEFT(NHAPLIEU!E138,3),NHAPLIEU!I138,"")</f>
        <v/>
      </c>
      <c r="G144" s="126" t="str">
        <f>IF(SOCAI!$D$6=LEFT(NHAPLIEU!F140,3),NHAPLIEU!I140,"")</f>
        <v/>
      </c>
    </row>
    <row r="145" spans="1:7" ht="21" customHeight="1">
      <c r="A145" s="108" t="str">
        <f>IF(OR($D$6=LEFT(NHAPLIEU!E139,3),SOCAI!$D$6=LEFT(NHAPLIEU!F139,3)),NHAPLIEU!A139,"")</f>
        <v/>
      </c>
      <c r="B145" s="67" t="str">
        <f>IF(OR($D$6=LEFT(NHAPLIEU!E139,3),SOCAI!$D$6=LEFT(NHAPLIEU!F139,3)),NHAPLIEU!B139,"")</f>
        <v/>
      </c>
      <c r="C145" s="103" t="str">
        <f>IF(OR($D$6=LEFT(NHAPLIEU!E139,3),SOCAI!$D$6=LEFT(NHAPLIEU!F139,3)),NHAPLIEU!C139,"")</f>
        <v/>
      </c>
      <c r="D145" s="103" t="str">
        <f>IF(OR($D$6=LEFT(NHAPLIEU!E139,3),SOCAI!$D$6=LEFT(NHAPLIEU!F139,3)),NHAPLIEU!D139,"")</f>
        <v/>
      </c>
      <c r="E145" s="77" t="str">
        <f>IF($D$6=LEFT(NHAPLIEU!E139,3),LEFT(NHAPLIEU!F139,3),IF(SOCAI!$D$6=LEFT(NHAPLIEU!F139,3),LEFT(NHAPLIEU!E139,3),""))</f>
        <v/>
      </c>
      <c r="F145" s="126" t="str">
        <f>IF($D$6=LEFT(NHAPLIEU!E139,3),NHAPLIEU!I139,"")</f>
        <v/>
      </c>
      <c r="G145" s="126" t="str">
        <f>IF(SOCAI!$D$6=LEFT(NHAPLIEU!F141,3),NHAPLIEU!I141,"")</f>
        <v/>
      </c>
    </row>
    <row r="146" spans="1:7" ht="21" customHeight="1">
      <c r="A146" s="108" t="str">
        <f>IF(OR($D$6=LEFT(NHAPLIEU!E140,3),SOCAI!$D$6=LEFT(NHAPLIEU!F140,3)),NHAPLIEU!A140,"")</f>
        <v/>
      </c>
      <c r="B146" s="67" t="str">
        <f>IF(OR($D$6=LEFT(NHAPLIEU!E140,3),SOCAI!$D$6=LEFT(NHAPLIEU!F140,3)),NHAPLIEU!B140,"")</f>
        <v/>
      </c>
      <c r="C146" s="103" t="str">
        <f>IF(OR($D$6=LEFT(NHAPLIEU!E140,3),SOCAI!$D$6=LEFT(NHAPLIEU!F140,3)),NHAPLIEU!C140,"")</f>
        <v/>
      </c>
      <c r="D146" s="103" t="str">
        <f>IF(OR($D$6=LEFT(NHAPLIEU!E140,3),SOCAI!$D$6=LEFT(NHAPLIEU!F140,3)),NHAPLIEU!D140,"")</f>
        <v/>
      </c>
      <c r="E146" s="77" t="str">
        <f>IF($D$6=LEFT(NHAPLIEU!E140,3),LEFT(NHAPLIEU!F140,3),IF(SOCAI!$D$6=LEFT(NHAPLIEU!F140,3),LEFT(NHAPLIEU!E140,3),""))</f>
        <v/>
      </c>
      <c r="F146" s="126" t="str">
        <f>IF($D$6=LEFT(NHAPLIEU!E140,3),NHAPLIEU!I140,"")</f>
        <v/>
      </c>
      <c r="G146" s="126" t="str">
        <f>IF(SOCAI!$D$6=LEFT(NHAPLIEU!F142,3),NHAPLIEU!I142,"")</f>
        <v/>
      </c>
    </row>
    <row r="147" spans="1:7" ht="21" customHeight="1">
      <c r="A147" s="108" t="str">
        <f>IF(OR($D$6=LEFT(NHAPLIEU!E141,3),SOCAI!$D$6=LEFT(NHAPLIEU!F141,3)),NHAPLIEU!A141,"")</f>
        <v/>
      </c>
      <c r="B147" s="67" t="str">
        <f>IF(OR($D$6=LEFT(NHAPLIEU!E141,3),SOCAI!$D$6=LEFT(NHAPLIEU!F141,3)),NHAPLIEU!B141,"")</f>
        <v/>
      </c>
      <c r="C147" s="103" t="str">
        <f>IF(OR($D$6=LEFT(NHAPLIEU!E141,3),SOCAI!$D$6=LEFT(NHAPLIEU!F141,3)),NHAPLIEU!C141,"")</f>
        <v/>
      </c>
      <c r="D147" s="103" t="str">
        <f>IF(OR($D$6=LEFT(NHAPLIEU!E141,3),SOCAI!$D$6=LEFT(NHAPLIEU!F141,3)),NHAPLIEU!D141,"")</f>
        <v/>
      </c>
      <c r="E147" s="77" t="str">
        <f>IF($D$6=LEFT(NHAPLIEU!E141,3),LEFT(NHAPLIEU!F141,3),IF(SOCAI!$D$6=LEFT(NHAPLIEU!F141,3),LEFT(NHAPLIEU!E141,3),""))</f>
        <v/>
      </c>
      <c r="F147" s="126" t="str">
        <f>IF($D$6=LEFT(NHAPLIEU!E141,3),NHAPLIEU!I141,"")</f>
        <v/>
      </c>
      <c r="G147" s="126" t="str">
        <f>IF(SOCAI!$D$6=LEFT(NHAPLIEU!F143,3),NHAPLIEU!I143,"")</f>
        <v/>
      </c>
    </row>
    <row r="148" spans="1:7" ht="21" customHeight="1">
      <c r="A148" s="108" t="str">
        <f>IF(OR($D$6=LEFT(NHAPLIEU!E142,3),SOCAI!$D$6=LEFT(NHAPLIEU!F142,3)),NHAPLIEU!A142,"")</f>
        <v/>
      </c>
      <c r="B148" s="67" t="str">
        <f>IF(OR($D$6=LEFT(NHAPLIEU!E142,3),SOCAI!$D$6=LEFT(NHAPLIEU!F142,3)),NHAPLIEU!B142,"")</f>
        <v/>
      </c>
      <c r="C148" s="103" t="str">
        <f>IF(OR($D$6=LEFT(NHAPLIEU!E142,3),SOCAI!$D$6=LEFT(NHAPLIEU!F142,3)),NHAPLIEU!C142,"")</f>
        <v/>
      </c>
      <c r="D148" s="103" t="str">
        <f>IF(OR($D$6=LEFT(NHAPLIEU!E142,3),SOCAI!$D$6=LEFT(NHAPLIEU!F142,3)),NHAPLIEU!D142,"")</f>
        <v/>
      </c>
      <c r="E148" s="77" t="str">
        <f>IF($D$6=LEFT(NHAPLIEU!E142,3),LEFT(NHAPLIEU!F142,3),IF(SOCAI!$D$6=LEFT(NHAPLIEU!F142,3),LEFT(NHAPLIEU!E142,3),""))</f>
        <v/>
      </c>
      <c r="F148" s="126" t="str">
        <f>IF($D$6=LEFT(NHAPLIEU!E142,3),NHAPLIEU!I142,"")</f>
        <v/>
      </c>
      <c r="G148" s="126" t="str">
        <f>IF(SOCAI!$D$6=LEFT(NHAPLIEU!F144,3),NHAPLIEU!I144,"")</f>
        <v/>
      </c>
    </row>
    <row r="149" spans="1:7" ht="21" customHeight="1">
      <c r="A149" s="108" t="str">
        <f>IF(OR($D$6=LEFT(NHAPLIEU!E143,3),SOCAI!$D$6=LEFT(NHAPLIEU!F143,3)),NHAPLIEU!A143,"")</f>
        <v/>
      </c>
      <c r="B149" s="67" t="str">
        <f>IF(OR($D$6=LEFT(NHAPLIEU!E143,3),SOCAI!$D$6=LEFT(NHAPLIEU!F143,3)),NHAPLIEU!B143,"")</f>
        <v/>
      </c>
      <c r="C149" s="103" t="str">
        <f>IF(OR($D$6=LEFT(NHAPLIEU!E143,3),SOCAI!$D$6=LEFT(NHAPLIEU!F143,3)),NHAPLIEU!C143,"")</f>
        <v/>
      </c>
      <c r="D149" s="103" t="str">
        <f>IF(OR($D$6=LEFT(NHAPLIEU!E143,3),SOCAI!$D$6=LEFT(NHAPLIEU!F143,3)),NHAPLIEU!D143,"")</f>
        <v/>
      </c>
      <c r="E149" s="77" t="str">
        <f>IF($D$6=LEFT(NHAPLIEU!E143,3),LEFT(NHAPLIEU!F143,3),IF(SOCAI!$D$6=LEFT(NHAPLIEU!F143,3),LEFT(NHAPLIEU!E143,3),""))</f>
        <v/>
      </c>
      <c r="F149" s="126" t="str">
        <f>IF($D$6=LEFT(NHAPLIEU!E143,3),NHAPLIEU!I143,"")</f>
        <v/>
      </c>
      <c r="G149" s="126" t="str">
        <f>IF(SOCAI!$D$6=LEFT(NHAPLIEU!F145,3),NHAPLIEU!I145,"")</f>
        <v/>
      </c>
    </row>
    <row r="150" spans="1:7" ht="21" customHeight="1">
      <c r="A150" s="108" t="str">
        <f>IF(OR($D$6=LEFT(NHAPLIEU!E144,3),SOCAI!$D$6=LEFT(NHAPLIEU!F144,3)),NHAPLIEU!A144,"")</f>
        <v/>
      </c>
      <c r="B150" s="67" t="str">
        <f>IF(OR($D$6=LEFT(NHAPLIEU!E144,3),SOCAI!$D$6=LEFT(NHAPLIEU!F144,3)),NHAPLIEU!B144,"")</f>
        <v/>
      </c>
      <c r="C150" s="103" t="str">
        <f>IF(OR($D$6=LEFT(NHAPLIEU!E144,3),SOCAI!$D$6=LEFT(NHAPLIEU!F144,3)),NHAPLIEU!C144,"")</f>
        <v/>
      </c>
      <c r="D150" s="103" t="str">
        <f>IF(OR($D$6=LEFT(NHAPLIEU!E144,3),SOCAI!$D$6=LEFT(NHAPLIEU!F144,3)),NHAPLIEU!D144,"")</f>
        <v/>
      </c>
      <c r="E150" s="77" t="str">
        <f>IF($D$6=LEFT(NHAPLIEU!E144,3),LEFT(NHAPLIEU!F144,3),IF(SOCAI!$D$6=LEFT(NHAPLIEU!F144,3),LEFT(NHAPLIEU!E144,3),""))</f>
        <v/>
      </c>
      <c r="F150" s="126" t="str">
        <f>IF($D$6=LEFT(NHAPLIEU!E144,3),NHAPLIEU!I144,"")</f>
        <v/>
      </c>
      <c r="G150" s="126" t="str">
        <f>IF(SOCAI!$D$6=LEFT(NHAPLIEU!F146,3),NHAPLIEU!I146,"")</f>
        <v/>
      </c>
    </row>
    <row r="151" spans="1:7" ht="21" customHeight="1">
      <c r="A151" s="108" t="str">
        <f>IF(OR($D$6=LEFT(NHAPLIEU!E145,3),SOCAI!$D$6=LEFT(NHAPLIEU!F145,3)),NHAPLIEU!A145,"")</f>
        <v/>
      </c>
      <c r="B151" s="67" t="str">
        <f>IF(OR($D$6=LEFT(NHAPLIEU!E145,3),SOCAI!$D$6=LEFT(NHAPLIEU!F145,3)),NHAPLIEU!B145,"")</f>
        <v/>
      </c>
      <c r="C151" s="103" t="str">
        <f>IF(OR($D$6=LEFT(NHAPLIEU!E145,3),SOCAI!$D$6=LEFT(NHAPLIEU!F145,3)),NHAPLIEU!C145,"")</f>
        <v/>
      </c>
      <c r="D151" s="103" t="str">
        <f>IF(OR($D$6=LEFT(NHAPLIEU!E145,3),SOCAI!$D$6=LEFT(NHAPLIEU!F145,3)),NHAPLIEU!D145,"")</f>
        <v/>
      </c>
      <c r="E151" s="77" t="str">
        <f>IF($D$6=LEFT(NHAPLIEU!E145,3),LEFT(NHAPLIEU!F145,3),IF(SOCAI!$D$6=LEFT(NHAPLIEU!F145,3),LEFT(NHAPLIEU!E145,3),""))</f>
        <v/>
      </c>
      <c r="F151" s="126" t="str">
        <f>IF($D$6=LEFT(NHAPLIEU!E145,3),NHAPLIEU!I145,"")</f>
        <v/>
      </c>
      <c r="G151" s="126" t="str">
        <f>IF(SOCAI!$D$6=LEFT(NHAPLIEU!F147,3),NHAPLIEU!I147,"")</f>
        <v/>
      </c>
    </row>
    <row r="152" spans="1:7" ht="21" customHeight="1">
      <c r="A152" s="108" t="str">
        <f>IF(OR($D$6=LEFT(NHAPLIEU!E146,3),SOCAI!$D$6=LEFT(NHAPLIEU!F146,3)),NHAPLIEU!A146,"")</f>
        <v/>
      </c>
      <c r="B152" s="67" t="str">
        <f>IF(OR($D$6=LEFT(NHAPLIEU!E146,3),SOCAI!$D$6=LEFT(NHAPLIEU!F146,3)),NHAPLIEU!B146,"")</f>
        <v/>
      </c>
      <c r="C152" s="103" t="str">
        <f>IF(OR($D$6=LEFT(NHAPLIEU!E146,3),SOCAI!$D$6=LEFT(NHAPLIEU!F146,3)),NHAPLIEU!C146,"")</f>
        <v/>
      </c>
      <c r="D152" s="103" t="str">
        <f>IF(OR($D$6=LEFT(NHAPLIEU!E146,3),SOCAI!$D$6=LEFT(NHAPLIEU!F146,3)),NHAPLIEU!D146,"")</f>
        <v/>
      </c>
      <c r="E152" s="77" t="str">
        <f>IF($D$6=LEFT(NHAPLIEU!E146,3),LEFT(NHAPLIEU!F146,3),IF(SOCAI!$D$6=LEFT(NHAPLIEU!F146,3),LEFT(NHAPLIEU!E146,3),""))</f>
        <v/>
      </c>
      <c r="F152" s="126" t="str">
        <f>IF($D$6=LEFT(NHAPLIEU!E146,3),NHAPLIEU!I146,"")</f>
        <v/>
      </c>
      <c r="G152" s="126" t="str">
        <f>IF(SOCAI!$D$6=LEFT(NHAPLIEU!F148,3),NHAPLIEU!I148,"")</f>
        <v/>
      </c>
    </row>
    <row r="153" spans="1:7" ht="21" customHeight="1">
      <c r="A153" s="108" t="str">
        <f>IF(OR($D$6=LEFT(NHAPLIEU!E147,3),SOCAI!$D$6=LEFT(NHAPLIEU!F147,3)),NHAPLIEU!A147,"")</f>
        <v/>
      </c>
      <c r="B153" s="67" t="str">
        <f>IF(OR($D$6=LEFT(NHAPLIEU!E147,3),SOCAI!$D$6=LEFT(NHAPLIEU!F147,3)),NHAPLIEU!B147,"")</f>
        <v/>
      </c>
      <c r="C153" s="103" t="str">
        <f>IF(OR($D$6=LEFT(NHAPLIEU!E147,3),SOCAI!$D$6=LEFT(NHAPLIEU!F147,3)),NHAPLIEU!C147,"")</f>
        <v/>
      </c>
      <c r="D153" s="103" t="str">
        <f>IF(OR($D$6=LEFT(NHAPLIEU!E147,3),SOCAI!$D$6=LEFT(NHAPLIEU!F147,3)),NHAPLIEU!D147,"")</f>
        <v/>
      </c>
      <c r="E153" s="77" t="str">
        <f>IF($D$6=LEFT(NHAPLIEU!E147,3),LEFT(NHAPLIEU!F147,3),IF(SOCAI!$D$6=LEFT(NHAPLIEU!F147,3),LEFT(NHAPLIEU!E147,3),""))</f>
        <v/>
      </c>
      <c r="F153" s="126" t="str">
        <f>IF($D$6=LEFT(NHAPLIEU!E147,3),NHAPLIEU!I147,"")</f>
        <v/>
      </c>
      <c r="G153" s="126" t="str">
        <f>IF(SOCAI!$D$6=LEFT(NHAPLIEU!F149,3),NHAPLIEU!I149,"")</f>
        <v/>
      </c>
    </row>
    <row r="154" spans="1:7" ht="21" customHeight="1">
      <c r="A154" s="108" t="str">
        <f>IF(OR($D$6=LEFT(NHAPLIEU!E148,3),SOCAI!$D$6=LEFT(NHAPLIEU!F148,3)),NHAPLIEU!A148,"")</f>
        <v/>
      </c>
      <c r="B154" s="67" t="str">
        <f>IF(OR($D$6=LEFT(NHAPLIEU!E148,3),SOCAI!$D$6=LEFT(NHAPLIEU!F148,3)),NHAPLIEU!B148,"")</f>
        <v/>
      </c>
      <c r="C154" s="103" t="str">
        <f>IF(OR($D$6=LEFT(NHAPLIEU!E148,3),SOCAI!$D$6=LEFT(NHAPLIEU!F148,3)),NHAPLIEU!C148,"")</f>
        <v/>
      </c>
      <c r="D154" s="103" t="str">
        <f>IF(OR($D$6=LEFT(NHAPLIEU!E148,3),SOCAI!$D$6=LEFT(NHAPLIEU!F148,3)),NHAPLIEU!D148,"")</f>
        <v/>
      </c>
      <c r="E154" s="77" t="str">
        <f>IF($D$6=LEFT(NHAPLIEU!E148,3),LEFT(NHAPLIEU!F148,3),IF(SOCAI!$D$6=LEFT(NHAPLIEU!F148,3),LEFT(NHAPLIEU!E148,3),""))</f>
        <v/>
      </c>
      <c r="F154" s="126" t="str">
        <f>IF($D$6=LEFT(NHAPLIEU!E148,3),NHAPLIEU!I148,"")</f>
        <v/>
      </c>
      <c r="G154" s="126" t="str">
        <f>IF(SOCAI!$D$6=LEFT(NHAPLIEU!F150,3),NHAPLIEU!I150,"")</f>
        <v/>
      </c>
    </row>
    <row r="155" spans="1:7" ht="21" customHeight="1">
      <c r="A155" s="108" t="str">
        <f>IF(OR($D$6=LEFT(NHAPLIEU!E149,3),SOCAI!$D$6=LEFT(NHAPLIEU!F149,3)),NHAPLIEU!A149,"")</f>
        <v/>
      </c>
      <c r="B155" s="67" t="str">
        <f>IF(OR($D$6=LEFT(NHAPLIEU!E149,3),SOCAI!$D$6=LEFT(NHAPLIEU!F149,3)),NHAPLIEU!B149,"")</f>
        <v/>
      </c>
      <c r="C155" s="103" t="str">
        <f>IF(OR($D$6=LEFT(NHAPLIEU!E149,3),SOCAI!$D$6=LEFT(NHAPLIEU!F149,3)),NHAPLIEU!C149,"")</f>
        <v/>
      </c>
      <c r="D155" s="103" t="str">
        <f>IF(OR($D$6=LEFT(NHAPLIEU!E149,3),SOCAI!$D$6=LEFT(NHAPLIEU!F149,3)),NHAPLIEU!D149,"")</f>
        <v/>
      </c>
      <c r="E155" s="77" t="str">
        <f>IF($D$6=LEFT(NHAPLIEU!E149,3),LEFT(NHAPLIEU!F149,3),IF(SOCAI!$D$6=LEFT(NHAPLIEU!F149,3),LEFT(NHAPLIEU!E149,3),""))</f>
        <v/>
      </c>
      <c r="F155" s="126" t="str">
        <f>IF($D$6=LEFT(NHAPLIEU!E149,3),NHAPLIEU!I149,"")</f>
        <v/>
      </c>
      <c r="G155" s="126" t="str">
        <f>IF(SOCAI!$D$6=LEFT(NHAPLIEU!F151,3),NHAPLIEU!I151,"")</f>
        <v/>
      </c>
    </row>
    <row r="156" spans="1:7" ht="21" customHeight="1">
      <c r="A156" s="108" t="str">
        <f>IF(OR($D$6=LEFT(NHAPLIEU!E150,3),SOCAI!$D$6=LEFT(NHAPLIEU!F150,3)),NHAPLIEU!A150,"")</f>
        <v/>
      </c>
      <c r="B156" s="67" t="str">
        <f>IF(OR($D$6=LEFT(NHAPLIEU!E150,3),SOCAI!$D$6=LEFT(NHAPLIEU!F150,3)),NHAPLIEU!B150,"")</f>
        <v/>
      </c>
      <c r="C156" s="103" t="str">
        <f>IF(OR($D$6=LEFT(NHAPLIEU!E150,3),SOCAI!$D$6=LEFT(NHAPLIEU!F150,3)),NHAPLIEU!C150,"")</f>
        <v/>
      </c>
      <c r="D156" s="103" t="str">
        <f>IF(OR($D$6=LEFT(NHAPLIEU!E150,3),SOCAI!$D$6=LEFT(NHAPLIEU!F150,3)),NHAPLIEU!D150,"")</f>
        <v/>
      </c>
      <c r="E156" s="77" t="str">
        <f>IF($D$6=LEFT(NHAPLIEU!E150,3),LEFT(NHAPLIEU!F150,3),IF(SOCAI!$D$6=LEFT(NHAPLIEU!F150,3),LEFT(NHAPLIEU!E150,3),""))</f>
        <v/>
      </c>
      <c r="F156" s="126" t="str">
        <f>IF($D$6=LEFT(NHAPLIEU!E150,3),NHAPLIEU!I150,"")</f>
        <v/>
      </c>
      <c r="G156" s="126" t="str">
        <f>IF(SOCAI!$D$6=LEFT(NHAPLIEU!F152,3),NHAPLIEU!I152,"")</f>
        <v/>
      </c>
    </row>
    <row r="157" spans="1:7" ht="21" customHeight="1">
      <c r="A157" s="108" t="str">
        <f>IF(OR($D$6=LEFT(NHAPLIEU!E151,3),SOCAI!$D$6=LEFT(NHAPLIEU!F151,3)),NHAPLIEU!A151,"")</f>
        <v/>
      </c>
      <c r="B157" s="67" t="str">
        <f>IF(OR($D$6=LEFT(NHAPLIEU!E151,3),SOCAI!$D$6=LEFT(NHAPLIEU!F151,3)),NHAPLIEU!B151,"")</f>
        <v/>
      </c>
      <c r="C157" s="103" t="str">
        <f>IF(OR($D$6=LEFT(NHAPLIEU!E151,3),SOCAI!$D$6=LEFT(NHAPLIEU!F151,3)),NHAPLIEU!C151,"")</f>
        <v/>
      </c>
      <c r="D157" s="103" t="str">
        <f>IF(OR($D$6=LEFT(NHAPLIEU!E151,3),SOCAI!$D$6=LEFT(NHAPLIEU!F151,3)),NHAPLIEU!D151,"")</f>
        <v/>
      </c>
      <c r="E157" s="77" t="str">
        <f>IF($D$6=LEFT(NHAPLIEU!E151,3),LEFT(NHAPLIEU!F151,3),IF(SOCAI!$D$6=LEFT(NHAPLIEU!F151,3),LEFT(NHAPLIEU!E151,3),""))</f>
        <v/>
      </c>
      <c r="F157" s="126" t="str">
        <f>IF($D$6=LEFT(NHAPLIEU!E151,3),NHAPLIEU!I151,"")</f>
        <v/>
      </c>
      <c r="G157" s="126" t="str">
        <f>IF(SOCAI!$D$6=LEFT(NHAPLIEU!F153,3),NHAPLIEU!I153,"")</f>
        <v/>
      </c>
    </row>
    <row r="158" spans="1:7" ht="21" customHeight="1">
      <c r="A158" s="108" t="str">
        <f>IF(OR($D$6=LEFT(NHAPLIEU!E152,3),SOCAI!$D$6=LEFT(NHAPLIEU!F152,3)),NHAPLIEU!A152,"")</f>
        <v/>
      </c>
      <c r="B158" s="67" t="str">
        <f>IF(OR($D$6=LEFT(NHAPLIEU!E152,3),SOCAI!$D$6=LEFT(NHAPLIEU!F152,3)),NHAPLIEU!B152,"")</f>
        <v/>
      </c>
      <c r="C158" s="103" t="str">
        <f>IF(OR($D$6=LEFT(NHAPLIEU!E152,3),SOCAI!$D$6=LEFT(NHAPLIEU!F152,3)),NHAPLIEU!C152,"")</f>
        <v/>
      </c>
      <c r="D158" s="103" t="str">
        <f>IF(OR($D$6=LEFT(NHAPLIEU!E152,3),SOCAI!$D$6=LEFT(NHAPLIEU!F152,3)),NHAPLIEU!D152,"")</f>
        <v/>
      </c>
      <c r="E158" s="77" t="str">
        <f>IF($D$6=LEFT(NHAPLIEU!E152,3),LEFT(NHAPLIEU!F152,3),IF(SOCAI!$D$6=LEFT(NHAPLIEU!F152,3),LEFT(NHAPLIEU!E152,3),""))</f>
        <v/>
      </c>
      <c r="F158" s="126" t="str">
        <f>IF($D$6=LEFT(NHAPLIEU!E152,3),NHAPLIEU!I152,"")</f>
        <v/>
      </c>
      <c r="G158" s="126" t="str">
        <f>IF(SOCAI!$D$6=LEFT(NHAPLIEU!F154,3),NHAPLIEU!I154,"")</f>
        <v/>
      </c>
    </row>
    <row r="159" spans="1:7" ht="21" customHeight="1">
      <c r="A159" s="108" t="str">
        <f>IF(OR($D$6=LEFT(NHAPLIEU!E153,3),SOCAI!$D$6=LEFT(NHAPLIEU!F153,3)),NHAPLIEU!A153,"")</f>
        <v/>
      </c>
      <c r="B159" s="67" t="str">
        <f>IF(OR($D$6=LEFT(NHAPLIEU!E153,3),SOCAI!$D$6=LEFT(NHAPLIEU!F153,3)),NHAPLIEU!B153,"")</f>
        <v/>
      </c>
      <c r="C159" s="103" t="str">
        <f>IF(OR($D$6=LEFT(NHAPLIEU!E153,3),SOCAI!$D$6=LEFT(NHAPLIEU!F153,3)),NHAPLIEU!C153,"")</f>
        <v/>
      </c>
      <c r="D159" s="103" t="str">
        <f>IF(OR($D$6=LEFT(NHAPLIEU!E153,3),SOCAI!$D$6=LEFT(NHAPLIEU!F153,3)),NHAPLIEU!D153,"")</f>
        <v/>
      </c>
      <c r="E159" s="77" t="str">
        <f>IF($D$6=LEFT(NHAPLIEU!E153,3),LEFT(NHAPLIEU!F153,3),IF(SOCAI!$D$6=LEFT(NHAPLIEU!F153,3),LEFT(NHAPLIEU!E153,3),""))</f>
        <v/>
      </c>
      <c r="F159" s="126" t="str">
        <f>IF($D$6=LEFT(NHAPLIEU!E153,3),NHAPLIEU!I153,"")</f>
        <v/>
      </c>
      <c r="G159" s="126" t="str">
        <f>IF(SOCAI!$D$6=LEFT(NHAPLIEU!F155,3),NHAPLIEU!I155,"")</f>
        <v/>
      </c>
    </row>
    <row r="160" spans="1:7" ht="21" customHeight="1">
      <c r="A160" s="108" t="str">
        <f>IF(OR($D$6=LEFT(NHAPLIEU!E154,3),SOCAI!$D$6=LEFT(NHAPLIEU!F154,3)),NHAPLIEU!A154,"")</f>
        <v/>
      </c>
      <c r="B160" s="67" t="str">
        <f>IF(OR($D$6=LEFT(NHAPLIEU!E154,3),SOCAI!$D$6=LEFT(NHAPLIEU!F154,3)),NHAPLIEU!B154,"")</f>
        <v/>
      </c>
      <c r="C160" s="103" t="str">
        <f>IF(OR($D$6=LEFT(NHAPLIEU!E154,3),SOCAI!$D$6=LEFT(NHAPLIEU!F154,3)),NHAPLIEU!C154,"")</f>
        <v/>
      </c>
      <c r="D160" s="103" t="str">
        <f>IF(OR($D$6=LEFT(NHAPLIEU!E154,3),SOCAI!$D$6=LEFT(NHAPLIEU!F154,3)),NHAPLIEU!D154,"")</f>
        <v/>
      </c>
      <c r="E160" s="77" t="str">
        <f>IF($D$6=LEFT(NHAPLIEU!E154,3),LEFT(NHAPLIEU!F154,3),IF(SOCAI!$D$6=LEFT(NHAPLIEU!F154,3),LEFT(NHAPLIEU!E154,3),""))</f>
        <v/>
      </c>
      <c r="F160" s="126" t="str">
        <f>IF($D$6=LEFT(NHAPLIEU!E154,3),NHAPLIEU!I154,"")</f>
        <v/>
      </c>
      <c r="G160" s="126" t="str">
        <f>IF(SOCAI!$D$6=LEFT(NHAPLIEU!F156,3),NHAPLIEU!I156,"")</f>
        <v/>
      </c>
    </row>
    <row r="161" spans="1:7" ht="21" customHeight="1">
      <c r="A161" s="108" t="str">
        <f>IF(OR($D$6=LEFT(NHAPLIEU!E155,3),SOCAI!$D$6=LEFT(NHAPLIEU!F155,3)),NHAPLIEU!A155,"")</f>
        <v/>
      </c>
      <c r="B161" s="67" t="str">
        <f>IF(OR($D$6=LEFT(NHAPLIEU!E155,3),SOCAI!$D$6=LEFT(NHAPLIEU!F155,3)),NHAPLIEU!B155,"")</f>
        <v/>
      </c>
      <c r="C161" s="103" t="str">
        <f>IF(OR($D$6=LEFT(NHAPLIEU!E155,3),SOCAI!$D$6=LEFT(NHAPLIEU!F155,3)),NHAPLIEU!C155,"")</f>
        <v/>
      </c>
      <c r="D161" s="103" t="str">
        <f>IF(OR($D$6=LEFT(NHAPLIEU!E155,3),SOCAI!$D$6=LEFT(NHAPLIEU!F155,3)),NHAPLIEU!D155,"")</f>
        <v/>
      </c>
      <c r="E161" s="77" t="str">
        <f>IF($D$6=LEFT(NHAPLIEU!E155,3),LEFT(NHAPLIEU!F155,3),IF(SOCAI!$D$6=LEFT(NHAPLIEU!F155,3),LEFT(NHAPLIEU!E155,3),""))</f>
        <v/>
      </c>
      <c r="F161" s="126" t="str">
        <f>IF($D$6=LEFT(NHAPLIEU!E155,3),NHAPLIEU!I155,"")</f>
        <v/>
      </c>
      <c r="G161" s="126" t="str">
        <f>IF(SOCAI!$D$6=LEFT(NHAPLIEU!F157,3),NHAPLIEU!I157,"")</f>
        <v/>
      </c>
    </row>
    <row r="162" spans="1:7" ht="21" customHeight="1">
      <c r="A162" s="108" t="str">
        <f>IF(OR($D$6=LEFT(NHAPLIEU!E156,3),SOCAI!$D$6=LEFT(NHAPLIEU!F156,3)),NHAPLIEU!A156,"")</f>
        <v/>
      </c>
      <c r="B162" s="67" t="str">
        <f>IF(OR($D$6=LEFT(NHAPLIEU!E156,3),SOCAI!$D$6=LEFT(NHAPLIEU!F156,3)),NHAPLIEU!B156,"")</f>
        <v/>
      </c>
      <c r="C162" s="103" t="str">
        <f>IF(OR($D$6=LEFT(NHAPLIEU!E156,3),SOCAI!$D$6=LEFT(NHAPLIEU!F156,3)),NHAPLIEU!C156,"")</f>
        <v/>
      </c>
      <c r="D162" s="103" t="str">
        <f>IF(OR($D$6=LEFT(NHAPLIEU!E156,3),SOCAI!$D$6=LEFT(NHAPLIEU!F156,3)),NHAPLIEU!D156,"")</f>
        <v/>
      </c>
      <c r="E162" s="77" t="str">
        <f>IF($D$6=LEFT(NHAPLIEU!E156,3),LEFT(NHAPLIEU!F156,3),IF(SOCAI!$D$6=LEFT(NHAPLIEU!F156,3),LEFT(NHAPLIEU!E156,3),""))</f>
        <v/>
      </c>
      <c r="F162" s="126" t="str">
        <f>IF($D$6=LEFT(NHAPLIEU!E156,3),NHAPLIEU!I156,"")</f>
        <v/>
      </c>
      <c r="G162" s="126" t="str">
        <f>IF(SOCAI!$D$6=LEFT(NHAPLIEU!F158,3),NHAPLIEU!I158,"")</f>
        <v/>
      </c>
    </row>
    <row r="163" spans="1:7" ht="21" customHeight="1">
      <c r="A163" s="108" t="str">
        <f>IF(OR($D$6=LEFT(NHAPLIEU!E157,3),SOCAI!$D$6=LEFT(NHAPLIEU!F157,3)),NHAPLIEU!A157,"")</f>
        <v/>
      </c>
      <c r="B163" s="67" t="str">
        <f>IF(OR($D$6=LEFT(NHAPLIEU!E157,3),SOCAI!$D$6=LEFT(NHAPLIEU!F157,3)),NHAPLIEU!B157,"")</f>
        <v/>
      </c>
      <c r="C163" s="103" t="str">
        <f>IF(OR($D$6=LEFT(NHAPLIEU!E157,3),SOCAI!$D$6=LEFT(NHAPLIEU!F157,3)),NHAPLIEU!C157,"")</f>
        <v/>
      </c>
      <c r="D163" s="103" t="str">
        <f>IF(OR($D$6=LEFT(NHAPLIEU!E157,3),SOCAI!$D$6=LEFT(NHAPLIEU!F157,3)),NHAPLIEU!D157,"")</f>
        <v/>
      </c>
      <c r="E163" s="77" t="str">
        <f>IF($D$6=LEFT(NHAPLIEU!E157,3),LEFT(NHAPLIEU!F157,3),IF(SOCAI!$D$6=LEFT(NHAPLIEU!F157,3),LEFT(NHAPLIEU!E157,3),""))</f>
        <v/>
      </c>
      <c r="F163" s="126" t="str">
        <f>IF($D$6=LEFT(NHAPLIEU!E157,3),NHAPLIEU!I157,"")</f>
        <v/>
      </c>
      <c r="G163" s="126" t="str">
        <f>IF(SOCAI!$D$6=LEFT(NHAPLIEU!F159,3),NHAPLIEU!I159,"")</f>
        <v/>
      </c>
    </row>
    <row r="164" spans="1:7" ht="21" customHeight="1">
      <c r="A164" s="108" t="str">
        <f>IF(OR($D$6=LEFT(NHAPLIEU!E158,3),SOCAI!$D$6=LEFT(NHAPLIEU!F158,3)),NHAPLIEU!A158,"")</f>
        <v/>
      </c>
      <c r="B164" s="67" t="str">
        <f>IF(OR($D$6=LEFT(NHAPLIEU!E158,3),SOCAI!$D$6=LEFT(NHAPLIEU!F158,3)),NHAPLIEU!B158,"")</f>
        <v/>
      </c>
      <c r="C164" s="103" t="str">
        <f>IF(OR($D$6=LEFT(NHAPLIEU!E158,3),SOCAI!$D$6=LEFT(NHAPLIEU!F158,3)),NHAPLIEU!C158,"")</f>
        <v/>
      </c>
      <c r="D164" s="103" t="str">
        <f>IF(OR($D$6=LEFT(NHAPLIEU!E158,3),SOCAI!$D$6=LEFT(NHAPLIEU!F158,3)),NHAPLIEU!D158,"")</f>
        <v/>
      </c>
      <c r="E164" s="77" t="str">
        <f>IF($D$6=LEFT(NHAPLIEU!E158,3),LEFT(NHAPLIEU!F158,3),IF(SOCAI!$D$6=LEFT(NHAPLIEU!F158,3),LEFT(NHAPLIEU!E158,3),""))</f>
        <v/>
      </c>
      <c r="F164" s="126" t="str">
        <f>IF($D$6=LEFT(NHAPLIEU!E158,3),NHAPLIEU!I158,"")</f>
        <v/>
      </c>
      <c r="G164" s="126" t="str">
        <f>IF(SOCAI!$D$6=LEFT(NHAPLIEU!F160,3),NHAPLIEU!I160,"")</f>
        <v/>
      </c>
    </row>
    <row r="165" spans="1:7" ht="21" customHeight="1">
      <c r="A165" s="108" t="str">
        <f>IF(OR($D$6=LEFT(NHAPLIEU!E159,3),SOCAI!$D$6=LEFT(NHAPLIEU!F159,3)),NHAPLIEU!A159,"")</f>
        <v/>
      </c>
      <c r="B165" s="67" t="str">
        <f>IF(OR($D$6=LEFT(NHAPLIEU!E159,3),SOCAI!$D$6=LEFT(NHAPLIEU!F159,3)),NHAPLIEU!B159,"")</f>
        <v/>
      </c>
      <c r="C165" s="103" t="str">
        <f>IF(OR($D$6=LEFT(NHAPLIEU!E159,3),SOCAI!$D$6=LEFT(NHAPLIEU!F159,3)),NHAPLIEU!C159,"")</f>
        <v/>
      </c>
      <c r="D165" s="103" t="str">
        <f>IF(OR($D$6=LEFT(NHAPLIEU!E159,3),SOCAI!$D$6=LEFT(NHAPLIEU!F159,3)),NHAPLIEU!D159,"")</f>
        <v/>
      </c>
      <c r="E165" s="77" t="str">
        <f>IF($D$6=LEFT(NHAPLIEU!E159,3),LEFT(NHAPLIEU!F159,3),IF(SOCAI!$D$6=LEFT(NHAPLIEU!F159,3),LEFT(NHAPLIEU!E159,3),""))</f>
        <v/>
      </c>
      <c r="F165" s="126" t="str">
        <f>IF($D$6=LEFT(NHAPLIEU!E159,3),NHAPLIEU!I159,"")</f>
        <v/>
      </c>
      <c r="G165" s="126" t="str">
        <f>IF(SOCAI!$D$6=LEFT(NHAPLIEU!F161,3),NHAPLIEU!I161,"")</f>
        <v/>
      </c>
    </row>
    <row r="166" spans="1:7" ht="21" customHeight="1">
      <c r="A166" s="108" t="str">
        <f>IF(OR($D$6=LEFT(NHAPLIEU!E160,3),SOCAI!$D$6=LEFT(NHAPLIEU!F160,3)),NHAPLIEU!A160,"")</f>
        <v/>
      </c>
      <c r="B166" s="67" t="str">
        <f>IF(OR($D$6=LEFT(NHAPLIEU!E160,3),SOCAI!$D$6=LEFT(NHAPLIEU!F160,3)),NHAPLIEU!B160,"")</f>
        <v/>
      </c>
      <c r="C166" s="103" t="str">
        <f>IF(OR($D$6=LEFT(NHAPLIEU!E160,3),SOCAI!$D$6=LEFT(NHAPLIEU!F160,3)),NHAPLIEU!C160,"")</f>
        <v/>
      </c>
      <c r="D166" s="103" t="str">
        <f>IF(OR($D$6=LEFT(NHAPLIEU!E160,3),SOCAI!$D$6=LEFT(NHAPLIEU!F160,3)),NHAPLIEU!D160,"")</f>
        <v/>
      </c>
      <c r="E166" s="77" t="str">
        <f>IF($D$6=LEFT(NHAPLIEU!E160,3),LEFT(NHAPLIEU!F160,3),IF(SOCAI!$D$6=LEFT(NHAPLIEU!F160,3),LEFT(NHAPLIEU!E160,3),""))</f>
        <v/>
      </c>
      <c r="F166" s="126" t="str">
        <f>IF($D$6=LEFT(NHAPLIEU!E160,3),NHAPLIEU!I160,"")</f>
        <v/>
      </c>
      <c r="G166" s="126" t="str">
        <f>IF(SOCAI!$D$6=LEFT(NHAPLIEU!F162,3),NHAPLIEU!I162,"")</f>
        <v/>
      </c>
    </row>
    <row r="167" spans="1:7" ht="21" customHeight="1">
      <c r="A167" s="108" t="str">
        <f>IF(OR($D$6=LEFT(NHAPLIEU!E161,3),SOCAI!$D$6=LEFT(NHAPLIEU!F161,3)),NHAPLIEU!A161,"")</f>
        <v/>
      </c>
      <c r="B167" s="67" t="str">
        <f>IF(OR($D$6=LEFT(NHAPLIEU!E161,3),SOCAI!$D$6=LEFT(NHAPLIEU!F161,3)),NHAPLIEU!B161,"")</f>
        <v/>
      </c>
      <c r="C167" s="103" t="str">
        <f>IF(OR($D$6=LEFT(NHAPLIEU!E161,3),SOCAI!$D$6=LEFT(NHAPLIEU!F161,3)),NHAPLIEU!C161,"")</f>
        <v/>
      </c>
      <c r="D167" s="103" t="str">
        <f>IF(OR($D$6=LEFT(NHAPLIEU!E161,3),SOCAI!$D$6=LEFT(NHAPLIEU!F161,3)),NHAPLIEU!D161,"")</f>
        <v/>
      </c>
      <c r="E167" s="77" t="str">
        <f>IF($D$6=LEFT(NHAPLIEU!E161,3),LEFT(NHAPLIEU!F161,3),IF(SOCAI!$D$6=LEFT(NHAPLIEU!F161,3),LEFT(NHAPLIEU!E161,3),""))</f>
        <v/>
      </c>
      <c r="F167" s="126" t="str">
        <f>IF($D$6=LEFT(NHAPLIEU!E161,3),NHAPLIEU!I161,"")</f>
        <v/>
      </c>
      <c r="G167" s="126" t="str">
        <f>IF(SOCAI!$D$6=LEFT(NHAPLIEU!F163,3),NHAPLIEU!I163,"")</f>
        <v/>
      </c>
    </row>
    <row r="168" spans="1:7" ht="21" customHeight="1">
      <c r="A168" s="108" t="str">
        <f>IF(OR($D$6=LEFT(NHAPLIEU!E162,3),SOCAI!$D$6=LEFT(NHAPLIEU!F162,3)),NHAPLIEU!A162,"")</f>
        <v/>
      </c>
      <c r="B168" s="67" t="str">
        <f>IF(OR($D$6=LEFT(NHAPLIEU!E162,3),SOCAI!$D$6=LEFT(NHAPLIEU!F162,3)),NHAPLIEU!B162,"")</f>
        <v/>
      </c>
      <c r="C168" s="103" t="str">
        <f>IF(OR($D$6=LEFT(NHAPLIEU!E162,3),SOCAI!$D$6=LEFT(NHAPLIEU!F162,3)),NHAPLIEU!C162,"")</f>
        <v/>
      </c>
      <c r="D168" s="103" t="str">
        <f>IF(OR($D$6=LEFT(NHAPLIEU!E162,3),SOCAI!$D$6=LEFT(NHAPLIEU!F162,3)),NHAPLIEU!D162,"")</f>
        <v/>
      </c>
      <c r="E168" s="77" t="str">
        <f>IF($D$6=LEFT(NHAPLIEU!E162,3),LEFT(NHAPLIEU!F162,3),IF(SOCAI!$D$6=LEFT(NHAPLIEU!F162,3),LEFT(NHAPLIEU!E162,3),""))</f>
        <v/>
      </c>
      <c r="F168" s="126" t="str">
        <f>IF($D$6=LEFT(NHAPLIEU!E162,3),NHAPLIEU!I162,"")</f>
        <v/>
      </c>
      <c r="G168" s="126" t="str">
        <f>IF(SOCAI!$D$6=LEFT(NHAPLIEU!F164,3),NHAPLIEU!I164,"")</f>
        <v/>
      </c>
    </row>
    <row r="169" spans="1:7" ht="21" customHeight="1">
      <c r="A169" s="108" t="str">
        <f>IF(OR($D$6=LEFT(NHAPLIEU!E163,3),SOCAI!$D$6=LEFT(NHAPLIEU!F163,3)),NHAPLIEU!A163,"")</f>
        <v/>
      </c>
      <c r="B169" s="67" t="str">
        <f>IF(OR($D$6=LEFT(NHAPLIEU!E163,3),SOCAI!$D$6=LEFT(NHAPLIEU!F163,3)),NHAPLIEU!B163,"")</f>
        <v/>
      </c>
      <c r="C169" s="103" t="str">
        <f>IF(OR($D$6=LEFT(NHAPLIEU!E163,3),SOCAI!$D$6=LEFT(NHAPLIEU!F163,3)),NHAPLIEU!C163,"")</f>
        <v/>
      </c>
      <c r="D169" s="103" t="str">
        <f>IF(OR($D$6=LEFT(NHAPLIEU!E163,3),SOCAI!$D$6=LEFT(NHAPLIEU!F163,3)),NHAPLIEU!D163,"")</f>
        <v/>
      </c>
      <c r="E169" s="77" t="str">
        <f>IF($D$6=LEFT(NHAPLIEU!E163,3),LEFT(NHAPLIEU!F163,3),IF(SOCAI!$D$6=LEFT(NHAPLIEU!F163,3),LEFT(NHAPLIEU!E163,3),""))</f>
        <v/>
      </c>
      <c r="F169" s="126" t="str">
        <f>IF($D$6=LEFT(NHAPLIEU!E163,3),NHAPLIEU!I163,"")</f>
        <v/>
      </c>
      <c r="G169" s="126" t="str">
        <f>IF(SOCAI!$D$6=LEFT(NHAPLIEU!F165,3),NHAPLIEU!I165,"")</f>
        <v/>
      </c>
    </row>
    <row r="170" spans="1:7" ht="21" customHeight="1">
      <c r="A170" s="108" t="str">
        <f>IF(OR($D$6=LEFT(NHAPLIEU!E164,3),SOCAI!$D$6=LEFT(NHAPLIEU!F164,3)),NHAPLIEU!A164,"")</f>
        <v/>
      </c>
      <c r="B170" s="67" t="str">
        <f>IF(OR($D$6=LEFT(NHAPLIEU!E164,3),SOCAI!$D$6=LEFT(NHAPLIEU!F164,3)),NHAPLIEU!B164,"")</f>
        <v/>
      </c>
      <c r="C170" s="103" t="str">
        <f>IF(OR($D$6=LEFT(NHAPLIEU!E164,3),SOCAI!$D$6=LEFT(NHAPLIEU!F164,3)),NHAPLIEU!C164,"")</f>
        <v/>
      </c>
      <c r="D170" s="103" t="str">
        <f>IF(OR($D$6=LEFT(NHAPLIEU!E164,3),SOCAI!$D$6=LEFT(NHAPLIEU!F164,3)),NHAPLIEU!D164,"")</f>
        <v/>
      </c>
      <c r="E170" s="77" t="str">
        <f>IF($D$6=LEFT(NHAPLIEU!E164,3),LEFT(NHAPLIEU!F164,3),IF(SOCAI!$D$6=LEFT(NHAPLIEU!F164,3),LEFT(NHAPLIEU!E164,3),""))</f>
        <v/>
      </c>
      <c r="F170" s="126" t="str">
        <f>IF($D$6=LEFT(NHAPLIEU!E164,3),NHAPLIEU!I164,"")</f>
        <v/>
      </c>
      <c r="G170" s="126" t="str">
        <f>IF(SOCAI!$D$6=LEFT(NHAPLIEU!F166,3),NHAPLIEU!I166,"")</f>
        <v/>
      </c>
    </row>
    <row r="171" spans="1:7" ht="21" customHeight="1">
      <c r="A171" s="108" t="str">
        <f>IF(OR($D$6=LEFT(NHAPLIEU!E165,3),SOCAI!$D$6=LEFT(NHAPLIEU!F165,3)),NHAPLIEU!A165,"")</f>
        <v/>
      </c>
      <c r="B171" s="67" t="str">
        <f>IF(OR($D$6=LEFT(NHAPLIEU!E165,3),SOCAI!$D$6=LEFT(NHAPLIEU!F165,3)),NHAPLIEU!B165,"")</f>
        <v/>
      </c>
      <c r="C171" s="103" t="str">
        <f>IF(OR($D$6=LEFT(NHAPLIEU!E165,3),SOCAI!$D$6=LEFT(NHAPLIEU!F165,3)),NHAPLIEU!C165,"")</f>
        <v/>
      </c>
      <c r="D171" s="103" t="str">
        <f>IF(OR($D$6=LEFT(NHAPLIEU!E165,3),SOCAI!$D$6=LEFT(NHAPLIEU!F165,3)),NHAPLIEU!D165,"")</f>
        <v/>
      </c>
      <c r="E171" s="77" t="str">
        <f>IF($D$6=LEFT(NHAPLIEU!E165,3),LEFT(NHAPLIEU!F165,3),IF(SOCAI!$D$6=LEFT(NHAPLIEU!F165,3),LEFT(NHAPLIEU!E165,3),""))</f>
        <v/>
      </c>
      <c r="F171" s="126" t="str">
        <f>IF($D$6=LEFT(NHAPLIEU!E165,3),NHAPLIEU!I165,"")</f>
        <v/>
      </c>
      <c r="G171" s="126" t="str">
        <f>IF(SOCAI!$D$6=LEFT(NHAPLIEU!F167,3),NHAPLIEU!I167,"")</f>
        <v/>
      </c>
    </row>
    <row r="172" spans="1:7" ht="21" customHeight="1">
      <c r="A172" s="108" t="str">
        <f>IF(OR($D$6=LEFT(NHAPLIEU!E166,3),SOCAI!$D$6=LEFT(NHAPLIEU!F166,3)),NHAPLIEU!A166,"")</f>
        <v/>
      </c>
      <c r="B172" s="67" t="str">
        <f>IF(OR($D$6=LEFT(NHAPLIEU!E166,3),SOCAI!$D$6=LEFT(NHAPLIEU!F166,3)),NHAPLIEU!B166,"")</f>
        <v/>
      </c>
      <c r="C172" s="103" t="str">
        <f>IF(OR($D$6=LEFT(NHAPLIEU!E166,3),SOCAI!$D$6=LEFT(NHAPLIEU!F166,3)),NHAPLIEU!C166,"")</f>
        <v/>
      </c>
      <c r="D172" s="103" t="str">
        <f>IF(OR($D$6=LEFT(NHAPLIEU!E166,3),SOCAI!$D$6=LEFT(NHAPLIEU!F166,3)),NHAPLIEU!D166,"")</f>
        <v/>
      </c>
      <c r="E172" s="77" t="str">
        <f>IF($D$6=LEFT(NHAPLIEU!E166,3),LEFT(NHAPLIEU!F166,3),IF(SOCAI!$D$6=LEFT(NHAPLIEU!F166,3),LEFT(NHAPLIEU!E166,3),""))</f>
        <v/>
      </c>
      <c r="F172" s="126" t="str">
        <f>IF($D$6=LEFT(NHAPLIEU!E166,3),NHAPLIEU!I166,"")</f>
        <v/>
      </c>
      <c r="G172" s="126" t="str">
        <f>IF(SOCAI!$D$6=LEFT(NHAPLIEU!F168,3),NHAPLIEU!I168,"")</f>
        <v/>
      </c>
    </row>
    <row r="173" spans="1:7" ht="21" customHeight="1">
      <c r="A173" s="108" t="str">
        <f>IF(OR($D$6=LEFT(NHAPLIEU!E167,3),SOCAI!$D$6=LEFT(NHAPLIEU!F167,3)),NHAPLIEU!A167,"")</f>
        <v/>
      </c>
      <c r="B173" s="67" t="str">
        <f>IF(OR($D$6=LEFT(NHAPLIEU!E167,3),SOCAI!$D$6=LEFT(NHAPLIEU!F167,3)),NHAPLIEU!B167,"")</f>
        <v/>
      </c>
      <c r="C173" s="103" t="str">
        <f>IF(OR($D$6=LEFT(NHAPLIEU!E167,3),SOCAI!$D$6=LEFT(NHAPLIEU!F167,3)),NHAPLIEU!C167,"")</f>
        <v/>
      </c>
      <c r="D173" s="103" t="str">
        <f>IF(OR($D$6=LEFT(NHAPLIEU!E167,3),SOCAI!$D$6=LEFT(NHAPLIEU!F167,3)),NHAPLIEU!D167,"")</f>
        <v/>
      </c>
      <c r="E173" s="77" t="str">
        <f>IF($D$6=LEFT(NHAPLIEU!E167,3),LEFT(NHAPLIEU!F167,3),IF(SOCAI!$D$6=LEFT(NHAPLIEU!F167,3),LEFT(NHAPLIEU!E167,3),""))</f>
        <v/>
      </c>
      <c r="F173" s="126" t="str">
        <f>IF($D$6=LEFT(NHAPLIEU!E167,3),NHAPLIEU!I167,"")</f>
        <v/>
      </c>
      <c r="G173" s="126" t="str">
        <f>IF(SOCAI!$D$6=LEFT(NHAPLIEU!F169,3),NHAPLIEU!I169,"")</f>
        <v/>
      </c>
    </row>
    <row r="174" spans="1:7" ht="21" customHeight="1">
      <c r="A174" s="108" t="str">
        <f>IF(OR($D$6=LEFT(NHAPLIEU!E168,3),SOCAI!$D$6=LEFT(NHAPLIEU!F168,3)),NHAPLIEU!A168,"")</f>
        <v/>
      </c>
      <c r="B174" s="67" t="str">
        <f>IF(OR($D$6=LEFT(NHAPLIEU!E168,3),SOCAI!$D$6=LEFT(NHAPLIEU!F168,3)),NHAPLIEU!B168,"")</f>
        <v/>
      </c>
      <c r="C174" s="103" t="str">
        <f>IF(OR($D$6=LEFT(NHAPLIEU!E168,3),SOCAI!$D$6=LEFT(NHAPLIEU!F168,3)),NHAPLIEU!C168,"")</f>
        <v/>
      </c>
      <c r="D174" s="103" t="str">
        <f>IF(OR($D$6=LEFT(NHAPLIEU!E168,3),SOCAI!$D$6=LEFT(NHAPLIEU!F168,3)),NHAPLIEU!D168,"")</f>
        <v/>
      </c>
      <c r="E174" s="77" t="str">
        <f>IF($D$6=LEFT(NHAPLIEU!E168,3),LEFT(NHAPLIEU!F168,3),IF(SOCAI!$D$6=LEFT(NHAPLIEU!F168,3),LEFT(NHAPLIEU!E168,3),""))</f>
        <v/>
      </c>
      <c r="F174" s="126" t="str">
        <f>IF($D$6=LEFT(NHAPLIEU!E168,3),NHAPLIEU!I168,"")</f>
        <v/>
      </c>
      <c r="G174" s="126" t="str">
        <f>IF(SOCAI!$D$6=LEFT(NHAPLIEU!F170,3),NHAPLIEU!I170,"")</f>
        <v/>
      </c>
    </row>
    <row r="175" spans="1:7" ht="21" customHeight="1">
      <c r="A175" s="108" t="str">
        <f>IF(OR($D$6=LEFT(NHAPLIEU!E169,3),SOCAI!$D$6=LEFT(NHAPLIEU!F169,3)),NHAPLIEU!A169,"")</f>
        <v/>
      </c>
      <c r="B175" s="67" t="str">
        <f>IF(OR($D$6=LEFT(NHAPLIEU!E169,3),SOCAI!$D$6=LEFT(NHAPLIEU!F169,3)),NHAPLIEU!B169,"")</f>
        <v/>
      </c>
      <c r="C175" s="103" t="str">
        <f>IF(OR($D$6=LEFT(NHAPLIEU!E169,3),SOCAI!$D$6=LEFT(NHAPLIEU!F169,3)),NHAPLIEU!C169,"")</f>
        <v/>
      </c>
      <c r="D175" s="103" t="str">
        <f>IF(OR($D$6=LEFT(NHAPLIEU!E169,3),SOCAI!$D$6=LEFT(NHAPLIEU!F169,3)),NHAPLIEU!D169,"")</f>
        <v/>
      </c>
      <c r="E175" s="77" t="str">
        <f>IF($D$6=LEFT(NHAPLIEU!E169,3),LEFT(NHAPLIEU!F169,3),IF(SOCAI!$D$6=LEFT(NHAPLIEU!F169,3),LEFT(NHAPLIEU!E169,3),""))</f>
        <v/>
      </c>
      <c r="F175" s="126" t="str">
        <f>IF($D$6=LEFT(NHAPLIEU!E169,3),NHAPLIEU!I169,"")</f>
        <v/>
      </c>
      <c r="G175" s="126" t="str">
        <f>IF(SOCAI!$D$6=LEFT(NHAPLIEU!F171,3),NHAPLIEU!I171,"")</f>
        <v/>
      </c>
    </row>
    <row r="176" spans="1:7" ht="21" customHeight="1">
      <c r="A176" s="108" t="str">
        <f>IF(OR($D$6=LEFT(NHAPLIEU!E170,3),SOCAI!$D$6=LEFT(NHAPLIEU!F170,3)),NHAPLIEU!A170,"")</f>
        <v/>
      </c>
      <c r="B176" s="67" t="str">
        <f>IF(OR($D$6=LEFT(NHAPLIEU!E170,3),SOCAI!$D$6=LEFT(NHAPLIEU!F170,3)),NHAPLIEU!B170,"")</f>
        <v/>
      </c>
      <c r="C176" s="103" t="str">
        <f>IF(OR($D$6=LEFT(NHAPLIEU!E170,3),SOCAI!$D$6=LEFT(NHAPLIEU!F170,3)),NHAPLIEU!C170,"")</f>
        <v/>
      </c>
      <c r="D176" s="103" t="str">
        <f>IF(OR($D$6=LEFT(NHAPLIEU!E170,3),SOCAI!$D$6=LEFT(NHAPLIEU!F170,3)),NHAPLIEU!D170,"")</f>
        <v/>
      </c>
      <c r="E176" s="77" t="str">
        <f>IF($D$6=LEFT(NHAPLIEU!E170,3),LEFT(NHAPLIEU!F170,3),IF(SOCAI!$D$6=LEFT(NHAPLIEU!F170,3),LEFT(NHAPLIEU!E170,3),""))</f>
        <v/>
      </c>
      <c r="F176" s="126" t="str">
        <f>IF($D$6=LEFT(NHAPLIEU!E170,3),NHAPLIEU!I170,"")</f>
        <v/>
      </c>
      <c r="G176" s="126" t="str">
        <f>IF(SOCAI!$D$6=LEFT(NHAPLIEU!F172,3),NHAPLIEU!I172,"")</f>
        <v/>
      </c>
    </row>
    <row r="177" spans="1:7" ht="21" customHeight="1">
      <c r="A177" s="108" t="str">
        <f>IF(OR($D$6=LEFT(NHAPLIEU!E171,3),SOCAI!$D$6=LEFT(NHAPLIEU!F171,3)),NHAPLIEU!A171,"")</f>
        <v/>
      </c>
      <c r="B177" s="67" t="str">
        <f>IF(OR($D$6=LEFT(NHAPLIEU!E171,3),SOCAI!$D$6=LEFT(NHAPLIEU!F171,3)),NHAPLIEU!B171,"")</f>
        <v/>
      </c>
      <c r="C177" s="103" t="str">
        <f>IF(OR($D$6=LEFT(NHAPLIEU!E171,3),SOCAI!$D$6=LEFT(NHAPLIEU!F171,3)),NHAPLIEU!C171,"")</f>
        <v/>
      </c>
      <c r="D177" s="103" t="str">
        <f>IF(OR($D$6=LEFT(NHAPLIEU!E171,3),SOCAI!$D$6=LEFT(NHAPLIEU!F171,3)),NHAPLIEU!D171,"")</f>
        <v/>
      </c>
      <c r="E177" s="77" t="str">
        <f>IF($D$6=LEFT(NHAPLIEU!E171,3),LEFT(NHAPLIEU!F171,3),IF(SOCAI!$D$6=LEFT(NHAPLIEU!F171,3),LEFT(NHAPLIEU!E171,3),""))</f>
        <v/>
      </c>
      <c r="F177" s="126" t="str">
        <f>IF($D$6=LEFT(NHAPLIEU!E171,3),NHAPLIEU!I171,"")</f>
        <v/>
      </c>
      <c r="G177" s="126" t="str">
        <f>IF(SOCAI!$D$6=LEFT(NHAPLIEU!F173,3),NHAPLIEU!I173,"")</f>
        <v/>
      </c>
    </row>
    <row r="178" spans="1:7" ht="21" customHeight="1">
      <c r="A178" s="108" t="str">
        <f>IF(OR($D$6=LEFT(NHAPLIEU!E172,3),SOCAI!$D$6=LEFT(NHAPLIEU!F172,3)),NHAPLIEU!A172,"")</f>
        <v/>
      </c>
      <c r="B178" s="67" t="str">
        <f>IF(OR($D$6=LEFT(NHAPLIEU!E172,3),SOCAI!$D$6=LEFT(NHAPLIEU!F172,3)),NHAPLIEU!B172,"")</f>
        <v/>
      </c>
      <c r="C178" s="103" t="str">
        <f>IF(OR($D$6=LEFT(NHAPLIEU!E172,3),SOCAI!$D$6=LEFT(NHAPLIEU!F172,3)),NHAPLIEU!C172,"")</f>
        <v/>
      </c>
      <c r="D178" s="103" t="str">
        <f>IF(OR($D$6=LEFT(NHAPLIEU!E172,3),SOCAI!$D$6=LEFT(NHAPLIEU!F172,3)),NHAPLIEU!D172,"")</f>
        <v/>
      </c>
      <c r="E178" s="77" t="str">
        <f>IF($D$6=LEFT(NHAPLIEU!E172,3),LEFT(NHAPLIEU!F172,3),IF(SOCAI!$D$6=LEFT(NHAPLIEU!F172,3),LEFT(NHAPLIEU!E172,3),""))</f>
        <v/>
      </c>
      <c r="F178" s="126" t="str">
        <f>IF($D$6=LEFT(NHAPLIEU!E172,3),NHAPLIEU!I172,"")</f>
        <v/>
      </c>
      <c r="G178" s="126" t="str">
        <f>IF(SOCAI!$D$6=LEFT(NHAPLIEU!F174,3),NHAPLIEU!I174,"")</f>
        <v/>
      </c>
    </row>
    <row r="179" spans="1:7" ht="21" customHeight="1">
      <c r="A179" s="108" t="str">
        <f>IF(OR($D$6=LEFT(NHAPLIEU!E173,3),SOCAI!$D$6=LEFT(NHAPLIEU!F173,3)),NHAPLIEU!A173,"")</f>
        <v/>
      </c>
      <c r="B179" s="67" t="str">
        <f>IF(OR($D$6=LEFT(NHAPLIEU!E173,3),SOCAI!$D$6=LEFT(NHAPLIEU!F173,3)),NHAPLIEU!B173,"")</f>
        <v/>
      </c>
      <c r="C179" s="103" t="str">
        <f>IF(OR($D$6=LEFT(NHAPLIEU!E173,3),SOCAI!$D$6=LEFT(NHAPLIEU!F173,3)),NHAPLIEU!C173,"")</f>
        <v/>
      </c>
      <c r="D179" s="103" t="str">
        <f>IF(OR($D$6=LEFT(NHAPLIEU!E173,3),SOCAI!$D$6=LEFT(NHAPLIEU!F173,3)),NHAPLIEU!D173,"")</f>
        <v/>
      </c>
      <c r="E179" s="77" t="str">
        <f>IF($D$6=LEFT(NHAPLIEU!E173,3),LEFT(NHAPLIEU!F173,3),IF(SOCAI!$D$6=LEFT(NHAPLIEU!F173,3),LEFT(NHAPLIEU!E173,3),""))</f>
        <v/>
      </c>
      <c r="F179" s="126" t="str">
        <f>IF($D$6=LEFT(NHAPLIEU!E173,3),NHAPLIEU!I173,"")</f>
        <v/>
      </c>
      <c r="G179" s="126" t="str">
        <f>IF(SOCAI!$D$6=LEFT(NHAPLIEU!F175,3),NHAPLIEU!I175,"")</f>
        <v/>
      </c>
    </row>
    <row r="180" spans="1:7" ht="21" customHeight="1">
      <c r="A180" s="108" t="str">
        <f>IF(OR($D$6=LEFT(NHAPLIEU!E174,3),SOCAI!$D$6=LEFT(NHAPLIEU!F174,3)),NHAPLIEU!A174,"")</f>
        <v/>
      </c>
      <c r="B180" s="67" t="str">
        <f>IF(OR($D$6=LEFT(NHAPLIEU!E174,3),SOCAI!$D$6=LEFT(NHAPLIEU!F174,3)),NHAPLIEU!B174,"")</f>
        <v/>
      </c>
      <c r="C180" s="103" t="str">
        <f>IF(OR($D$6=LEFT(NHAPLIEU!E174,3),SOCAI!$D$6=LEFT(NHAPLIEU!F174,3)),NHAPLIEU!C174,"")</f>
        <v/>
      </c>
      <c r="D180" s="103" t="str">
        <f>IF(OR($D$6=LEFT(NHAPLIEU!E174,3),SOCAI!$D$6=LEFT(NHAPLIEU!F174,3)),NHAPLIEU!D174,"")</f>
        <v/>
      </c>
      <c r="E180" s="77" t="str">
        <f>IF($D$6=LEFT(NHAPLIEU!E174,3),LEFT(NHAPLIEU!F174,3),IF(SOCAI!$D$6=LEFT(NHAPLIEU!F174,3),LEFT(NHAPLIEU!E174,3),""))</f>
        <v/>
      </c>
      <c r="F180" s="126" t="str">
        <f>IF($D$6=LEFT(NHAPLIEU!E174,3),NHAPLIEU!I174,"")</f>
        <v/>
      </c>
      <c r="G180" s="126" t="str">
        <f>IF(SOCAI!$D$6=LEFT(NHAPLIEU!F176,3),NHAPLIEU!I176,"")</f>
        <v/>
      </c>
    </row>
    <row r="181" spans="1:7" ht="21" customHeight="1">
      <c r="A181" s="108" t="str">
        <f>IF(OR($D$6=LEFT(NHAPLIEU!E175,3),SOCAI!$D$6=LEFT(NHAPLIEU!F175,3)),NHAPLIEU!A175,"")</f>
        <v/>
      </c>
      <c r="B181" s="67" t="str">
        <f>IF(OR($D$6=LEFT(NHAPLIEU!E175,3),SOCAI!$D$6=LEFT(NHAPLIEU!F175,3)),NHAPLIEU!B175,"")</f>
        <v/>
      </c>
      <c r="C181" s="103" t="str">
        <f>IF(OR($D$6=LEFT(NHAPLIEU!E175,3),SOCAI!$D$6=LEFT(NHAPLIEU!F175,3)),NHAPLIEU!C175,"")</f>
        <v/>
      </c>
      <c r="D181" s="103" t="str">
        <f>IF(OR($D$6=LEFT(NHAPLIEU!E175,3),SOCAI!$D$6=LEFT(NHAPLIEU!F175,3)),NHAPLIEU!D175,"")</f>
        <v/>
      </c>
      <c r="E181" s="77" t="str">
        <f>IF($D$6=LEFT(NHAPLIEU!E175,3),LEFT(NHAPLIEU!F175,3),IF(SOCAI!$D$6=LEFT(NHAPLIEU!F175,3),LEFT(NHAPLIEU!E175,3),""))</f>
        <v/>
      </c>
      <c r="F181" s="126" t="str">
        <f>IF($D$6=LEFT(NHAPLIEU!E175,3),NHAPLIEU!I175,"")</f>
        <v/>
      </c>
      <c r="G181" s="126" t="str">
        <f>IF(SOCAI!$D$6=LEFT(NHAPLIEU!F177,3),NHAPLIEU!I177,"")</f>
        <v/>
      </c>
    </row>
    <row r="182" spans="1:7" ht="21" customHeight="1">
      <c r="A182" s="108" t="str">
        <f>IF(OR($D$6=LEFT(NHAPLIEU!E176,3),SOCAI!$D$6=LEFT(NHAPLIEU!F176,3)),NHAPLIEU!A176,"")</f>
        <v/>
      </c>
      <c r="B182" s="67" t="str">
        <f>IF(OR($D$6=LEFT(NHAPLIEU!E176,3),SOCAI!$D$6=LEFT(NHAPLIEU!F176,3)),NHAPLIEU!B176,"")</f>
        <v/>
      </c>
      <c r="C182" s="103" t="str">
        <f>IF(OR($D$6=LEFT(NHAPLIEU!E176,3),SOCAI!$D$6=LEFT(NHAPLIEU!F176,3)),NHAPLIEU!C176,"")</f>
        <v/>
      </c>
      <c r="D182" s="103" t="str">
        <f>IF(OR($D$6=LEFT(NHAPLIEU!E176,3),SOCAI!$D$6=LEFT(NHAPLIEU!F176,3)),NHAPLIEU!D176,"")</f>
        <v/>
      </c>
      <c r="E182" s="77" t="str">
        <f>IF($D$6=LEFT(NHAPLIEU!E176,3),LEFT(NHAPLIEU!F176,3),IF(SOCAI!$D$6=LEFT(NHAPLIEU!F176,3),LEFT(NHAPLIEU!E176,3),""))</f>
        <v/>
      </c>
      <c r="F182" s="126" t="str">
        <f>IF($D$6=LEFT(NHAPLIEU!E176,3),NHAPLIEU!I176,"")</f>
        <v/>
      </c>
      <c r="G182" s="126" t="str">
        <f>IF(SOCAI!$D$6=LEFT(NHAPLIEU!F178,3),NHAPLIEU!I178,"")</f>
        <v/>
      </c>
    </row>
    <row r="183" spans="1:7" ht="21" customHeight="1">
      <c r="A183" s="108" t="str">
        <f>IF(OR($D$6=LEFT(NHAPLIEU!E177,3),SOCAI!$D$6=LEFT(NHAPLIEU!F177,3)),NHAPLIEU!A177,"")</f>
        <v/>
      </c>
      <c r="B183" s="67" t="str">
        <f>IF(OR($D$6=LEFT(NHAPLIEU!E177,3),SOCAI!$D$6=LEFT(NHAPLIEU!F177,3)),NHAPLIEU!B177,"")</f>
        <v/>
      </c>
      <c r="C183" s="103" t="str">
        <f>IF(OR($D$6=LEFT(NHAPLIEU!E177,3),SOCAI!$D$6=LEFT(NHAPLIEU!F177,3)),NHAPLIEU!C177,"")</f>
        <v/>
      </c>
      <c r="D183" s="103" t="str">
        <f>IF(OR($D$6=LEFT(NHAPLIEU!E177,3),SOCAI!$D$6=LEFT(NHAPLIEU!F177,3)),NHAPLIEU!D177,"")</f>
        <v/>
      </c>
      <c r="E183" s="77" t="str">
        <f>IF($D$6=LEFT(NHAPLIEU!E177,3),LEFT(NHAPLIEU!F177,3),IF(SOCAI!$D$6=LEFT(NHAPLIEU!F177,3),LEFT(NHAPLIEU!E177,3),""))</f>
        <v/>
      </c>
      <c r="F183" s="126" t="str">
        <f>IF($D$6=LEFT(NHAPLIEU!E177,3),NHAPLIEU!I177,"")</f>
        <v/>
      </c>
      <c r="G183" s="126" t="str">
        <f>IF(SOCAI!$D$6=LEFT(NHAPLIEU!F179,3),NHAPLIEU!I179,"")</f>
        <v/>
      </c>
    </row>
    <row r="184" spans="1:7" ht="21" customHeight="1">
      <c r="A184" s="108" t="str">
        <f>IF(OR($D$6=LEFT(NHAPLIEU!E178,3),SOCAI!$D$6=LEFT(NHAPLIEU!F178,3)),NHAPLIEU!A178,"")</f>
        <v/>
      </c>
      <c r="B184" s="67" t="str">
        <f>IF(OR($D$6=LEFT(NHAPLIEU!E178,3),SOCAI!$D$6=LEFT(NHAPLIEU!F178,3)),NHAPLIEU!B178,"")</f>
        <v/>
      </c>
      <c r="C184" s="103" t="str">
        <f>IF(OR($D$6=LEFT(NHAPLIEU!E178,3),SOCAI!$D$6=LEFT(NHAPLIEU!F178,3)),NHAPLIEU!C178,"")</f>
        <v/>
      </c>
      <c r="D184" s="103" t="str">
        <f>IF(OR($D$6=LEFT(NHAPLIEU!E178,3),SOCAI!$D$6=LEFT(NHAPLIEU!F178,3)),NHAPLIEU!D178,"")</f>
        <v/>
      </c>
      <c r="E184" s="77" t="str">
        <f>IF($D$6=LEFT(NHAPLIEU!E178,3),LEFT(NHAPLIEU!F178,3),IF(SOCAI!$D$6=LEFT(NHAPLIEU!F178,3),LEFT(NHAPLIEU!E178,3),""))</f>
        <v/>
      </c>
      <c r="F184" s="126" t="str">
        <f>IF($D$6=LEFT(NHAPLIEU!E178,3),NHAPLIEU!I178,"")</f>
        <v/>
      </c>
      <c r="G184" s="126" t="str">
        <f>IF(SOCAI!$D$6=LEFT(NHAPLIEU!F180,3),NHAPLIEU!I180,"")</f>
        <v/>
      </c>
    </row>
    <row r="185" spans="1:7" ht="21" customHeight="1">
      <c r="A185" s="108" t="str">
        <f>IF(OR($D$6=LEFT(NHAPLIEU!E179,3),SOCAI!$D$6=LEFT(NHAPLIEU!F179,3)),NHAPLIEU!A179,"")</f>
        <v/>
      </c>
      <c r="B185" s="67" t="str">
        <f>IF(OR($D$6=LEFT(NHAPLIEU!E179,3),SOCAI!$D$6=LEFT(NHAPLIEU!F179,3)),NHAPLIEU!B179,"")</f>
        <v/>
      </c>
      <c r="C185" s="103" t="str">
        <f>IF(OR($D$6=LEFT(NHAPLIEU!E179,3),SOCAI!$D$6=LEFT(NHAPLIEU!F179,3)),NHAPLIEU!C179,"")</f>
        <v/>
      </c>
      <c r="D185" s="103" t="str">
        <f>IF(OR($D$6=LEFT(NHAPLIEU!E179,3),SOCAI!$D$6=LEFT(NHAPLIEU!F179,3)),NHAPLIEU!D179,"")</f>
        <v/>
      </c>
      <c r="E185" s="77" t="str">
        <f>IF($D$6=LEFT(NHAPLIEU!E179,3),LEFT(NHAPLIEU!F179,3),IF(SOCAI!$D$6=LEFT(NHAPLIEU!F179,3),LEFT(NHAPLIEU!E179,3),""))</f>
        <v/>
      </c>
      <c r="F185" s="126" t="str">
        <f>IF($D$6=LEFT(NHAPLIEU!E179,3),NHAPLIEU!I179,"")</f>
        <v/>
      </c>
      <c r="G185" s="126" t="str">
        <f>IF(SOCAI!$D$6=LEFT(NHAPLIEU!F181,3),NHAPLIEU!I181,"")</f>
        <v/>
      </c>
    </row>
    <row r="186" spans="1:7" ht="21" customHeight="1">
      <c r="A186" s="108" t="str">
        <f>IF(OR($D$6=LEFT(NHAPLIEU!E180,3),SOCAI!$D$6=LEFT(NHAPLIEU!F180,3)),NHAPLIEU!A180,"")</f>
        <v/>
      </c>
      <c r="B186" s="67" t="str">
        <f>IF(OR($D$6=LEFT(NHAPLIEU!E180,3),SOCAI!$D$6=LEFT(NHAPLIEU!F180,3)),NHAPLIEU!B180,"")</f>
        <v/>
      </c>
      <c r="C186" s="103" t="str">
        <f>IF(OR($D$6=LEFT(NHAPLIEU!E180,3),SOCAI!$D$6=LEFT(NHAPLIEU!F180,3)),NHAPLIEU!C180,"")</f>
        <v/>
      </c>
      <c r="D186" s="103" t="str">
        <f>IF(OR($D$6=LEFT(NHAPLIEU!E180,3),SOCAI!$D$6=LEFT(NHAPLIEU!F180,3)),NHAPLIEU!D180,"")</f>
        <v/>
      </c>
      <c r="E186" s="77" t="str">
        <f>IF($D$6=LEFT(NHAPLIEU!E180,3),LEFT(NHAPLIEU!F180,3),IF(SOCAI!$D$6=LEFT(NHAPLIEU!F180,3),LEFT(NHAPLIEU!E180,3),""))</f>
        <v/>
      </c>
      <c r="F186" s="126" t="str">
        <f>IF($D$6=LEFT(NHAPLIEU!E180,3),NHAPLIEU!I180,"")</f>
        <v/>
      </c>
      <c r="G186" s="126" t="str">
        <f>IF(SOCAI!$D$6=LEFT(NHAPLIEU!F182,3),NHAPLIEU!I182,"")</f>
        <v/>
      </c>
    </row>
    <row r="187" spans="1:7" ht="21" customHeight="1">
      <c r="A187" s="108" t="str">
        <f>IF(OR($D$6=LEFT(NHAPLIEU!E181,3),SOCAI!$D$6=LEFT(NHAPLIEU!F181,3)),NHAPLIEU!A181,"")</f>
        <v/>
      </c>
      <c r="B187" s="67" t="str">
        <f>IF(OR($D$6=LEFT(NHAPLIEU!E181,3),SOCAI!$D$6=LEFT(NHAPLIEU!F181,3)),NHAPLIEU!B181,"")</f>
        <v/>
      </c>
      <c r="C187" s="103" t="str">
        <f>IF(OR($D$6=LEFT(NHAPLIEU!E181,3),SOCAI!$D$6=LEFT(NHAPLIEU!F181,3)),NHAPLIEU!C181,"")</f>
        <v/>
      </c>
      <c r="D187" s="103" t="str">
        <f>IF(OR($D$6=LEFT(NHAPLIEU!E181,3),SOCAI!$D$6=LEFT(NHAPLIEU!F181,3)),NHAPLIEU!D181,"")</f>
        <v/>
      </c>
      <c r="E187" s="77" t="str">
        <f>IF($D$6=LEFT(NHAPLIEU!E181,3),LEFT(NHAPLIEU!F181,3),IF(SOCAI!$D$6=LEFT(NHAPLIEU!F181,3),LEFT(NHAPLIEU!E181,3),""))</f>
        <v/>
      </c>
      <c r="F187" s="126" t="str">
        <f>IF($D$6=LEFT(NHAPLIEU!E181,3),NHAPLIEU!I181,"")</f>
        <v/>
      </c>
      <c r="G187" s="126" t="str">
        <f>IF(SOCAI!$D$6=LEFT(NHAPLIEU!F183,3),NHAPLIEU!I183,"")</f>
        <v/>
      </c>
    </row>
    <row r="188" spans="1:7" ht="21" customHeight="1">
      <c r="A188" s="108" t="str">
        <f>IF(OR($D$6=LEFT(NHAPLIEU!E182,3),SOCAI!$D$6=LEFT(NHAPLIEU!F182,3)),NHAPLIEU!A182,"")</f>
        <v/>
      </c>
      <c r="B188" s="67" t="str">
        <f>IF(OR($D$6=LEFT(NHAPLIEU!E182,3),SOCAI!$D$6=LEFT(NHAPLIEU!F182,3)),NHAPLIEU!B182,"")</f>
        <v/>
      </c>
      <c r="C188" s="103" t="str">
        <f>IF(OR($D$6=LEFT(NHAPLIEU!E182,3),SOCAI!$D$6=LEFT(NHAPLIEU!F182,3)),NHAPLIEU!C182,"")</f>
        <v/>
      </c>
      <c r="D188" s="103" t="str">
        <f>IF(OR($D$6=LEFT(NHAPLIEU!E182,3),SOCAI!$D$6=LEFT(NHAPLIEU!F182,3)),NHAPLIEU!D182,"")</f>
        <v/>
      </c>
      <c r="E188" s="77" t="str">
        <f>IF($D$6=LEFT(NHAPLIEU!E182,3),LEFT(NHAPLIEU!F182,3),IF(SOCAI!$D$6=LEFT(NHAPLIEU!F182,3),LEFT(NHAPLIEU!E182,3),""))</f>
        <v/>
      </c>
      <c r="F188" s="126" t="str">
        <f>IF($D$6=LEFT(NHAPLIEU!E182,3),NHAPLIEU!I182,"")</f>
        <v/>
      </c>
      <c r="G188" s="126" t="str">
        <f>IF(SOCAI!$D$6=LEFT(NHAPLIEU!F184,3),NHAPLIEU!I184,"")</f>
        <v/>
      </c>
    </row>
    <row r="189" spans="1:7" ht="21" customHeight="1">
      <c r="A189" s="108" t="str">
        <f>IF(OR($D$6=LEFT(NHAPLIEU!E183,3),SOCAI!$D$6=LEFT(NHAPLIEU!F183,3)),NHAPLIEU!A183,"")</f>
        <v/>
      </c>
      <c r="B189" s="67" t="str">
        <f>IF(OR($D$6=LEFT(NHAPLIEU!E183,3),SOCAI!$D$6=LEFT(NHAPLIEU!F183,3)),NHAPLIEU!B183,"")</f>
        <v/>
      </c>
      <c r="C189" s="103" t="str">
        <f>IF(OR($D$6=LEFT(NHAPLIEU!E183,3),SOCAI!$D$6=LEFT(NHAPLIEU!F183,3)),NHAPLIEU!C183,"")</f>
        <v/>
      </c>
      <c r="D189" s="103" t="str">
        <f>IF(OR($D$6=LEFT(NHAPLIEU!E183,3),SOCAI!$D$6=LEFT(NHAPLIEU!F183,3)),NHAPLIEU!D183,"")</f>
        <v/>
      </c>
      <c r="E189" s="77" t="str">
        <f>IF($D$6=LEFT(NHAPLIEU!E183,3),LEFT(NHAPLIEU!F183,3),IF(SOCAI!$D$6=LEFT(NHAPLIEU!F183,3),LEFT(NHAPLIEU!E183,3),""))</f>
        <v/>
      </c>
      <c r="F189" s="126" t="str">
        <f>IF($D$6=LEFT(NHAPLIEU!E183,3),NHAPLIEU!I183,"")</f>
        <v/>
      </c>
      <c r="G189" s="126" t="str">
        <f>IF(SOCAI!$D$6=LEFT(NHAPLIEU!F185,3),NHAPLIEU!I185,"")</f>
        <v/>
      </c>
    </row>
    <row r="190" spans="1:7" ht="21" customHeight="1">
      <c r="A190" s="108" t="str">
        <f>IF(OR($D$6=LEFT(NHAPLIEU!E184,3),SOCAI!$D$6=LEFT(NHAPLIEU!F184,3)),NHAPLIEU!A184,"")</f>
        <v/>
      </c>
      <c r="B190" s="67" t="str">
        <f>IF(OR($D$6=LEFT(NHAPLIEU!E184,3),SOCAI!$D$6=LEFT(NHAPLIEU!F184,3)),NHAPLIEU!B184,"")</f>
        <v/>
      </c>
      <c r="C190" s="103" t="str">
        <f>IF(OR($D$6=LEFT(NHAPLIEU!E184,3),SOCAI!$D$6=LEFT(NHAPLIEU!F184,3)),NHAPLIEU!C184,"")</f>
        <v/>
      </c>
      <c r="D190" s="103" t="str">
        <f>IF(OR($D$6=LEFT(NHAPLIEU!E184,3),SOCAI!$D$6=LEFT(NHAPLIEU!F184,3)),NHAPLIEU!D184,"")</f>
        <v/>
      </c>
      <c r="E190" s="77" t="str">
        <f>IF($D$6=LEFT(NHAPLIEU!E184,3),LEFT(NHAPLIEU!F184,3),IF(SOCAI!$D$6=LEFT(NHAPLIEU!F184,3),LEFT(NHAPLIEU!E184,3),""))</f>
        <v/>
      </c>
      <c r="F190" s="126" t="str">
        <f>IF($D$6=LEFT(NHAPLIEU!E184,3),NHAPLIEU!I184,"")</f>
        <v/>
      </c>
      <c r="G190" s="126" t="str">
        <f>IF(SOCAI!$D$6=LEFT(NHAPLIEU!F186,3),NHAPLIEU!I186,"")</f>
        <v/>
      </c>
    </row>
    <row r="191" spans="1:7" ht="21" customHeight="1">
      <c r="A191" s="108" t="str">
        <f>IF(OR($D$6=LEFT(NHAPLIEU!E185,3),SOCAI!$D$6=LEFT(NHAPLIEU!F185,3)),NHAPLIEU!A185,"")</f>
        <v/>
      </c>
      <c r="B191" s="67" t="str">
        <f>IF(OR($D$6=LEFT(NHAPLIEU!E185,3),SOCAI!$D$6=LEFT(NHAPLIEU!F185,3)),NHAPLIEU!B185,"")</f>
        <v/>
      </c>
      <c r="C191" s="103" t="str">
        <f>IF(OR($D$6=LEFT(NHAPLIEU!E185,3),SOCAI!$D$6=LEFT(NHAPLIEU!F185,3)),NHAPLIEU!C185,"")</f>
        <v/>
      </c>
      <c r="D191" s="103" t="str">
        <f>IF(OR($D$6=LEFT(NHAPLIEU!E185,3),SOCAI!$D$6=LEFT(NHAPLIEU!F185,3)),NHAPLIEU!D185,"")</f>
        <v/>
      </c>
      <c r="E191" s="77" t="str">
        <f>IF($D$6=LEFT(NHAPLIEU!E185,3),LEFT(NHAPLIEU!F185,3),IF(SOCAI!$D$6=LEFT(NHAPLIEU!F185,3),LEFT(NHAPLIEU!E185,3),""))</f>
        <v/>
      </c>
      <c r="F191" s="126" t="str">
        <f>IF($D$6=LEFT(NHAPLIEU!E185,3),NHAPLIEU!I185,"")</f>
        <v/>
      </c>
      <c r="G191" s="126" t="str">
        <f>IF(SOCAI!$D$6=LEFT(NHAPLIEU!F187,3),NHAPLIEU!I187,"")</f>
        <v/>
      </c>
    </row>
    <row r="192" spans="1:7" ht="21" customHeight="1">
      <c r="A192" s="108" t="str">
        <f>IF(OR($D$6=LEFT(NHAPLIEU!E186,3),SOCAI!$D$6=LEFT(NHAPLIEU!F186,3)),NHAPLIEU!A186,"")</f>
        <v/>
      </c>
      <c r="B192" s="67" t="str">
        <f>IF(OR($D$6=LEFT(NHAPLIEU!E186,3),SOCAI!$D$6=LEFT(NHAPLIEU!F186,3)),NHAPLIEU!B186,"")</f>
        <v/>
      </c>
      <c r="C192" s="103" t="str">
        <f>IF(OR($D$6=LEFT(NHAPLIEU!E186,3),SOCAI!$D$6=LEFT(NHAPLIEU!F186,3)),NHAPLIEU!C186,"")</f>
        <v/>
      </c>
      <c r="D192" s="103" t="str">
        <f>IF(OR($D$6=LEFT(NHAPLIEU!E186,3),SOCAI!$D$6=LEFT(NHAPLIEU!F186,3)),NHAPLIEU!D186,"")</f>
        <v/>
      </c>
      <c r="E192" s="77" t="str">
        <f>IF($D$6=LEFT(NHAPLIEU!E186,3),LEFT(NHAPLIEU!F186,3),IF(SOCAI!$D$6=LEFT(NHAPLIEU!F186,3),LEFT(NHAPLIEU!E186,3),""))</f>
        <v/>
      </c>
      <c r="F192" s="126" t="str">
        <f>IF($D$6=LEFT(NHAPLIEU!E186,3),NHAPLIEU!I186,"")</f>
        <v/>
      </c>
      <c r="G192" s="126" t="str">
        <f>IF(SOCAI!$D$6=LEFT(NHAPLIEU!F188,3),NHAPLIEU!I188,"")</f>
        <v/>
      </c>
    </row>
    <row r="193" spans="1:7" ht="21" customHeight="1">
      <c r="A193" s="108" t="str">
        <f>IF(OR($D$6=LEFT(NHAPLIEU!E187,3),SOCAI!$D$6=LEFT(NHAPLIEU!F187,3)),NHAPLIEU!A187,"")</f>
        <v/>
      </c>
      <c r="B193" s="67" t="str">
        <f>IF(OR($D$6=LEFT(NHAPLIEU!E187,3),SOCAI!$D$6=LEFT(NHAPLIEU!F187,3)),NHAPLIEU!B187,"")</f>
        <v/>
      </c>
      <c r="C193" s="103" t="str">
        <f>IF(OR($D$6=LEFT(NHAPLIEU!E187,3),SOCAI!$D$6=LEFT(NHAPLIEU!F187,3)),NHAPLIEU!C187,"")</f>
        <v/>
      </c>
      <c r="D193" s="103" t="str">
        <f>IF(OR($D$6=LEFT(NHAPLIEU!E187,3),SOCAI!$D$6=LEFT(NHAPLIEU!F187,3)),NHAPLIEU!D187,"")</f>
        <v/>
      </c>
      <c r="E193" s="77" t="str">
        <f>IF($D$6=LEFT(NHAPLIEU!E187,3),LEFT(NHAPLIEU!F187,3),IF(SOCAI!$D$6=LEFT(NHAPLIEU!F187,3),LEFT(NHAPLIEU!E187,3),""))</f>
        <v/>
      </c>
      <c r="F193" s="126" t="str">
        <f>IF($D$6=LEFT(NHAPLIEU!E187,3),NHAPLIEU!I187,"")</f>
        <v/>
      </c>
      <c r="G193" s="126" t="str">
        <f>IF(SOCAI!$D$6=LEFT(NHAPLIEU!F189,3),NHAPLIEU!I189,"")</f>
        <v/>
      </c>
    </row>
    <row r="194" spans="1:7" ht="21" customHeight="1">
      <c r="A194" s="108" t="str">
        <f>IF(OR($D$6=LEFT(NHAPLIEU!E188,3),SOCAI!$D$6=LEFT(NHAPLIEU!F188,3)),NHAPLIEU!A188,"")</f>
        <v/>
      </c>
      <c r="B194" s="67" t="str">
        <f>IF(OR($D$6=LEFT(NHAPLIEU!E188,3),SOCAI!$D$6=LEFT(NHAPLIEU!F188,3)),NHAPLIEU!B188,"")</f>
        <v/>
      </c>
      <c r="C194" s="103" t="str">
        <f>IF(OR($D$6=LEFT(NHAPLIEU!E188,3),SOCAI!$D$6=LEFT(NHAPLIEU!F188,3)),NHAPLIEU!C188,"")</f>
        <v/>
      </c>
      <c r="D194" s="103" t="str">
        <f>IF(OR($D$6=LEFT(NHAPLIEU!E188,3),SOCAI!$D$6=LEFT(NHAPLIEU!F188,3)),NHAPLIEU!D188,"")</f>
        <v/>
      </c>
      <c r="E194" s="77" t="str">
        <f>IF($D$6=LEFT(NHAPLIEU!E188,3),LEFT(NHAPLIEU!F188,3),IF(SOCAI!$D$6=LEFT(NHAPLIEU!F188,3),LEFT(NHAPLIEU!E188,3),""))</f>
        <v/>
      </c>
      <c r="F194" s="126" t="str">
        <f>IF($D$6=LEFT(NHAPLIEU!E188,3),NHAPLIEU!I188,"")</f>
        <v/>
      </c>
      <c r="G194" s="126" t="str">
        <f>IF(SOCAI!$D$6=LEFT(NHAPLIEU!F190,3),NHAPLIEU!I190,"")</f>
        <v/>
      </c>
    </row>
    <row r="195" spans="1:7" ht="21" customHeight="1">
      <c r="A195" s="108" t="str">
        <f>IF(OR($D$6=LEFT(NHAPLIEU!E189,3),SOCAI!$D$6=LEFT(NHAPLIEU!F189,3)),NHAPLIEU!A189,"")</f>
        <v/>
      </c>
      <c r="B195" s="67" t="str">
        <f>IF(OR($D$6=LEFT(NHAPLIEU!E189,3),SOCAI!$D$6=LEFT(NHAPLIEU!F189,3)),NHAPLIEU!B189,"")</f>
        <v/>
      </c>
      <c r="C195" s="103" t="str">
        <f>IF(OR($D$6=LEFT(NHAPLIEU!E189,3),SOCAI!$D$6=LEFT(NHAPLIEU!F189,3)),NHAPLIEU!C189,"")</f>
        <v/>
      </c>
      <c r="D195" s="103" t="str">
        <f>IF(OR($D$6=LEFT(NHAPLIEU!E189,3),SOCAI!$D$6=LEFT(NHAPLIEU!F189,3)),NHAPLIEU!D189,"")</f>
        <v/>
      </c>
      <c r="E195" s="77" t="str">
        <f>IF($D$6=LEFT(NHAPLIEU!E189,3),LEFT(NHAPLIEU!F189,3),IF(SOCAI!$D$6=LEFT(NHAPLIEU!F189,3),LEFT(NHAPLIEU!E189,3),""))</f>
        <v/>
      </c>
      <c r="F195" s="126" t="str">
        <f>IF($D$6=LEFT(NHAPLIEU!E189,3),NHAPLIEU!I189,"")</f>
        <v/>
      </c>
      <c r="G195" s="126" t="str">
        <f>IF(SOCAI!$D$6=LEFT(NHAPLIEU!F191,3),NHAPLIEU!I191,"")</f>
        <v/>
      </c>
    </row>
    <row r="196" spans="1:7" ht="21" customHeight="1">
      <c r="A196" s="108" t="str">
        <f>IF(OR($D$6=LEFT(NHAPLIEU!E190,3),SOCAI!$D$6=LEFT(NHAPLIEU!F190,3)),NHAPLIEU!A190,"")</f>
        <v/>
      </c>
      <c r="B196" s="67" t="str">
        <f>IF(OR($D$6=LEFT(NHAPLIEU!E190,3),SOCAI!$D$6=LEFT(NHAPLIEU!F190,3)),NHAPLIEU!B190,"")</f>
        <v/>
      </c>
      <c r="C196" s="103" t="str">
        <f>IF(OR($D$6=LEFT(NHAPLIEU!E190,3),SOCAI!$D$6=LEFT(NHAPLIEU!F190,3)),NHAPLIEU!C190,"")</f>
        <v/>
      </c>
      <c r="D196" s="103" t="str">
        <f>IF(OR($D$6=LEFT(NHAPLIEU!E190,3),SOCAI!$D$6=LEFT(NHAPLIEU!F190,3)),NHAPLIEU!D190,"")</f>
        <v/>
      </c>
      <c r="E196" s="77" t="str">
        <f>IF($D$6=LEFT(NHAPLIEU!E190,3),LEFT(NHAPLIEU!F190,3),IF(SOCAI!$D$6=LEFT(NHAPLIEU!F190,3),LEFT(NHAPLIEU!E190,3),""))</f>
        <v/>
      </c>
      <c r="F196" s="126" t="str">
        <f>IF($D$6=LEFT(NHAPLIEU!E190,3),NHAPLIEU!I190,"")</f>
        <v/>
      </c>
      <c r="G196" s="126" t="str">
        <f>IF(SOCAI!$D$6=LEFT(NHAPLIEU!F192,3),NHAPLIEU!I192,"")</f>
        <v/>
      </c>
    </row>
    <row r="197" spans="1:7" ht="21" customHeight="1">
      <c r="A197" s="108" t="str">
        <f>IF(OR($D$6=LEFT(NHAPLIEU!E191,3),SOCAI!$D$6=LEFT(NHAPLIEU!F191,3)),NHAPLIEU!A191,"")</f>
        <v/>
      </c>
      <c r="B197" s="67" t="str">
        <f>IF(OR($D$6=LEFT(NHAPLIEU!E191,3),SOCAI!$D$6=LEFT(NHAPLIEU!F191,3)),NHAPLIEU!B191,"")</f>
        <v/>
      </c>
      <c r="C197" s="103" t="str">
        <f>IF(OR($D$6=LEFT(NHAPLIEU!E191,3),SOCAI!$D$6=LEFT(NHAPLIEU!F191,3)),NHAPLIEU!C191,"")</f>
        <v/>
      </c>
      <c r="D197" s="103" t="str">
        <f>IF(OR($D$6=LEFT(NHAPLIEU!E191,3),SOCAI!$D$6=LEFT(NHAPLIEU!F191,3)),NHAPLIEU!D191,"")</f>
        <v/>
      </c>
      <c r="E197" s="77" t="str">
        <f>IF($D$6=LEFT(NHAPLIEU!E191,3),LEFT(NHAPLIEU!F191,3),IF(SOCAI!$D$6=LEFT(NHAPLIEU!F191,3),LEFT(NHAPLIEU!E191,3),""))</f>
        <v/>
      </c>
      <c r="F197" s="126" t="str">
        <f>IF($D$6=LEFT(NHAPLIEU!E191,3),NHAPLIEU!I191,"")</f>
        <v/>
      </c>
      <c r="G197" s="126" t="str">
        <f>IF(SOCAI!$D$6=LEFT(NHAPLIEU!F193,3),NHAPLIEU!I193,"")</f>
        <v/>
      </c>
    </row>
    <row r="198" spans="1:7" ht="21" customHeight="1">
      <c r="A198" s="108" t="str">
        <f>IF(OR($D$6=LEFT(NHAPLIEU!E192,3),SOCAI!$D$6=LEFT(NHAPLIEU!F192,3)),NHAPLIEU!A192,"")</f>
        <v/>
      </c>
      <c r="B198" s="67" t="str">
        <f>IF(OR($D$6=LEFT(NHAPLIEU!E192,3),SOCAI!$D$6=LEFT(NHAPLIEU!F192,3)),NHAPLIEU!B192,"")</f>
        <v/>
      </c>
      <c r="C198" s="103" t="str">
        <f>IF(OR($D$6=LEFT(NHAPLIEU!E192,3),SOCAI!$D$6=LEFT(NHAPLIEU!F192,3)),NHAPLIEU!C192,"")</f>
        <v/>
      </c>
      <c r="D198" s="103" t="str">
        <f>IF(OR($D$6=LEFT(NHAPLIEU!E192,3),SOCAI!$D$6=LEFT(NHAPLIEU!F192,3)),NHAPLIEU!D192,"")</f>
        <v/>
      </c>
      <c r="E198" s="77" t="str">
        <f>IF($D$6=LEFT(NHAPLIEU!E192,3),LEFT(NHAPLIEU!F192,3),IF(SOCAI!$D$6=LEFT(NHAPLIEU!F192,3),LEFT(NHAPLIEU!E192,3),""))</f>
        <v/>
      </c>
      <c r="F198" s="126" t="str">
        <f>IF($D$6=LEFT(NHAPLIEU!E192,3),NHAPLIEU!I192,"")</f>
        <v/>
      </c>
      <c r="G198" s="126" t="str">
        <f>IF(SOCAI!$D$6=LEFT(NHAPLIEU!F194,3),NHAPLIEU!I194,"")</f>
        <v/>
      </c>
    </row>
    <row r="199" spans="1:7" ht="21" customHeight="1">
      <c r="A199" s="108" t="str">
        <f>IF(OR($D$6=LEFT(NHAPLIEU!E193,3),SOCAI!$D$6=LEFT(NHAPLIEU!F193,3)),NHAPLIEU!A193,"")</f>
        <v/>
      </c>
      <c r="B199" s="67" t="str">
        <f>IF(OR($D$6=LEFT(NHAPLIEU!E193,3),SOCAI!$D$6=LEFT(NHAPLIEU!F193,3)),NHAPLIEU!B193,"")</f>
        <v/>
      </c>
      <c r="C199" s="103" t="str">
        <f>IF(OR($D$6=LEFT(NHAPLIEU!E193,3),SOCAI!$D$6=LEFT(NHAPLIEU!F193,3)),NHAPLIEU!C193,"")</f>
        <v/>
      </c>
      <c r="D199" s="103" t="str">
        <f>IF(OR($D$6=LEFT(NHAPLIEU!E193,3),SOCAI!$D$6=LEFT(NHAPLIEU!F193,3)),NHAPLIEU!D193,"")</f>
        <v/>
      </c>
      <c r="E199" s="77" t="str">
        <f>IF($D$6=LEFT(NHAPLIEU!E193,3),LEFT(NHAPLIEU!F193,3),IF(SOCAI!$D$6=LEFT(NHAPLIEU!F193,3),LEFT(NHAPLIEU!E193,3),""))</f>
        <v/>
      </c>
      <c r="F199" s="126" t="str">
        <f>IF($D$6=LEFT(NHAPLIEU!E193,3),NHAPLIEU!I193,"")</f>
        <v/>
      </c>
      <c r="G199" s="126" t="str">
        <f>IF(SOCAI!$D$6=LEFT(NHAPLIEU!F195,3),NHAPLIEU!I195,"")</f>
        <v/>
      </c>
    </row>
    <row r="200" spans="1:7" ht="21" customHeight="1">
      <c r="A200" s="108" t="str">
        <f>IF(OR($D$6=LEFT(NHAPLIEU!E194,3),SOCAI!$D$6=LEFT(NHAPLIEU!F194,3)),NHAPLIEU!A194,"")</f>
        <v/>
      </c>
      <c r="B200" s="67" t="str">
        <f>IF(OR($D$6=LEFT(NHAPLIEU!E194,3),SOCAI!$D$6=LEFT(NHAPLIEU!F194,3)),NHAPLIEU!B194,"")</f>
        <v/>
      </c>
      <c r="C200" s="103" t="str">
        <f>IF(OR($D$6=LEFT(NHAPLIEU!E194,3),SOCAI!$D$6=LEFT(NHAPLIEU!F194,3)),NHAPLIEU!C194,"")</f>
        <v/>
      </c>
      <c r="D200" s="103" t="str">
        <f>IF(OR($D$6=LEFT(NHAPLIEU!E194,3),SOCAI!$D$6=LEFT(NHAPLIEU!F194,3)),NHAPLIEU!D194,"")</f>
        <v/>
      </c>
      <c r="E200" s="77" t="str">
        <f>IF($D$6=LEFT(NHAPLIEU!E194,3),LEFT(NHAPLIEU!F194,3),IF(SOCAI!$D$6=LEFT(NHAPLIEU!F194,3),LEFT(NHAPLIEU!E194,3),""))</f>
        <v/>
      </c>
      <c r="F200" s="126" t="str">
        <f>IF($D$6=LEFT(NHAPLIEU!E194,3),NHAPLIEU!I194,"")</f>
        <v/>
      </c>
      <c r="G200" s="126" t="str">
        <f>IF(SOCAI!$D$6=LEFT(NHAPLIEU!F196,3),NHAPLIEU!I196,"")</f>
        <v/>
      </c>
    </row>
    <row r="201" spans="1:7" ht="21" customHeight="1">
      <c r="A201" s="108" t="str">
        <f>IF(OR($D$6=LEFT(NHAPLIEU!E195,3),SOCAI!$D$6=LEFT(NHAPLIEU!F195,3)),NHAPLIEU!A195,"")</f>
        <v/>
      </c>
      <c r="B201" s="67" t="str">
        <f>IF(OR($D$6=LEFT(NHAPLIEU!E195,3),SOCAI!$D$6=LEFT(NHAPLIEU!F195,3)),NHAPLIEU!B195,"")</f>
        <v/>
      </c>
      <c r="C201" s="103" t="str">
        <f>IF(OR($D$6=LEFT(NHAPLIEU!E195,3),SOCAI!$D$6=LEFT(NHAPLIEU!F195,3)),NHAPLIEU!C195,"")</f>
        <v/>
      </c>
      <c r="D201" s="103" t="str">
        <f>IF(OR($D$6=LEFT(NHAPLIEU!E195,3),SOCAI!$D$6=LEFT(NHAPLIEU!F195,3)),NHAPLIEU!D195,"")</f>
        <v/>
      </c>
      <c r="E201" s="77" t="str">
        <f>IF($D$6=LEFT(NHAPLIEU!E195,3),LEFT(NHAPLIEU!F195,3),IF(SOCAI!$D$6=LEFT(NHAPLIEU!F195,3),LEFT(NHAPLIEU!E195,3),""))</f>
        <v/>
      </c>
      <c r="F201" s="126" t="str">
        <f>IF($D$6=LEFT(NHAPLIEU!E195,3),NHAPLIEU!I195,"")</f>
        <v/>
      </c>
      <c r="G201" s="126" t="str">
        <f>IF(SOCAI!$D$6=LEFT(NHAPLIEU!F197,3),NHAPLIEU!I197,"")</f>
        <v/>
      </c>
    </row>
    <row r="202" spans="1:7" ht="21" customHeight="1">
      <c r="A202" s="108" t="str">
        <f>IF(OR($D$6=LEFT(NHAPLIEU!E196,3),SOCAI!$D$6=LEFT(NHAPLIEU!F196,3)),NHAPLIEU!A196,"")</f>
        <v/>
      </c>
      <c r="B202" s="67" t="str">
        <f>IF(OR($D$6=LEFT(NHAPLIEU!E196,3),SOCAI!$D$6=LEFT(NHAPLIEU!F196,3)),NHAPLIEU!B196,"")</f>
        <v/>
      </c>
      <c r="C202" s="103" t="str">
        <f>IF(OR($D$6=LEFT(NHAPLIEU!E196,3),SOCAI!$D$6=LEFT(NHAPLIEU!F196,3)),NHAPLIEU!C196,"")</f>
        <v/>
      </c>
      <c r="D202" s="103" t="str">
        <f>IF(OR($D$6=LEFT(NHAPLIEU!E196,3),SOCAI!$D$6=LEFT(NHAPLIEU!F196,3)),NHAPLIEU!D196,"")</f>
        <v/>
      </c>
      <c r="E202" s="77" t="str">
        <f>IF($D$6=LEFT(NHAPLIEU!E196,3),LEFT(NHAPLIEU!F196,3),IF(SOCAI!$D$6=LEFT(NHAPLIEU!F196,3),LEFT(NHAPLIEU!E196,3),""))</f>
        <v/>
      </c>
      <c r="F202" s="126" t="str">
        <f>IF($D$6=LEFT(NHAPLIEU!E196,3),NHAPLIEU!I196,"")</f>
        <v/>
      </c>
      <c r="G202" s="126" t="str">
        <f>IF(SOCAI!$D$6=LEFT(NHAPLIEU!F198,3),NHAPLIEU!I198,"")</f>
        <v/>
      </c>
    </row>
    <row r="203" spans="1:7" ht="21" customHeight="1">
      <c r="A203" s="108" t="str">
        <f>IF(OR($D$6=LEFT(NHAPLIEU!E197,3),SOCAI!$D$6=LEFT(NHAPLIEU!F197,3)),NHAPLIEU!A197,"")</f>
        <v/>
      </c>
      <c r="B203" s="67" t="str">
        <f>IF(OR($D$6=LEFT(NHAPLIEU!E197,3),SOCAI!$D$6=LEFT(NHAPLIEU!F197,3)),NHAPLIEU!B197,"")</f>
        <v/>
      </c>
      <c r="C203" s="103" t="str">
        <f>IF(OR($D$6=LEFT(NHAPLIEU!E197,3),SOCAI!$D$6=LEFT(NHAPLIEU!F197,3)),NHAPLIEU!C197,"")</f>
        <v/>
      </c>
      <c r="D203" s="103" t="str">
        <f>IF(OR($D$6=LEFT(NHAPLIEU!E197,3),SOCAI!$D$6=LEFT(NHAPLIEU!F197,3)),NHAPLIEU!D197,"")</f>
        <v/>
      </c>
      <c r="E203" s="77" t="str">
        <f>IF($D$6=LEFT(NHAPLIEU!E197,3),LEFT(NHAPLIEU!F197,3),IF(SOCAI!$D$6=LEFT(NHAPLIEU!F197,3),LEFT(NHAPLIEU!E197,3),""))</f>
        <v/>
      </c>
      <c r="F203" s="126" t="str">
        <f>IF($D$6=LEFT(NHAPLIEU!E197,3),NHAPLIEU!I197,"")</f>
        <v/>
      </c>
      <c r="G203" s="126" t="str">
        <f>IF(SOCAI!$D$6=LEFT(NHAPLIEU!F199,3),NHAPLIEU!I199,"")</f>
        <v/>
      </c>
    </row>
    <row r="204" spans="1:7" ht="21" customHeight="1">
      <c r="A204" s="108" t="str">
        <f>IF(OR($D$6=LEFT(NHAPLIEU!E198,3),SOCAI!$D$6=LEFT(NHAPLIEU!F198,3)),NHAPLIEU!A198,"")</f>
        <v/>
      </c>
      <c r="B204" s="67" t="str">
        <f>IF(OR($D$6=LEFT(NHAPLIEU!E198,3),SOCAI!$D$6=LEFT(NHAPLIEU!F198,3)),NHAPLIEU!B198,"")</f>
        <v/>
      </c>
      <c r="C204" s="103" t="str">
        <f>IF(OR($D$6=LEFT(NHAPLIEU!E198,3),SOCAI!$D$6=LEFT(NHAPLIEU!F198,3)),NHAPLIEU!C198,"")</f>
        <v/>
      </c>
      <c r="D204" s="103" t="str">
        <f>IF(OR($D$6=LEFT(NHAPLIEU!E198,3),SOCAI!$D$6=LEFT(NHAPLIEU!F198,3)),NHAPLIEU!D198,"")</f>
        <v/>
      </c>
      <c r="E204" s="77" t="str">
        <f>IF($D$6=LEFT(NHAPLIEU!E198,3),LEFT(NHAPLIEU!F198,3),IF(SOCAI!$D$6=LEFT(NHAPLIEU!F198,3),LEFT(NHAPLIEU!E198,3),""))</f>
        <v/>
      </c>
      <c r="F204" s="126" t="str">
        <f>IF($D$6=LEFT(NHAPLIEU!E198,3),NHAPLIEU!I198,"")</f>
        <v/>
      </c>
      <c r="G204" s="126" t="str">
        <f>IF(SOCAI!$D$6=LEFT(NHAPLIEU!F200,3),NHAPLIEU!I200,"")</f>
        <v/>
      </c>
    </row>
    <row r="205" spans="1:7" ht="21" customHeight="1">
      <c r="A205" s="108" t="str">
        <f>IF(OR($D$6=LEFT(NHAPLIEU!E199,3),SOCAI!$D$6=LEFT(NHAPLIEU!F199,3)),NHAPLIEU!A199,"")</f>
        <v/>
      </c>
      <c r="B205" s="67" t="str">
        <f>IF(OR($D$6=LEFT(NHAPLIEU!E199,3),SOCAI!$D$6=LEFT(NHAPLIEU!F199,3)),NHAPLIEU!B199,"")</f>
        <v/>
      </c>
      <c r="C205" s="103" t="str">
        <f>IF(OR($D$6=LEFT(NHAPLIEU!E199,3),SOCAI!$D$6=LEFT(NHAPLIEU!F199,3)),NHAPLIEU!C199,"")</f>
        <v/>
      </c>
      <c r="D205" s="103" t="str">
        <f>IF(OR($D$6=LEFT(NHAPLIEU!E199,3),SOCAI!$D$6=LEFT(NHAPLIEU!F199,3)),NHAPLIEU!D199,"")</f>
        <v/>
      </c>
      <c r="E205" s="77" t="str">
        <f>IF($D$6=LEFT(NHAPLIEU!E199,3),LEFT(NHAPLIEU!F199,3),IF(SOCAI!$D$6=LEFT(NHAPLIEU!F199,3),LEFT(NHAPLIEU!E199,3),""))</f>
        <v/>
      </c>
      <c r="F205" s="126" t="str">
        <f>IF($D$6=LEFT(NHAPLIEU!E199,3),NHAPLIEU!I199,"")</f>
        <v/>
      </c>
      <c r="G205" s="126" t="str">
        <f>IF(SOCAI!$D$6=LEFT(NHAPLIEU!F201,3),NHAPLIEU!I201,"")</f>
        <v/>
      </c>
    </row>
    <row r="206" spans="1:7" ht="21" customHeight="1">
      <c r="A206" s="108" t="str">
        <f>IF(OR($D$6=LEFT(NHAPLIEU!E200,3),SOCAI!$D$6=LEFT(NHAPLIEU!F200,3)),NHAPLIEU!A200,"")</f>
        <v/>
      </c>
      <c r="B206" s="67" t="str">
        <f>IF(OR($D$6=LEFT(NHAPLIEU!E200,3),SOCAI!$D$6=LEFT(NHAPLIEU!F200,3)),NHAPLIEU!B200,"")</f>
        <v/>
      </c>
      <c r="C206" s="103" t="str">
        <f>IF(OR($D$6=LEFT(NHAPLIEU!E200,3),SOCAI!$D$6=LEFT(NHAPLIEU!F200,3)),NHAPLIEU!C200,"")</f>
        <v/>
      </c>
      <c r="D206" s="103" t="str">
        <f>IF(OR($D$6=LEFT(NHAPLIEU!E200,3),SOCAI!$D$6=LEFT(NHAPLIEU!F200,3)),NHAPLIEU!D200,"")</f>
        <v/>
      </c>
      <c r="E206" s="77" t="str">
        <f>IF($D$6=LEFT(NHAPLIEU!E200,3),LEFT(NHAPLIEU!F200,3),IF(SOCAI!$D$6=LEFT(NHAPLIEU!F200,3),LEFT(NHAPLIEU!E200,3),""))</f>
        <v/>
      </c>
      <c r="F206" s="126" t="str">
        <f>IF($D$6=LEFT(NHAPLIEU!E200,3),NHAPLIEU!I200,"")</f>
        <v/>
      </c>
      <c r="G206" s="126" t="str">
        <f>IF(SOCAI!$D$6=LEFT(NHAPLIEU!F202,3),NHAPLIEU!I202,"")</f>
        <v/>
      </c>
    </row>
    <row r="207" spans="1:7" ht="21" customHeight="1">
      <c r="A207" s="108" t="str">
        <f>IF(OR($D$6=LEFT(NHAPLIEU!E201,3),SOCAI!$D$6=LEFT(NHAPLIEU!F201,3)),NHAPLIEU!A201,"")</f>
        <v/>
      </c>
      <c r="B207" s="67" t="str">
        <f>IF(OR($D$6=LEFT(NHAPLIEU!E201,3),SOCAI!$D$6=LEFT(NHAPLIEU!F201,3)),NHAPLIEU!B201,"")</f>
        <v/>
      </c>
      <c r="C207" s="103" t="str">
        <f>IF(OR($D$6=LEFT(NHAPLIEU!E201,3),SOCAI!$D$6=LEFT(NHAPLIEU!F201,3)),NHAPLIEU!C201,"")</f>
        <v/>
      </c>
      <c r="D207" s="103" t="str">
        <f>IF(OR($D$6=LEFT(NHAPLIEU!E201,3),SOCAI!$D$6=LEFT(NHAPLIEU!F201,3)),NHAPLIEU!D201,"")</f>
        <v/>
      </c>
      <c r="E207" s="77" t="str">
        <f>IF($D$6=LEFT(NHAPLIEU!E201,3),LEFT(NHAPLIEU!F201,3),IF(SOCAI!$D$6=LEFT(NHAPLIEU!F201,3),LEFT(NHAPLIEU!E201,3),""))</f>
        <v/>
      </c>
      <c r="F207" s="126" t="str">
        <f>IF($D$6=LEFT(NHAPLIEU!E201,3),NHAPLIEU!I201,"")</f>
        <v/>
      </c>
      <c r="G207" s="126" t="str">
        <f>IF(SOCAI!$D$6=LEFT(NHAPLIEU!F203,3),NHAPLIEU!I203,"")</f>
        <v/>
      </c>
    </row>
    <row r="208" spans="1:7" ht="21" customHeight="1">
      <c r="A208" s="108" t="str">
        <f>IF(OR($D$6=LEFT(NHAPLIEU!E202,3),SOCAI!$D$6=LEFT(NHAPLIEU!F202,3)),NHAPLIEU!A202,"")</f>
        <v/>
      </c>
      <c r="B208" s="67" t="str">
        <f>IF(OR($D$6=LEFT(NHAPLIEU!E202,3),SOCAI!$D$6=LEFT(NHAPLIEU!F202,3)),NHAPLIEU!B202,"")</f>
        <v/>
      </c>
      <c r="C208" s="103" t="str">
        <f>IF(OR($D$6=LEFT(NHAPLIEU!E202,3),SOCAI!$D$6=LEFT(NHAPLIEU!F202,3)),NHAPLIEU!C202,"")</f>
        <v/>
      </c>
      <c r="D208" s="103" t="str">
        <f>IF(OR($D$6=LEFT(NHAPLIEU!E202,3),SOCAI!$D$6=LEFT(NHAPLIEU!F202,3)),NHAPLIEU!D202,"")</f>
        <v/>
      </c>
      <c r="E208" s="77" t="str">
        <f>IF($D$6=LEFT(NHAPLIEU!E202,3),LEFT(NHAPLIEU!F202,3),IF(SOCAI!$D$6=LEFT(NHAPLIEU!F202,3),LEFT(NHAPLIEU!E202,3),""))</f>
        <v/>
      </c>
      <c r="F208" s="126" t="str">
        <f>IF($D$6=LEFT(NHAPLIEU!E202,3),NHAPLIEU!I202,"")</f>
        <v/>
      </c>
      <c r="G208" s="126" t="str">
        <f>IF(SOCAI!$D$6=LEFT(NHAPLIEU!F204,3),NHAPLIEU!I204,"")</f>
        <v/>
      </c>
    </row>
    <row r="209" spans="1:7" ht="21" customHeight="1">
      <c r="A209" s="108" t="str">
        <f>IF(OR($D$6=LEFT(NHAPLIEU!E203,3),SOCAI!$D$6=LEFT(NHAPLIEU!F203,3)),NHAPLIEU!A203,"")</f>
        <v/>
      </c>
      <c r="B209" s="67" t="str">
        <f>IF(OR($D$6=LEFT(NHAPLIEU!E203,3),SOCAI!$D$6=LEFT(NHAPLIEU!F203,3)),NHAPLIEU!B203,"")</f>
        <v/>
      </c>
      <c r="C209" s="103" t="str">
        <f>IF(OR($D$6=LEFT(NHAPLIEU!E203,3),SOCAI!$D$6=LEFT(NHAPLIEU!F203,3)),NHAPLIEU!C203,"")</f>
        <v/>
      </c>
      <c r="D209" s="103" t="str">
        <f>IF(OR($D$6=LEFT(NHAPLIEU!E203,3),SOCAI!$D$6=LEFT(NHAPLIEU!F203,3)),NHAPLIEU!D203,"")</f>
        <v/>
      </c>
      <c r="E209" s="77" t="str">
        <f>IF($D$6=LEFT(NHAPLIEU!E203,3),LEFT(NHAPLIEU!F203,3),IF(SOCAI!$D$6=LEFT(NHAPLIEU!F203,3),LEFT(NHAPLIEU!E203,3),""))</f>
        <v/>
      </c>
      <c r="F209" s="126" t="str">
        <f>IF($D$6=LEFT(NHAPLIEU!E203,3),NHAPLIEU!I203,"")</f>
        <v/>
      </c>
      <c r="G209" s="126" t="str">
        <f>IF(SOCAI!$D$6=LEFT(NHAPLIEU!F205,3),NHAPLIEU!I205,"")</f>
        <v/>
      </c>
    </row>
    <row r="210" spans="1:7" ht="21" customHeight="1">
      <c r="A210" s="108" t="str">
        <f>IF(OR($D$6=LEFT(NHAPLIEU!E204,3),SOCAI!$D$6=LEFT(NHAPLIEU!F204,3)),NHAPLIEU!A204,"")</f>
        <v/>
      </c>
      <c r="B210" s="67" t="str">
        <f>IF(OR($D$6=LEFT(NHAPLIEU!E204,3),SOCAI!$D$6=LEFT(NHAPLIEU!F204,3)),NHAPLIEU!B204,"")</f>
        <v/>
      </c>
      <c r="C210" s="103" t="str">
        <f>IF(OR($D$6=LEFT(NHAPLIEU!E204,3),SOCAI!$D$6=LEFT(NHAPLIEU!F204,3)),NHAPLIEU!C204,"")</f>
        <v/>
      </c>
      <c r="D210" s="103" t="str">
        <f>IF(OR($D$6=LEFT(NHAPLIEU!E204,3),SOCAI!$D$6=LEFT(NHAPLIEU!F204,3)),NHAPLIEU!D204,"")</f>
        <v/>
      </c>
      <c r="E210" s="77" t="str">
        <f>IF($D$6=LEFT(NHAPLIEU!E204,3),LEFT(NHAPLIEU!F204,3),IF(SOCAI!$D$6=LEFT(NHAPLIEU!F204,3),LEFT(NHAPLIEU!E204,3),""))</f>
        <v/>
      </c>
      <c r="F210" s="126" t="str">
        <f>IF($D$6=LEFT(NHAPLIEU!E204,3),NHAPLIEU!I204,"")</f>
        <v/>
      </c>
      <c r="G210" s="126" t="str">
        <f>IF(SOCAI!$D$6=LEFT(NHAPLIEU!F206,3),NHAPLIEU!I206,"")</f>
        <v/>
      </c>
    </row>
    <row r="211" spans="1:7" ht="21" customHeight="1">
      <c r="A211" s="108" t="str">
        <f>IF(OR($D$6=LEFT(NHAPLIEU!E205,3),SOCAI!$D$6=LEFT(NHAPLIEU!F205,3)),NHAPLIEU!A205,"")</f>
        <v/>
      </c>
      <c r="B211" s="67" t="str">
        <f>IF(OR($D$6=LEFT(NHAPLIEU!E205,3),SOCAI!$D$6=LEFT(NHAPLIEU!F205,3)),NHAPLIEU!B205,"")</f>
        <v/>
      </c>
      <c r="C211" s="103" t="str">
        <f>IF(OR($D$6=LEFT(NHAPLIEU!E205,3),SOCAI!$D$6=LEFT(NHAPLIEU!F205,3)),NHAPLIEU!C205,"")</f>
        <v/>
      </c>
      <c r="D211" s="103" t="str">
        <f>IF(OR($D$6=LEFT(NHAPLIEU!E205,3),SOCAI!$D$6=LEFT(NHAPLIEU!F205,3)),NHAPLIEU!D205,"")</f>
        <v/>
      </c>
      <c r="E211" s="77" t="str">
        <f>IF($D$6=LEFT(NHAPLIEU!E205,3),LEFT(NHAPLIEU!F205,3),IF(SOCAI!$D$6=LEFT(NHAPLIEU!F205,3),LEFT(NHAPLIEU!E205,3),""))</f>
        <v/>
      </c>
      <c r="F211" s="126" t="str">
        <f>IF($D$6=LEFT(NHAPLIEU!E205,3),NHAPLIEU!I205,"")</f>
        <v/>
      </c>
      <c r="G211" s="126" t="str">
        <f>IF(SOCAI!$D$6=LEFT(NHAPLIEU!F207,3),NHAPLIEU!I207,"")</f>
        <v/>
      </c>
    </row>
    <row r="212" spans="1:7" ht="21" customHeight="1">
      <c r="A212" s="108" t="str">
        <f>IF(OR($D$6=LEFT(NHAPLIEU!E206,3),SOCAI!$D$6=LEFT(NHAPLIEU!F206,3)),NHAPLIEU!A206,"")</f>
        <v/>
      </c>
      <c r="B212" s="67" t="str">
        <f>IF(OR($D$6=LEFT(NHAPLIEU!E206,3),SOCAI!$D$6=LEFT(NHAPLIEU!F206,3)),NHAPLIEU!B206,"")</f>
        <v/>
      </c>
      <c r="C212" s="103" t="str">
        <f>IF(OR($D$6=LEFT(NHAPLIEU!E206,3),SOCAI!$D$6=LEFT(NHAPLIEU!F206,3)),NHAPLIEU!C206,"")</f>
        <v/>
      </c>
      <c r="D212" s="103" t="str">
        <f>IF(OR($D$6=LEFT(NHAPLIEU!E206,3),SOCAI!$D$6=LEFT(NHAPLIEU!F206,3)),NHAPLIEU!D206,"")</f>
        <v/>
      </c>
      <c r="E212" s="77" t="str">
        <f>IF($D$6=LEFT(NHAPLIEU!E206,3),LEFT(NHAPLIEU!F206,3),IF(SOCAI!$D$6=LEFT(NHAPLIEU!F206,3),LEFT(NHAPLIEU!E206,3),""))</f>
        <v/>
      </c>
      <c r="F212" s="126" t="str">
        <f>IF($D$6=LEFT(NHAPLIEU!E206,3),NHAPLIEU!I206,"")</f>
        <v/>
      </c>
      <c r="G212" s="126" t="str">
        <f>IF(SOCAI!$D$6=LEFT(NHAPLIEU!F208,3),NHAPLIEU!I208,"")</f>
        <v/>
      </c>
    </row>
    <row r="213" spans="1:7" ht="21" customHeight="1">
      <c r="A213" s="108" t="str">
        <f>IF(OR($D$6=LEFT(NHAPLIEU!E207,3),SOCAI!$D$6=LEFT(NHAPLIEU!F207,3)),NHAPLIEU!A207,"")</f>
        <v/>
      </c>
      <c r="B213" s="67" t="str">
        <f>IF(OR($D$6=LEFT(NHAPLIEU!E207,3),SOCAI!$D$6=LEFT(NHAPLIEU!F207,3)),NHAPLIEU!B207,"")</f>
        <v/>
      </c>
      <c r="C213" s="103" t="str">
        <f>IF(OR($D$6=LEFT(NHAPLIEU!E207,3),SOCAI!$D$6=LEFT(NHAPLIEU!F207,3)),NHAPLIEU!C207,"")</f>
        <v/>
      </c>
      <c r="D213" s="103" t="str">
        <f>IF(OR($D$6=LEFT(NHAPLIEU!E207,3),SOCAI!$D$6=LEFT(NHAPLIEU!F207,3)),NHAPLIEU!D207,"")</f>
        <v/>
      </c>
      <c r="E213" s="77" t="str">
        <f>IF($D$6=LEFT(NHAPLIEU!E207,3),LEFT(NHAPLIEU!F207,3),IF(SOCAI!$D$6=LEFT(NHAPLIEU!F207,3),LEFT(NHAPLIEU!E207,3),""))</f>
        <v/>
      </c>
      <c r="F213" s="126" t="str">
        <f>IF($D$6=LEFT(NHAPLIEU!E207,3),NHAPLIEU!I207,"")</f>
        <v/>
      </c>
      <c r="G213" s="126" t="str">
        <f>IF(SOCAI!$D$6=LEFT(NHAPLIEU!F209,3),NHAPLIEU!I209,"")</f>
        <v/>
      </c>
    </row>
    <row r="214" spans="1:7" ht="21" customHeight="1">
      <c r="A214" s="108" t="str">
        <f>IF(OR($D$6=LEFT(NHAPLIEU!E208,3),SOCAI!$D$6=LEFT(NHAPLIEU!F208,3)),NHAPLIEU!A208,"")</f>
        <v/>
      </c>
      <c r="B214" s="67" t="str">
        <f>IF(OR($D$6=LEFT(NHAPLIEU!E208,3),SOCAI!$D$6=LEFT(NHAPLIEU!F208,3)),NHAPLIEU!B208,"")</f>
        <v/>
      </c>
      <c r="C214" s="103" t="str">
        <f>IF(OR($D$6=LEFT(NHAPLIEU!E208,3),SOCAI!$D$6=LEFT(NHAPLIEU!F208,3)),NHAPLIEU!C208,"")</f>
        <v/>
      </c>
      <c r="D214" s="103" t="str">
        <f>IF(OR($D$6=LEFT(NHAPLIEU!E208,3),SOCAI!$D$6=LEFT(NHAPLIEU!F208,3)),NHAPLIEU!D208,"")</f>
        <v/>
      </c>
      <c r="E214" s="77" t="str">
        <f>IF($D$6=LEFT(NHAPLIEU!E208,3),LEFT(NHAPLIEU!F208,3),IF(SOCAI!$D$6=LEFT(NHAPLIEU!F208,3),LEFT(NHAPLIEU!E208,3),""))</f>
        <v/>
      </c>
      <c r="F214" s="126" t="str">
        <f>IF($D$6=LEFT(NHAPLIEU!E208,3),NHAPLIEU!I208,"")</f>
        <v/>
      </c>
      <c r="G214" s="126" t="str">
        <f>IF(SOCAI!$D$6=LEFT(NHAPLIEU!F210,3),NHAPLIEU!I210,"")</f>
        <v/>
      </c>
    </row>
    <row r="215" spans="1:7" ht="21" customHeight="1">
      <c r="A215" s="108" t="e">
        <f>IF(OR($D$6=LEFT(NHAPLIEU!#REF!,3),SOCAI!$D$6=LEFT(NHAPLIEU!#REF!,3)),NHAPLIEU!#REF!,"")</f>
        <v>#REF!</v>
      </c>
      <c r="B215" s="67" t="e">
        <f>IF(OR($D$6=LEFT(NHAPLIEU!#REF!,3),SOCAI!$D$6=LEFT(NHAPLIEU!#REF!,3)),NHAPLIEU!#REF!,"")</f>
        <v>#REF!</v>
      </c>
      <c r="C215" s="103" t="e">
        <f>IF(OR($D$6=LEFT(NHAPLIEU!#REF!,3),SOCAI!$D$6=LEFT(NHAPLIEU!#REF!,3)),NHAPLIEU!#REF!,"")</f>
        <v>#REF!</v>
      </c>
      <c r="D215" s="103" t="e">
        <f>IF(OR($D$6=LEFT(NHAPLIEU!#REF!,3),SOCAI!$D$6=LEFT(NHAPLIEU!#REF!,3)),NHAPLIEU!#REF!,"")</f>
        <v>#REF!</v>
      </c>
      <c r="E215" s="77" t="e">
        <f>IF($D$6=LEFT(NHAPLIEU!#REF!,3),LEFT(NHAPLIEU!#REF!,3),IF(SOCAI!$D$6=LEFT(NHAPLIEU!#REF!,3),LEFT(NHAPLIEU!#REF!,3),""))</f>
        <v>#REF!</v>
      </c>
      <c r="F215" s="126" t="e">
        <f>IF($D$6=LEFT(NHAPLIEU!#REF!,3),NHAPLIEU!#REF!,"")</f>
        <v>#REF!</v>
      </c>
      <c r="G215" s="126" t="str">
        <f>IF(SOCAI!$D$6=LEFT(NHAPLIEU!F211,3),NHAPLIEU!I211,"")</f>
        <v/>
      </c>
    </row>
    <row r="216" spans="1:7" ht="21" customHeight="1">
      <c r="A216" s="108" t="str">
        <f>IF(OR($D$6=LEFT(NHAPLIEU!E209,3),SOCAI!$D$6=LEFT(NHAPLIEU!F209,3)),NHAPLIEU!A209,"")</f>
        <v/>
      </c>
      <c r="B216" s="67" t="str">
        <f>IF(OR($D$6=LEFT(NHAPLIEU!E209,3),SOCAI!$D$6=LEFT(NHAPLIEU!F209,3)),NHAPLIEU!B209,"")</f>
        <v/>
      </c>
      <c r="C216" s="103" t="str">
        <f>IF(OR($D$6=LEFT(NHAPLIEU!E209,3),SOCAI!$D$6=LEFT(NHAPLIEU!F209,3)),NHAPLIEU!C209,"")</f>
        <v/>
      </c>
      <c r="D216" s="103" t="str">
        <f>IF(OR($D$6=LEFT(NHAPLIEU!E209,3),SOCAI!$D$6=LEFT(NHAPLIEU!F209,3)),NHAPLIEU!D209,"")</f>
        <v/>
      </c>
      <c r="E216" s="77" t="str">
        <f>IF($D$6=LEFT(NHAPLIEU!E209,3),LEFT(NHAPLIEU!F209,3),IF(SOCAI!$D$6=LEFT(NHAPLIEU!F209,3),LEFT(NHAPLIEU!E209,3),""))</f>
        <v/>
      </c>
      <c r="F216" s="126" t="str">
        <f>IF($D$6=LEFT(NHAPLIEU!E209,3),NHAPLIEU!I209,"")</f>
        <v/>
      </c>
      <c r="G216" s="126" t="str">
        <f>IF(SOCAI!$D$6=LEFT(NHAPLIEU!F212,3),NHAPLIEU!I212,"")</f>
        <v/>
      </c>
    </row>
    <row r="217" spans="1:7" ht="21" customHeight="1">
      <c r="A217" s="108" t="str">
        <f>IF(OR($D$6=LEFT(NHAPLIEU!E210,3),SOCAI!$D$6=LEFT(NHAPLIEU!F210,3)),NHAPLIEU!A210,"")</f>
        <v/>
      </c>
      <c r="B217" s="67" t="str">
        <f>IF(OR($D$6=LEFT(NHAPLIEU!E210,3),SOCAI!$D$6=LEFT(NHAPLIEU!F210,3)),NHAPLIEU!B210,"")</f>
        <v/>
      </c>
      <c r="C217" s="103" t="str">
        <f>IF(OR($D$6=LEFT(NHAPLIEU!E210,3),SOCAI!$D$6=LEFT(NHAPLIEU!F210,3)),NHAPLIEU!C210,"")</f>
        <v/>
      </c>
      <c r="D217" s="103" t="str">
        <f>IF(OR($D$6=LEFT(NHAPLIEU!E210,3),SOCAI!$D$6=LEFT(NHAPLIEU!F210,3)),NHAPLIEU!D210,"")</f>
        <v/>
      </c>
      <c r="E217" s="77" t="str">
        <f>IF($D$6=LEFT(NHAPLIEU!E210,3),LEFT(NHAPLIEU!F210,3),IF(SOCAI!$D$6=LEFT(NHAPLIEU!F210,3),LEFT(NHAPLIEU!E210,3),""))</f>
        <v/>
      </c>
      <c r="F217" s="126" t="str">
        <f>IF($D$6=LEFT(NHAPLIEU!E210,3),NHAPLIEU!I210,"")</f>
        <v/>
      </c>
      <c r="G217" s="126" t="str">
        <f>IF(SOCAI!$D$6=LEFT(NHAPLIEU!F213,3),NHAPLIEU!I213,"")</f>
        <v/>
      </c>
    </row>
    <row r="218" spans="1:7" ht="21" customHeight="1">
      <c r="A218" s="108" t="str">
        <f>IF(OR($D$6=LEFT(NHAPLIEU!E211,3),SOCAI!$D$6=LEFT(NHAPLIEU!F211,3)),NHAPLIEU!A211,"")</f>
        <v/>
      </c>
      <c r="B218" s="67" t="str">
        <f>IF(OR($D$6=LEFT(NHAPLIEU!E211,3),SOCAI!$D$6=LEFT(NHAPLIEU!F211,3)),NHAPLIEU!B211,"")</f>
        <v/>
      </c>
      <c r="C218" s="103" t="str">
        <f>IF(OR($D$6=LEFT(NHAPLIEU!E211,3),SOCAI!$D$6=LEFT(NHAPLIEU!F211,3)),NHAPLIEU!C211,"")</f>
        <v/>
      </c>
      <c r="D218" s="103" t="str">
        <f>IF(OR($D$6=LEFT(NHAPLIEU!E211,3),SOCAI!$D$6=LEFT(NHAPLIEU!F211,3)),NHAPLIEU!D211,"")</f>
        <v/>
      </c>
      <c r="E218" s="77" t="str">
        <f>IF($D$6=LEFT(NHAPLIEU!E211,3),LEFT(NHAPLIEU!F211,3),IF(SOCAI!$D$6=LEFT(NHAPLIEU!F211,3),LEFT(NHAPLIEU!E211,3),""))</f>
        <v/>
      </c>
      <c r="F218" s="126" t="str">
        <f>IF($D$6=LEFT(NHAPLIEU!E211,3),NHAPLIEU!I211,"")</f>
        <v/>
      </c>
      <c r="G218" s="126" t="str">
        <f>IF(SOCAI!$D$6=LEFT(NHAPLIEU!F214,3),NHAPLIEU!I214,"")</f>
        <v/>
      </c>
    </row>
    <row r="219" spans="1:7" ht="21" customHeight="1">
      <c r="A219" s="108" t="str">
        <f>IF(OR($D$6=LEFT(NHAPLIEU!E212,3),SOCAI!$D$6=LEFT(NHAPLIEU!F212,3)),NHAPLIEU!A212,"")</f>
        <v/>
      </c>
      <c r="B219" s="67" t="str">
        <f>IF(OR($D$6=LEFT(NHAPLIEU!E212,3),SOCAI!$D$6=LEFT(NHAPLIEU!F212,3)),NHAPLIEU!B212,"")</f>
        <v/>
      </c>
      <c r="C219" s="103" t="str">
        <f>IF(OR($D$6=LEFT(NHAPLIEU!E212,3),SOCAI!$D$6=LEFT(NHAPLIEU!F212,3)),NHAPLIEU!C212,"")</f>
        <v/>
      </c>
      <c r="D219" s="103" t="str">
        <f>IF(OR($D$6=LEFT(NHAPLIEU!E212,3),SOCAI!$D$6=LEFT(NHAPLIEU!F212,3)),NHAPLIEU!D212,"")</f>
        <v/>
      </c>
      <c r="E219" s="77" t="str">
        <f>IF($D$6=LEFT(NHAPLIEU!E212,3),LEFT(NHAPLIEU!F212,3),IF(SOCAI!$D$6=LEFT(NHAPLIEU!F212,3),LEFT(NHAPLIEU!E212,3),""))</f>
        <v/>
      </c>
      <c r="F219" s="126" t="str">
        <f>IF($D$6=LEFT(NHAPLIEU!E212,3),NHAPLIEU!I212,"")</f>
        <v/>
      </c>
      <c r="G219" s="126" t="str">
        <f>IF(SOCAI!$D$6=LEFT(NHAPLIEU!F215,3),NHAPLIEU!I215,"")</f>
        <v/>
      </c>
    </row>
    <row r="220" spans="1:7" ht="21" customHeight="1">
      <c r="A220" s="108" t="str">
        <f>IF(OR($D$6=LEFT(NHAPLIEU!E213,3),SOCAI!$D$6=LEFT(NHAPLIEU!F213,3)),NHAPLIEU!A213,"")</f>
        <v/>
      </c>
      <c r="B220" s="67" t="str">
        <f>IF(OR($D$6=LEFT(NHAPLIEU!E213,3),SOCAI!$D$6=LEFT(NHAPLIEU!F213,3)),NHAPLIEU!B213,"")</f>
        <v/>
      </c>
      <c r="C220" s="103" t="str">
        <f>IF(OR($D$6=LEFT(NHAPLIEU!E213,3),SOCAI!$D$6=LEFT(NHAPLIEU!F213,3)),NHAPLIEU!C213,"")</f>
        <v/>
      </c>
      <c r="D220" s="103" t="str">
        <f>IF(OR($D$6=LEFT(NHAPLIEU!E213,3),SOCAI!$D$6=LEFT(NHAPLIEU!F213,3)),NHAPLIEU!D213,"")</f>
        <v/>
      </c>
      <c r="E220" s="77" t="str">
        <f>IF($D$6=LEFT(NHAPLIEU!E213,3),LEFT(NHAPLIEU!F213,3),IF(SOCAI!$D$6=LEFT(NHAPLIEU!F213,3),LEFT(NHAPLIEU!E213,3),""))</f>
        <v/>
      </c>
      <c r="F220" s="126" t="str">
        <f>IF($D$6=LEFT(NHAPLIEU!E213,3),NHAPLIEU!I213,"")</f>
        <v/>
      </c>
      <c r="G220" s="126" t="str">
        <f>IF(SOCAI!$D$6=LEFT(NHAPLIEU!F216,3),NHAPLIEU!I216,"")</f>
        <v/>
      </c>
    </row>
    <row r="221" spans="1:7" ht="21" customHeight="1">
      <c r="A221" s="108" t="str">
        <f>IF(OR($D$6=LEFT(NHAPLIEU!E214,3),SOCAI!$D$6=LEFT(NHAPLIEU!F214,3)),NHAPLIEU!A214,"")</f>
        <v/>
      </c>
      <c r="B221" s="67" t="str">
        <f>IF(OR($D$6=LEFT(NHAPLIEU!E214,3),SOCAI!$D$6=LEFT(NHAPLIEU!F214,3)),NHAPLIEU!B214,"")</f>
        <v/>
      </c>
      <c r="C221" s="103" t="str">
        <f>IF(OR($D$6=LEFT(NHAPLIEU!E214,3),SOCAI!$D$6=LEFT(NHAPLIEU!F214,3)),NHAPLIEU!C214,"")</f>
        <v/>
      </c>
      <c r="D221" s="103" t="str">
        <f>IF(OR($D$6=LEFT(NHAPLIEU!E214,3),SOCAI!$D$6=LEFT(NHAPLIEU!F214,3)),NHAPLIEU!D214,"")</f>
        <v/>
      </c>
      <c r="E221" s="77" t="str">
        <f>IF($D$6=LEFT(NHAPLIEU!E214,3),LEFT(NHAPLIEU!F214,3),IF(SOCAI!$D$6=LEFT(NHAPLIEU!F214,3),LEFT(NHAPLIEU!E214,3),""))</f>
        <v/>
      </c>
      <c r="F221" s="126" t="str">
        <f>IF($D$6=LEFT(NHAPLIEU!E214,3),NHAPLIEU!I214,"")</f>
        <v/>
      </c>
      <c r="G221" s="126" t="str">
        <f>IF(SOCAI!$D$6=LEFT(NHAPLIEU!F217,3),NHAPLIEU!I217,"")</f>
        <v/>
      </c>
    </row>
    <row r="222" spans="1:7" ht="21" customHeight="1">
      <c r="A222" s="108" t="str">
        <f>IF(OR($D$6=LEFT(NHAPLIEU!E215,3),SOCAI!$D$6=LEFT(NHAPLIEU!F215,3)),NHAPLIEU!A215,"")</f>
        <v/>
      </c>
      <c r="B222" s="67" t="str">
        <f>IF(OR($D$6=LEFT(NHAPLIEU!E215,3),SOCAI!$D$6=LEFT(NHAPLIEU!F215,3)),NHAPLIEU!B215,"")</f>
        <v/>
      </c>
      <c r="C222" s="103" t="str">
        <f>IF(OR($D$6=LEFT(NHAPLIEU!E215,3),SOCAI!$D$6=LEFT(NHAPLIEU!F215,3)),NHAPLIEU!C215,"")</f>
        <v/>
      </c>
      <c r="D222" s="103" t="str">
        <f>IF(OR($D$6=LEFT(NHAPLIEU!E215,3),SOCAI!$D$6=LEFT(NHAPLIEU!F215,3)),NHAPLIEU!D215,"")</f>
        <v/>
      </c>
      <c r="E222" s="77" t="str">
        <f>IF($D$6=LEFT(NHAPLIEU!E215,3),LEFT(NHAPLIEU!F215,3),IF(SOCAI!$D$6=LEFT(NHAPLIEU!F215,3),LEFT(NHAPLIEU!E215,3),""))</f>
        <v/>
      </c>
      <c r="F222" s="126" t="str">
        <f>IF($D$6=LEFT(NHAPLIEU!E215,3),NHAPLIEU!I215,"")</f>
        <v/>
      </c>
      <c r="G222" s="126" t="str">
        <f>IF(SOCAI!$D$6=LEFT(NHAPLIEU!F218,3),NHAPLIEU!I218,"")</f>
        <v/>
      </c>
    </row>
    <row r="223" spans="1:7" ht="21" customHeight="1">
      <c r="A223" s="108" t="str">
        <f>IF(OR($D$6=LEFT(NHAPLIEU!E216,3),SOCAI!$D$6=LEFT(NHAPLIEU!F216,3)),NHAPLIEU!A216,"")</f>
        <v/>
      </c>
      <c r="B223" s="67" t="str">
        <f>IF(OR($D$6=LEFT(NHAPLIEU!E216,3),SOCAI!$D$6=LEFT(NHAPLIEU!F216,3)),NHAPLIEU!B216,"")</f>
        <v/>
      </c>
      <c r="C223" s="103" t="str">
        <f>IF(OR($D$6=LEFT(NHAPLIEU!E216,3),SOCAI!$D$6=LEFT(NHAPLIEU!F216,3)),NHAPLIEU!C216,"")</f>
        <v/>
      </c>
      <c r="D223" s="103" t="str">
        <f>IF(OR($D$6=LEFT(NHAPLIEU!E216,3),SOCAI!$D$6=LEFT(NHAPLIEU!F216,3)),NHAPLIEU!D216,"")</f>
        <v/>
      </c>
      <c r="E223" s="77" t="str">
        <f>IF($D$6=LEFT(NHAPLIEU!E216,3),LEFT(NHAPLIEU!F216,3),IF(SOCAI!$D$6=LEFT(NHAPLIEU!F216,3),LEFT(NHAPLIEU!E216,3),""))</f>
        <v/>
      </c>
      <c r="F223" s="126" t="str">
        <f>IF($D$6=LEFT(NHAPLIEU!E216,3),NHAPLIEU!I216,"")</f>
        <v/>
      </c>
      <c r="G223" s="126" t="str">
        <f>IF(SOCAI!$D$6=LEFT(NHAPLIEU!F219,3),NHAPLIEU!I219,"")</f>
        <v/>
      </c>
    </row>
    <row r="224" spans="1:7" ht="21" customHeight="1">
      <c r="A224" s="108" t="str">
        <f>IF(OR($D$6=LEFT(NHAPLIEU!E217,3),SOCAI!$D$6=LEFT(NHAPLIEU!F217,3)),NHAPLIEU!A217,"")</f>
        <v/>
      </c>
      <c r="B224" s="67" t="str">
        <f>IF(OR($D$6=LEFT(NHAPLIEU!E217,3),SOCAI!$D$6=LEFT(NHAPLIEU!F217,3)),NHAPLIEU!B217,"")</f>
        <v/>
      </c>
      <c r="C224" s="103" t="str">
        <f>IF(OR($D$6=LEFT(NHAPLIEU!E217,3),SOCAI!$D$6=LEFT(NHAPLIEU!F217,3)),NHAPLIEU!C217,"")</f>
        <v/>
      </c>
      <c r="D224" s="103" t="str">
        <f>IF(OR($D$6=LEFT(NHAPLIEU!E217,3),SOCAI!$D$6=LEFT(NHAPLIEU!F217,3)),NHAPLIEU!D217,"")</f>
        <v/>
      </c>
      <c r="E224" s="77" t="str">
        <f>IF($D$6=LEFT(NHAPLIEU!E217,3),LEFT(NHAPLIEU!F217,3),IF(SOCAI!$D$6=LEFT(NHAPLIEU!F217,3),LEFT(NHAPLIEU!E217,3),""))</f>
        <v/>
      </c>
      <c r="F224" s="126" t="str">
        <f>IF($D$6=LEFT(NHAPLIEU!E217,3),NHAPLIEU!I217,"")</f>
        <v/>
      </c>
      <c r="G224" s="126" t="str">
        <f>IF(SOCAI!$D$6=LEFT(NHAPLIEU!F220,3),NHAPLIEU!I220,"")</f>
        <v/>
      </c>
    </row>
    <row r="225" spans="1:7" ht="21" customHeight="1">
      <c r="A225" s="108" t="str">
        <f>IF(OR($D$6=LEFT(NHAPLIEU!E218,3),SOCAI!$D$6=LEFT(NHAPLIEU!F218,3)),NHAPLIEU!A218,"")</f>
        <v/>
      </c>
      <c r="B225" s="67" t="str">
        <f>IF(OR($D$6=LEFT(NHAPLIEU!E218,3),SOCAI!$D$6=LEFT(NHAPLIEU!F218,3)),NHAPLIEU!B218,"")</f>
        <v/>
      </c>
      <c r="C225" s="103" t="str">
        <f>IF(OR($D$6=LEFT(NHAPLIEU!E218,3),SOCAI!$D$6=LEFT(NHAPLIEU!F218,3)),NHAPLIEU!C218,"")</f>
        <v/>
      </c>
      <c r="D225" s="103" t="str">
        <f>IF(OR($D$6=LEFT(NHAPLIEU!E218,3),SOCAI!$D$6=LEFT(NHAPLIEU!F218,3)),NHAPLIEU!D218,"")</f>
        <v/>
      </c>
      <c r="E225" s="77" t="str">
        <f>IF($D$6=LEFT(NHAPLIEU!E218,3),LEFT(NHAPLIEU!F218,3),IF(SOCAI!$D$6=LEFT(NHAPLIEU!F218,3),LEFT(NHAPLIEU!E218,3),""))</f>
        <v/>
      </c>
      <c r="F225" s="126" t="str">
        <f>IF($D$6=LEFT(NHAPLIEU!E218,3),NHAPLIEU!I218,"")</f>
        <v/>
      </c>
      <c r="G225" s="126" t="str">
        <f>IF(SOCAI!$D$6=LEFT(NHAPLIEU!F221,3),NHAPLIEU!I221,"")</f>
        <v/>
      </c>
    </row>
    <row r="226" spans="1:7" ht="21" customHeight="1">
      <c r="A226" s="108" t="str">
        <f>IF(OR($D$6=LEFT(NHAPLIEU!E219,3),SOCAI!$D$6=LEFT(NHAPLIEU!F219,3)),NHAPLIEU!A219,"")</f>
        <v/>
      </c>
      <c r="B226" s="67" t="str">
        <f>IF(OR($D$6=LEFT(NHAPLIEU!E219,3),SOCAI!$D$6=LEFT(NHAPLIEU!F219,3)),NHAPLIEU!B219,"")</f>
        <v/>
      </c>
      <c r="C226" s="103" t="str">
        <f>IF(OR($D$6=LEFT(NHAPLIEU!E219,3),SOCAI!$D$6=LEFT(NHAPLIEU!F219,3)),NHAPLIEU!C219,"")</f>
        <v/>
      </c>
      <c r="D226" s="103" t="str">
        <f>IF(OR($D$6=LEFT(NHAPLIEU!E219,3),SOCAI!$D$6=LEFT(NHAPLIEU!F219,3)),NHAPLIEU!D219,"")</f>
        <v/>
      </c>
      <c r="E226" s="77" t="str">
        <f>IF($D$6=LEFT(NHAPLIEU!E219,3),LEFT(NHAPLIEU!F219,3),IF(SOCAI!$D$6=LEFT(NHAPLIEU!F219,3),LEFT(NHAPLIEU!E219,3),""))</f>
        <v/>
      </c>
      <c r="F226" s="126" t="str">
        <f>IF($D$6=LEFT(NHAPLIEU!E219,3),NHAPLIEU!I219,"")</f>
        <v/>
      </c>
      <c r="G226" s="126" t="str">
        <f>IF(SOCAI!$D$6=LEFT(NHAPLIEU!F222,3),NHAPLIEU!I222,"")</f>
        <v/>
      </c>
    </row>
    <row r="227" spans="1:7" ht="21" customHeight="1">
      <c r="A227" s="108" t="str">
        <f>IF(OR($D$6=LEFT(NHAPLIEU!E220,3),SOCAI!$D$6=LEFT(NHAPLIEU!F220,3)),NHAPLIEU!A220,"")</f>
        <v/>
      </c>
      <c r="B227" s="67" t="str">
        <f>IF(OR($D$6=LEFT(NHAPLIEU!E220,3),SOCAI!$D$6=LEFT(NHAPLIEU!F220,3)),NHAPLIEU!B220,"")</f>
        <v/>
      </c>
      <c r="C227" s="103" t="str">
        <f>IF(OR($D$6=LEFT(NHAPLIEU!E220,3),SOCAI!$D$6=LEFT(NHAPLIEU!F220,3)),NHAPLIEU!C220,"")</f>
        <v/>
      </c>
      <c r="D227" s="103" t="str">
        <f>IF(OR($D$6=LEFT(NHAPLIEU!E220,3),SOCAI!$D$6=LEFT(NHAPLIEU!F220,3)),NHAPLIEU!D220,"")</f>
        <v/>
      </c>
      <c r="E227" s="77" t="str">
        <f>IF($D$6=LEFT(NHAPLIEU!E220,3),LEFT(NHAPLIEU!F220,3),IF(SOCAI!$D$6=LEFT(NHAPLIEU!F220,3),LEFT(NHAPLIEU!E220,3),""))</f>
        <v/>
      </c>
      <c r="F227" s="126" t="str">
        <f>IF($D$6=LEFT(NHAPLIEU!E220,3),NHAPLIEU!I220,"")</f>
        <v/>
      </c>
      <c r="G227" s="126" t="str">
        <f>IF(SOCAI!$D$6=LEFT(NHAPLIEU!F223,3),NHAPLIEU!I223,"")</f>
        <v/>
      </c>
    </row>
    <row r="228" spans="1:7" ht="21" customHeight="1">
      <c r="A228" s="108" t="str">
        <f>IF(OR($D$6=LEFT(NHAPLIEU!E221,3),SOCAI!$D$6=LEFT(NHAPLIEU!F221,3)),NHAPLIEU!A221,"")</f>
        <v/>
      </c>
      <c r="B228" s="67" t="str">
        <f>IF(OR($D$6=LEFT(NHAPLIEU!E221,3),SOCAI!$D$6=LEFT(NHAPLIEU!F221,3)),NHAPLIEU!B221,"")</f>
        <v/>
      </c>
      <c r="C228" s="103" t="str">
        <f>IF(OR($D$6=LEFT(NHAPLIEU!E221,3),SOCAI!$D$6=LEFT(NHAPLIEU!F221,3)),NHAPLIEU!C221,"")</f>
        <v/>
      </c>
      <c r="D228" s="103" t="str">
        <f>IF(OR($D$6=LEFT(NHAPLIEU!E221,3),SOCAI!$D$6=LEFT(NHAPLIEU!F221,3)),NHAPLIEU!D221,"")</f>
        <v/>
      </c>
      <c r="E228" s="77" t="str">
        <f>IF($D$6=LEFT(NHAPLIEU!E221,3),LEFT(NHAPLIEU!F221,3),IF(SOCAI!$D$6=LEFT(NHAPLIEU!F221,3),LEFT(NHAPLIEU!E221,3),""))</f>
        <v/>
      </c>
      <c r="F228" s="126" t="str">
        <f>IF($D$6=LEFT(NHAPLIEU!E221,3),NHAPLIEU!I221,"")</f>
        <v/>
      </c>
      <c r="G228" s="126" t="str">
        <f>IF(SOCAI!$D$6=LEFT(NHAPLIEU!F224,3),NHAPLIEU!I224,"")</f>
        <v/>
      </c>
    </row>
    <row r="229" spans="1:7" ht="21" customHeight="1">
      <c r="A229" s="108" t="str">
        <f>IF(OR($D$6=LEFT(NHAPLIEU!E222,3),SOCAI!$D$6=LEFT(NHAPLIEU!F222,3)),NHAPLIEU!A222,"")</f>
        <v/>
      </c>
      <c r="B229" s="67" t="str">
        <f>IF(OR($D$6=LEFT(NHAPLIEU!E222,3),SOCAI!$D$6=LEFT(NHAPLIEU!F222,3)),NHAPLIEU!B222,"")</f>
        <v/>
      </c>
      <c r="C229" s="103" t="str">
        <f>IF(OR($D$6=LEFT(NHAPLIEU!E222,3),SOCAI!$D$6=LEFT(NHAPLIEU!F222,3)),NHAPLIEU!C222,"")</f>
        <v/>
      </c>
      <c r="D229" s="103" t="str">
        <f>IF(OR($D$6=LEFT(NHAPLIEU!E222,3),SOCAI!$D$6=LEFT(NHAPLIEU!F222,3)),NHAPLIEU!D222,"")</f>
        <v/>
      </c>
      <c r="E229" s="77" t="str">
        <f>IF($D$6=LEFT(NHAPLIEU!E222,3),LEFT(NHAPLIEU!F222,3),IF(SOCAI!$D$6=LEFT(NHAPLIEU!F222,3),LEFT(NHAPLIEU!E222,3),""))</f>
        <v/>
      </c>
      <c r="F229" s="126" t="str">
        <f>IF($D$6=LEFT(NHAPLIEU!E222,3),NHAPLIEU!I222,"")</f>
        <v/>
      </c>
      <c r="G229" s="126" t="str">
        <f>IF(SOCAI!$D$6=LEFT(NHAPLIEU!F225,3),NHAPLIEU!I225,"")</f>
        <v/>
      </c>
    </row>
    <row r="230" spans="1:7" ht="21" customHeight="1">
      <c r="A230" s="108" t="str">
        <f>IF(OR($D$6=LEFT(NHAPLIEU!E223,3),SOCAI!$D$6=LEFT(NHAPLIEU!F223,3)),NHAPLIEU!A223,"")</f>
        <v/>
      </c>
      <c r="B230" s="67" t="str">
        <f>IF(OR($D$6=LEFT(NHAPLIEU!E223,3),SOCAI!$D$6=LEFT(NHAPLIEU!F223,3)),NHAPLIEU!B223,"")</f>
        <v/>
      </c>
      <c r="C230" s="103" t="str">
        <f>IF(OR($D$6=LEFT(NHAPLIEU!E223,3),SOCAI!$D$6=LEFT(NHAPLIEU!F223,3)),NHAPLIEU!C223,"")</f>
        <v/>
      </c>
      <c r="D230" s="103" t="str">
        <f>IF(OR($D$6=LEFT(NHAPLIEU!E223,3),SOCAI!$D$6=LEFT(NHAPLIEU!F223,3)),NHAPLIEU!D223,"")</f>
        <v/>
      </c>
      <c r="E230" s="77" t="str">
        <f>IF($D$6=LEFT(NHAPLIEU!E223,3),LEFT(NHAPLIEU!F223,3),IF(SOCAI!$D$6=LEFT(NHAPLIEU!F223,3),LEFT(NHAPLIEU!E223,3),""))</f>
        <v/>
      </c>
      <c r="F230" s="126" t="str">
        <f>IF($D$6=LEFT(NHAPLIEU!E223,3),NHAPLIEU!I223,"")</f>
        <v/>
      </c>
      <c r="G230" s="126" t="str">
        <f>IF(SOCAI!$D$6=LEFT(NHAPLIEU!F226,3),NHAPLIEU!I226,"")</f>
        <v/>
      </c>
    </row>
    <row r="231" spans="1:7" ht="21" customHeight="1">
      <c r="A231" s="108" t="str">
        <f>IF(OR($D$6=LEFT(NHAPLIEU!E224,3),SOCAI!$D$6=LEFT(NHAPLIEU!F224,3)),NHAPLIEU!A224,"")</f>
        <v/>
      </c>
      <c r="B231" s="67" t="str">
        <f>IF(OR($D$6=LEFT(NHAPLIEU!E224,3),SOCAI!$D$6=LEFT(NHAPLIEU!F224,3)),NHAPLIEU!B224,"")</f>
        <v/>
      </c>
      <c r="C231" s="103" t="str">
        <f>IF(OR($D$6=LEFT(NHAPLIEU!E224,3),SOCAI!$D$6=LEFT(NHAPLIEU!F224,3)),NHAPLIEU!C224,"")</f>
        <v/>
      </c>
      <c r="D231" s="103" t="str">
        <f>IF(OR($D$6=LEFT(NHAPLIEU!E224,3),SOCAI!$D$6=LEFT(NHAPLIEU!F224,3)),NHAPLIEU!D224,"")</f>
        <v/>
      </c>
      <c r="E231" s="77" t="str">
        <f>IF($D$6=LEFT(NHAPLIEU!E224,3),LEFT(NHAPLIEU!F224,3),IF(SOCAI!$D$6=LEFT(NHAPLIEU!F224,3),LEFT(NHAPLIEU!E224,3),""))</f>
        <v/>
      </c>
      <c r="F231" s="126" t="str">
        <f>IF($D$6=LEFT(NHAPLIEU!E224,3),NHAPLIEU!I224,"")</f>
        <v/>
      </c>
      <c r="G231" s="126" t="str">
        <f>IF(SOCAI!$D$6=LEFT(NHAPLIEU!F227,3),NHAPLIEU!I227,"")</f>
        <v/>
      </c>
    </row>
    <row r="232" spans="1:7" ht="21" customHeight="1">
      <c r="A232" s="108" t="str">
        <f>IF(OR($D$6=LEFT(NHAPLIEU!E225,3),SOCAI!$D$6=LEFT(NHAPLIEU!F225,3)),NHAPLIEU!A225,"")</f>
        <v/>
      </c>
      <c r="B232" s="67" t="str">
        <f>IF(OR($D$6=LEFT(NHAPLIEU!E225,3),SOCAI!$D$6=LEFT(NHAPLIEU!F225,3)),NHAPLIEU!B225,"")</f>
        <v/>
      </c>
      <c r="C232" s="103" t="str">
        <f>IF(OR($D$6=LEFT(NHAPLIEU!E225,3),SOCAI!$D$6=LEFT(NHAPLIEU!F225,3)),NHAPLIEU!C225,"")</f>
        <v/>
      </c>
      <c r="D232" s="103" t="str">
        <f>IF(OR($D$6=LEFT(NHAPLIEU!E225,3),SOCAI!$D$6=LEFT(NHAPLIEU!F225,3)),NHAPLIEU!D225,"")</f>
        <v/>
      </c>
      <c r="E232" s="77" t="str">
        <f>IF($D$6=LEFT(NHAPLIEU!E225,3),LEFT(NHAPLIEU!F225,3),IF(SOCAI!$D$6=LEFT(NHAPLIEU!F225,3),LEFT(NHAPLIEU!E225,3),""))</f>
        <v/>
      </c>
      <c r="F232" s="126" t="str">
        <f>IF($D$6=LEFT(NHAPLIEU!E225,3),NHAPLIEU!I225,"")</f>
        <v/>
      </c>
      <c r="G232" s="126" t="str">
        <f>IF(SOCAI!$D$6=LEFT(NHAPLIEU!F228,3),NHAPLIEU!I228,"")</f>
        <v/>
      </c>
    </row>
    <row r="233" spans="1:7" ht="21" customHeight="1">
      <c r="A233" s="108" t="str">
        <f>IF(OR($D$6=LEFT(NHAPLIEU!E226,3),SOCAI!$D$6=LEFT(NHAPLIEU!F226,3)),NHAPLIEU!A226,"")</f>
        <v/>
      </c>
      <c r="B233" s="67" t="str">
        <f>IF(OR($D$6=LEFT(NHAPLIEU!E226,3),SOCAI!$D$6=LEFT(NHAPLIEU!F226,3)),NHAPLIEU!B226,"")</f>
        <v/>
      </c>
      <c r="C233" s="103" t="str">
        <f>IF(OR($D$6=LEFT(NHAPLIEU!E226,3),SOCAI!$D$6=LEFT(NHAPLIEU!F226,3)),NHAPLIEU!C226,"")</f>
        <v/>
      </c>
      <c r="D233" s="103" t="str">
        <f>IF(OR($D$6=LEFT(NHAPLIEU!E226,3),SOCAI!$D$6=LEFT(NHAPLIEU!F226,3)),NHAPLIEU!D226,"")</f>
        <v/>
      </c>
      <c r="E233" s="77" t="str">
        <f>IF($D$6=LEFT(NHAPLIEU!E226,3),LEFT(NHAPLIEU!F226,3),IF(SOCAI!$D$6=LEFT(NHAPLIEU!F226,3),LEFT(NHAPLIEU!E226,3),""))</f>
        <v/>
      </c>
      <c r="F233" s="126" t="str">
        <f>IF($D$6=LEFT(NHAPLIEU!E226,3),NHAPLIEU!I226,"")</f>
        <v/>
      </c>
      <c r="G233" s="126" t="str">
        <f>IF(SOCAI!$D$6=LEFT(NHAPLIEU!F229,3),NHAPLIEU!I229,"")</f>
        <v/>
      </c>
    </row>
    <row r="234" spans="1:7" ht="21" customHeight="1">
      <c r="A234" s="108" t="str">
        <f>IF(OR($D$6=LEFT(NHAPLIEU!E227,3),SOCAI!$D$6=LEFT(NHAPLIEU!F227,3)),NHAPLIEU!A227,"")</f>
        <v/>
      </c>
      <c r="B234" s="67" t="str">
        <f>IF(OR($D$6=LEFT(NHAPLIEU!E227,3),SOCAI!$D$6=LEFT(NHAPLIEU!F227,3)),NHAPLIEU!B227,"")</f>
        <v/>
      </c>
      <c r="C234" s="103" t="str">
        <f>IF(OR($D$6=LEFT(NHAPLIEU!E227,3),SOCAI!$D$6=LEFT(NHAPLIEU!F227,3)),NHAPLIEU!C227,"")</f>
        <v/>
      </c>
      <c r="D234" s="103" t="str">
        <f>IF(OR($D$6=LEFT(NHAPLIEU!E227,3),SOCAI!$D$6=LEFT(NHAPLIEU!F227,3)),NHAPLIEU!D227,"")</f>
        <v/>
      </c>
      <c r="E234" s="77" t="str">
        <f>IF($D$6=LEFT(NHAPLIEU!E227,3),LEFT(NHAPLIEU!F227,3),IF(SOCAI!$D$6=LEFT(NHAPLIEU!F227,3),LEFT(NHAPLIEU!E227,3),""))</f>
        <v/>
      </c>
      <c r="F234" s="126" t="str">
        <f>IF($D$6=LEFT(NHAPLIEU!E227,3),NHAPLIEU!I227,"")</f>
        <v/>
      </c>
      <c r="G234" s="126" t="str">
        <f>IF(SOCAI!$D$6=LEFT(NHAPLIEU!F230,3),NHAPLIEU!I230,"")</f>
        <v/>
      </c>
    </row>
    <row r="235" spans="1:7" ht="21" customHeight="1">
      <c r="A235" s="108" t="str">
        <f>IF(OR($D$6=LEFT(NHAPLIEU!E228,3),SOCAI!$D$6=LEFT(NHAPLIEU!F228,3)),NHAPLIEU!A228,"")</f>
        <v/>
      </c>
      <c r="B235" s="67" t="str">
        <f>IF(OR($D$6=LEFT(NHAPLIEU!E228,3),SOCAI!$D$6=LEFT(NHAPLIEU!F228,3)),NHAPLIEU!B228,"")</f>
        <v/>
      </c>
      <c r="C235" s="103" t="str">
        <f>IF(OR($D$6=LEFT(NHAPLIEU!E228,3),SOCAI!$D$6=LEFT(NHAPLIEU!F228,3)),NHAPLIEU!C228,"")</f>
        <v/>
      </c>
      <c r="D235" s="103" t="str">
        <f>IF(OR($D$6=LEFT(NHAPLIEU!E228,3),SOCAI!$D$6=LEFT(NHAPLIEU!F228,3)),NHAPLIEU!D228,"")</f>
        <v/>
      </c>
      <c r="E235" s="77" t="str">
        <f>IF($D$6=LEFT(NHAPLIEU!E228,3),LEFT(NHAPLIEU!F228,3),IF(SOCAI!$D$6=LEFT(NHAPLIEU!F228,3),LEFT(NHAPLIEU!E228,3),""))</f>
        <v/>
      </c>
      <c r="F235" s="126" t="str">
        <f>IF($D$6=LEFT(NHAPLIEU!E228,3),NHAPLIEU!I228,"")</f>
        <v/>
      </c>
      <c r="G235" s="126" t="str">
        <f>IF(SOCAI!$D$6=LEFT(NHAPLIEU!F231,3),NHAPLIEU!I231,"")</f>
        <v/>
      </c>
    </row>
    <row r="236" spans="1:7" ht="21" customHeight="1">
      <c r="A236" s="108" t="str">
        <f>IF(OR($D$6=LEFT(NHAPLIEU!E229,3),SOCAI!$D$6=LEFT(NHAPLIEU!F229,3)),NHAPLIEU!A229,"")</f>
        <v/>
      </c>
      <c r="B236" s="67" t="str">
        <f>IF(OR($D$6=LEFT(NHAPLIEU!E229,3),SOCAI!$D$6=LEFT(NHAPLIEU!F229,3)),NHAPLIEU!B229,"")</f>
        <v/>
      </c>
      <c r="C236" s="103" t="str">
        <f>IF(OR($D$6=LEFT(NHAPLIEU!E229,3),SOCAI!$D$6=LEFT(NHAPLIEU!F229,3)),NHAPLIEU!C229,"")</f>
        <v/>
      </c>
      <c r="D236" s="103" t="str">
        <f>IF(OR($D$6=LEFT(NHAPLIEU!E229,3),SOCAI!$D$6=LEFT(NHAPLIEU!F229,3)),NHAPLIEU!D229,"")</f>
        <v/>
      </c>
      <c r="E236" s="77" t="str">
        <f>IF($D$6=LEFT(NHAPLIEU!E229,3),LEFT(NHAPLIEU!F229,3),IF(SOCAI!$D$6=LEFT(NHAPLIEU!F229,3),LEFT(NHAPLIEU!E229,3),""))</f>
        <v/>
      </c>
      <c r="F236" s="126" t="str">
        <f>IF($D$6=LEFT(NHAPLIEU!E229,3),NHAPLIEU!I229,"")</f>
        <v/>
      </c>
      <c r="G236" s="126" t="str">
        <f>IF(SOCAI!$D$6=LEFT(NHAPLIEU!F232,3),NHAPLIEU!I232,"")</f>
        <v/>
      </c>
    </row>
    <row r="237" spans="1:7" ht="21" customHeight="1">
      <c r="A237" s="108" t="str">
        <f>IF(OR($D$6=LEFT(NHAPLIEU!E230,3),SOCAI!$D$6=LEFT(NHAPLIEU!F230,3)),NHAPLIEU!A230,"")</f>
        <v/>
      </c>
      <c r="B237" s="67" t="str">
        <f>IF(OR($D$6=LEFT(NHAPLIEU!E230,3),SOCAI!$D$6=LEFT(NHAPLIEU!F230,3)),NHAPLIEU!B230,"")</f>
        <v/>
      </c>
      <c r="C237" s="103" t="str">
        <f>IF(OR($D$6=LEFT(NHAPLIEU!E230,3),SOCAI!$D$6=LEFT(NHAPLIEU!F230,3)),NHAPLIEU!C230,"")</f>
        <v/>
      </c>
      <c r="D237" s="103" t="str">
        <f>IF(OR($D$6=LEFT(NHAPLIEU!E230,3),SOCAI!$D$6=LEFT(NHAPLIEU!F230,3)),NHAPLIEU!D230,"")</f>
        <v/>
      </c>
      <c r="E237" s="77" t="str">
        <f>IF($D$6=LEFT(NHAPLIEU!E230,3),LEFT(NHAPLIEU!F230,3),IF(SOCAI!$D$6=LEFT(NHAPLIEU!F230,3),LEFT(NHAPLIEU!E230,3),""))</f>
        <v/>
      </c>
      <c r="F237" s="126" t="str">
        <f>IF($D$6=LEFT(NHAPLIEU!E230,3),NHAPLIEU!I230,"")</f>
        <v/>
      </c>
      <c r="G237" s="126" t="str">
        <f>IF(SOCAI!$D$6=LEFT(NHAPLIEU!F233,3),NHAPLIEU!I233,"")</f>
        <v/>
      </c>
    </row>
    <row r="238" spans="1:7" ht="21" customHeight="1">
      <c r="A238" s="108" t="str">
        <f>IF(OR($D$6=LEFT(NHAPLIEU!E231,3),SOCAI!$D$6=LEFT(NHAPLIEU!F231,3)),NHAPLIEU!A231,"")</f>
        <v/>
      </c>
      <c r="B238" s="67" t="str">
        <f>IF(OR($D$6=LEFT(NHAPLIEU!E231,3),SOCAI!$D$6=LEFT(NHAPLIEU!F231,3)),NHAPLIEU!B231,"")</f>
        <v/>
      </c>
      <c r="C238" s="103" t="str">
        <f>IF(OR($D$6=LEFT(NHAPLIEU!E231,3),SOCAI!$D$6=LEFT(NHAPLIEU!F231,3)),NHAPLIEU!C231,"")</f>
        <v/>
      </c>
      <c r="D238" s="103" t="str">
        <f>IF(OR($D$6=LEFT(NHAPLIEU!E231,3),SOCAI!$D$6=LEFT(NHAPLIEU!F231,3)),NHAPLIEU!D231,"")</f>
        <v/>
      </c>
      <c r="E238" s="77" t="str">
        <f>IF($D$6=LEFT(NHAPLIEU!E231,3),LEFT(NHAPLIEU!F231,3),IF(SOCAI!$D$6=LEFT(NHAPLIEU!F231,3),LEFT(NHAPLIEU!E231,3),""))</f>
        <v/>
      </c>
      <c r="F238" s="126" t="str">
        <f>IF($D$6=LEFT(NHAPLIEU!E231,3),NHAPLIEU!I231,"")</f>
        <v/>
      </c>
      <c r="G238" s="126" t="str">
        <f>IF(SOCAI!$D$6=LEFT(NHAPLIEU!F234,3),NHAPLIEU!I234,"")</f>
        <v/>
      </c>
    </row>
    <row r="239" spans="1:7" ht="21" customHeight="1">
      <c r="A239" s="108" t="str">
        <f>IF(OR($D$6=LEFT(NHAPLIEU!E232,3),SOCAI!$D$6=LEFT(NHAPLIEU!F232,3)),NHAPLIEU!A232,"")</f>
        <v/>
      </c>
      <c r="B239" s="67" t="str">
        <f>IF(OR($D$6=LEFT(NHAPLIEU!E232,3),SOCAI!$D$6=LEFT(NHAPLIEU!F232,3)),NHAPLIEU!B232,"")</f>
        <v/>
      </c>
      <c r="C239" s="103" t="str">
        <f>IF(OR($D$6=LEFT(NHAPLIEU!E232,3),SOCAI!$D$6=LEFT(NHAPLIEU!F232,3)),NHAPLIEU!C232,"")</f>
        <v/>
      </c>
      <c r="D239" s="103" t="str">
        <f>IF(OR($D$6=LEFT(NHAPLIEU!E232,3),SOCAI!$D$6=LEFT(NHAPLIEU!F232,3)),NHAPLIEU!D232,"")</f>
        <v/>
      </c>
      <c r="E239" s="77" t="str">
        <f>IF($D$6=LEFT(NHAPLIEU!E232,3),LEFT(NHAPLIEU!F232,3),IF(SOCAI!$D$6=LEFT(NHAPLIEU!F232,3),LEFT(NHAPLIEU!E232,3),""))</f>
        <v/>
      </c>
      <c r="F239" s="126" t="str">
        <f>IF($D$6=LEFT(NHAPLIEU!E232,3),NHAPLIEU!I232,"")</f>
        <v/>
      </c>
      <c r="G239" s="126" t="str">
        <f>IF(SOCAI!$D$6=LEFT(NHAPLIEU!F235,3),NHAPLIEU!I235,"")</f>
        <v/>
      </c>
    </row>
    <row r="240" spans="1:7" ht="21" customHeight="1">
      <c r="A240" s="108" t="str">
        <f>IF(OR($D$6=LEFT(NHAPLIEU!E233,3),SOCAI!$D$6=LEFT(NHAPLIEU!F233,3)),NHAPLIEU!A233,"")</f>
        <v/>
      </c>
      <c r="B240" s="67" t="str">
        <f>IF(OR($D$6=LEFT(NHAPLIEU!E233,3),SOCAI!$D$6=LEFT(NHAPLIEU!F233,3)),NHAPLIEU!B233,"")</f>
        <v/>
      </c>
      <c r="C240" s="103" t="str">
        <f>IF(OR($D$6=LEFT(NHAPLIEU!E233,3),SOCAI!$D$6=LEFT(NHAPLIEU!F233,3)),NHAPLIEU!C233,"")</f>
        <v/>
      </c>
      <c r="D240" s="103" t="str">
        <f>IF(OR($D$6=LEFT(NHAPLIEU!E233,3),SOCAI!$D$6=LEFT(NHAPLIEU!F233,3)),NHAPLIEU!D233,"")</f>
        <v/>
      </c>
      <c r="E240" s="77" t="str">
        <f>IF($D$6=LEFT(NHAPLIEU!E233,3),LEFT(NHAPLIEU!F233,3),IF(SOCAI!$D$6=LEFT(NHAPLIEU!F233,3),LEFT(NHAPLIEU!E233,3),""))</f>
        <v/>
      </c>
      <c r="F240" s="126" t="str">
        <f>IF($D$6=LEFT(NHAPLIEU!E233,3),NHAPLIEU!I233,"")</f>
        <v/>
      </c>
      <c r="G240" s="126" t="str">
        <f>IF(SOCAI!$D$6=LEFT(NHAPLIEU!F236,3),NHAPLIEU!I236,"")</f>
        <v/>
      </c>
    </row>
    <row r="241" spans="1:7" ht="21" customHeight="1">
      <c r="A241" s="108" t="str">
        <f>IF(OR($D$6=LEFT(NHAPLIEU!E234,3),SOCAI!$D$6=LEFT(NHAPLIEU!F234,3)),NHAPLIEU!A234,"")</f>
        <v/>
      </c>
      <c r="B241" s="67" t="str">
        <f>IF(OR($D$6=LEFT(NHAPLIEU!E234,3),SOCAI!$D$6=LEFT(NHAPLIEU!F234,3)),NHAPLIEU!B234,"")</f>
        <v/>
      </c>
      <c r="C241" s="103" t="str">
        <f>IF(OR($D$6=LEFT(NHAPLIEU!E234,3),SOCAI!$D$6=LEFT(NHAPLIEU!F234,3)),NHAPLIEU!C234,"")</f>
        <v/>
      </c>
      <c r="D241" s="103" t="str">
        <f>IF(OR($D$6=LEFT(NHAPLIEU!E234,3),SOCAI!$D$6=LEFT(NHAPLIEU!F234,3)),NHAPLIEU!D234,"")</f>
        <v/>
      </c>
      <c r="E241" s="77" t="str">
        <f>IF($D$6=LEFT(NHAPLIEU!E234,3),LEFT(NHAPLIEU!F234,3),IF(SOCAI!$D$6=LEFT(NHAPLIEU!F234,3),LEFT(NHAPLIEU!E234,3),""))</f>
        <v/>
      </c>
      <c r="F241" s="126" t="str">
        <f>IF($D$6=LEFT(NHAPLIEU!E234,3),NHAPLIEU!I234,"")</f>
        <v/>
      </c>
      <c r="G241" s="126" t="str">
        <f>IF(SOCAI!$D$6=LEFT(NHAPLIEU!F237,3),NHAPLIEU!I237,"")</f>
        <v/>
      </c>
    </row>
    <row r="242" spans="1:7" ht="21" customHeight="1">
      <c r="A242" s="108" t="str">
        <f>IF(OR($D$6=LEFT(NHAPLIEU!E235,3),SOCAI!$D$6=LEFT(NHAPLIEU!F235,3)),NHAPLIEU!A235,"")</f>
        <v/>
      </c>
      <c r="B242" s="67" t="str">
        <f>IF(OR($D$6=LEFT(NHAPLIEU!E235,3),SOCAI!$D$6=LEFT(NHAPLIEU!F235,3)),NHAPLIEU!B235,"")</f>
        <v/>
      </c>
      <c r="C242" s="103" t="str">
        <f>IF(OR($D$6=LEFT(NHAPLIEU!E235,3),SOCAI!$D$6=LEFT(NHAPLIEU!F235,3)),NHAPLIEU!C235,"")</f>
        <v/>
      </c>
      <c r="D242" s="103" t="str">
        <f>IF(OR($D$6=LEFT(NHAPLIEU!E235,3),SOCAI!$D$6=LEFT(NHAPLIEU!F235,3)),NHAPLIEU!D235,"")</f>
        <v/>
      </c>
      <c r="E242" s="77" t="str">
        <f>IF($D$6=LEFT(NHAPLIEU!E235,3),LEFT(NHAPLIEU!F235,3),IF(SOCAI!$D$6=LEFT(NHAPLIEU!F235,3),LEFT(NHAPLIEU!E235,3),""))</f>
        <v/>
      </c>
      <c r="F242" s="126" t="str">
        <f>IF($D$6=LEFT(NHAPLIEU!E235,3),NHAPLIEU!I235,"")</f>
        <v/>
      </c>
      <c r="G242" s="126" t="str">
        <f>IF(SOCAI!$D$6=LEFT(NHAPLIEU!F238,3),NHAPLIEU!I238,"")</f>
        <v/>
      </c>
    </row>
    <row r="243" spans="1:7" ht="21" customHeight="1">
      <c r="A243" s="108" t="str">
        <f>IF(OR($D$6=LEFT(NHAPLIEU!E236,3),SOCAI!$D$6=LEFT(NHAPLIEU!F236,3)),NHAPLIEU!A236,"")</f>
        <v/>
      </c>
      <c r="B243" s="67" t="str">
        <f>IF(OR($D$6=LEFT(NHAPLIEU!E236,3),SOCAI!$D$6=LEFT(NHAPLIEU!F236,3)),NHAPLIEU!B236,"")</f>
        <v/>
      </c>
      <c r="C243" s="103" t="str">
        <f>IF(OR($D$6=LEFT(NHAPLIEU!E236,3),SOCAI!$D$6=LEFT(NHAPLIEU!F236,3)),NHAPLIEU!C236,"")</f>
        <v/>
      </c>
      <c r="D243" s="103" t="str">
        <f>IF(OR($D$6=LEFT(NHAPLIEU!E236,3),SOCAI!$D$6=LEFT(NHAPLIEU!F236,3)),NHAPLIEU!D236,"")</f>
        <v/>
      </c>
      <c r="E243" s="77" t="str">
        <f>IF($D$6=LEFT(NHAPLIEU!E236,3),LEFT(NHAPLIEU!F236,3),IF(SOCAI!$D$6=LEFT(NHAPLIEU!F236,3),LEFT(NHAPLIEU!E236,3),""))</f>
        <v/>
      </c>
      <c r="F243" s="126" t="str">
        <f>IF($D$6=LEFT(NHAPLIEU!E236,3),NHAPLIEU!I236,"")</f>
        <v/>
      </c>
      <c r="G243" s="126" t="str">
        <f>IF(SOCAI!$D$6=LEFT(NHAPLIEU!F239,3),NHAPLIEU!I239,"")</f>
        <v/>
      </c>
    </row>
    <row r="244" spans="1:7" ht="21" customHeight="1">
      <c r="A244" s="108" t="str">
        <f>IF(OR($D$6=LEFT(NHAPLIEU!E237,3),SOCAI!$D$6=LEFT(NHAPLIEU!F237,3)),NHAPLIEU!A237,"")</f>
        <v/>
      </c>
      <c r="B244" s="67" t="str">
        <f>IF(OR($D$6=LEFT(NHAPLIEU!E237,3),SOCAI!$D$6=LEFT(NHAPLIEU!F237,3)),NHAPLIEU!B237,"")</f>
        <v/>
      </c>
      <c r="C244" s="103" t="str">
        <f>IF(OR($D$6=LEFT(NHAPLIEU!E237,3),SOCAI!$D$6=LEFT(NHAPLIEU!F237,3)),NHAPLIEU!C237,"")</f>
        <v/>
      </c>
      <c r="D244" s="103" t="str">
        <f>IF(OR($D$6=LEFT(NHAPLIEU!E237,3),SOCAI!$D$6=LEFT(NHAPLIEU!F237,3)),NHAPLIEU!D237,"")</f>
        <v/>
      </c>
      <c r="E244" s="77" t="str">
        <f>IF($D$6=LEFT(NHAPLIEU!E237,3),LEFT(NHAPLIEU!F237,3),IF(SOCAI!$D$6=LEFT(NHAPLIEU!F237,3),LEFT(NHAPLIEU!E237,3),""))</f>
        <v/>
      </c>
      <c r="F244" s="126" t="str">
        <f>IF($D$6=LEFT(NHAPLIEU!E237,3),NHAPLIEU!I237,"")</f>
        <v/>
      </c>
      <c r="G244" s="126" t="str">
        <f>IF(SOCAI!$D$6=LEFT(NHAPLIEU!F240,3),NHAPLIEU!I240,"")</f>
        <v/>
      </c>
    </row>
    <row r="245" spans="1:7" ht="21" customHeight="1">
      <c r="A245" s="108" t="str">
        <f>IF(OR($D$6=LEFT(NHAPLIEU!E238,3),SOCAI!$D$6=LEFT(NHAPLIEU!F238,3)),NHAPLIEU!A238,"")</f>
        <v/>
      </c>
      <c r="B245" s="67" t="str">
        <f>IF(OR($D$6=LEFT(NHAPLIEU!E238,3),SOCAI!$D$6=LEFT(NHAPLIEU!F238,3)),NHAPLIEU!B238,"")</f>
        <v/>
      </c>
      <c r="C245" s="103" t="str">
        <f>IF(OR($D$6=LEFT(NHAPLIEU!E238,3),SOCAI!$D$6=LEFT(NHAPLIEU!F238,3)),NHAPLIEU!C238,"")</f>
        <v/>
      </c>
      <c r="D245" s="103" t="str">
        <f>IF(OR($D$6=LEFT(NHAPLIEU!E238,3),SOCAI!$D$6=LEFT(NHAPLIEU!F238,3)),NHAPLIEU!D238,"")</f>
        <v/>
      </c>
      <c r="E245" s="77" t="str">
        <f>IF($D$6=LEFT(NHAPLIEU!E238,3),LEFT(NHAPLIEU!F238,3),IF(SOCAI!$D$6=LEFT(NHAPLIEU!F238,3),LEFT(NHAPLIEU!E238,3),""))</f>
        <v/>
      </c>
      <c r="F245" s="126" t="str">
        <f>IF($D$6=LEFT(NHAPLIEU!E238,3),NHAPLIEU!I238,"")</f>
        <v/>
      </c>
      <c r="G245" s="126" t="str">
        <f>IF(SOCAI!$D$6=LEFT(NHAPLIEU!F241,3),NHAPLIEU!I241,"")</f>
        <v/>
      </c>
    </row>
    <row r="246" spans="1:7" ht="21" customHeight="1">
      <c r="A246" s="108" t="str">
        <f>IF(OR($D$6=LEFT(NHAPLIEU!E239,3),SOCAI!$D$6=LEFT(NHAPLIEU!F239,3)),NHAPLIEU!A239,"")</f>
        <v/>
      </c>
      <c r="B246" s="67" t="str">
        <f>IF(OR($D$6=LEFT(NHAPLIEU!E239,3),SOCAI!$D$6=LEFT(NHAPLIEU!F239,3)),NHAPLIEU!B239,"")</f>
        <v/>
      </c>
      <c r="C246" s="103" t="str">
        <f>IF(OR($D$6=LEFT(NHAPLIEU!E239,3),SOCAI!$D$6=LEFT(NHAPLIEU!F239,3)),NHAPLIEU!C239,"")</f>
        <v/>
      </c>
      <c r="D246" s="103" t="str">
        <f>IF(OR($D$6=LEFT(NHAPLIEU!E239,3),SOCAI!$D$6=LEFT(NHAPLIEU!F239,3)),NHAPLIEU!D239,"")</f>
        <v/>
      </c>
      <c r="E246" s="77" t="str">
        <f>IF($D$6=LEFT(NHAPLIEU!E239,3),LEFT(NHAPLIEU!F239,3),IF(SOCAI!$D$6=LEFT(NHAPLIEU!F239,3),LEFT(NHAPLIEU!E239,3),""))</f>
        <v/>
      </c>
      <c r="F246" s="126" t="str">
        <f>IF($D$6=LEFT(NHAPLIEU!E239,3),NHAPLIEU!I239,"")</f>
        <v/>
      </c>
      <c r="G246" s="126" t="str">
        <f>IF(SOCAI!$D$6=LEFT(NHAPLIEU!F242,3),NHAPLIEU!I242,"")</f>
        <v/>
      </c>
    </row>
    <row r="247" spans="1:7" ht="21" customHeight="1">
      <c r="A247" s="108" t="str">
        <f>IF(OR($D$6=LEFT(NHAPLIEU!E240,3),SOCAI!$D$6=LEFT(NHAPLIEU!F240,3)),NHAPLIEU!A240,"")</f>
        <v/>
      </c>
      <c r="B247" s="67" t="str">
        <f>IF(OR($D$6=LEFT(NHAPLIEU!E240,3),SOCAI!$D$6=LEFT(NHAPLIEU!F240,3)),NHAPLIEU!B240,"")</f>
        <v/>
      </c>
      <c r="C247" s="103" t="str">
        <f>IF(OR($D$6=LEFT(NHAPLIEU!E240,3),SOCAI!$D$6=LEFT(NHAPLIEU!F240,3)),NHAPLIEU!C240,"")</f>
        <v/>
      </c>
      <c r="D247" s="103" t="str">
        <f>IF(OR($D$6=LEFT(NHAPLIEU!E240,3),SOCAI!$D$6=LEFT(NHAPLIEU!F240,3)),NHAPLIEU!D240,"")</f>
        <v/>
      </c>
      <c r="E247" s="77" t="str">
        <f>IF($D$6=LEFT(NHAPLIEU!E240,3),LEFT(NHAPLIEU!F240,3),IF(SOCAI!$D$6=LEFT(NHAPLIEU!F240,3),LEFT(NHAPLIEU!E240,3),""))</f>
        <v/>
      </c>
      <c r="F247" s="126" t="str">
        <f>IF($D$6=LEFT(NHAPLIEU!E240,3),NHAPLIEU!I240,"")</f>
        <v/>
      </c>
      <c r="G247" s="126" t="str">
        <f>IF(SOCAI!$D$6=LEFT(NHAPLIEU!F243,3),NHAPLIEU!I243,"")</f>
        <v/>
      </c>
    </row>
    <row r="248" spans="1:7" ht="21" customHeight="1">
      <c r="A248" s="108" t="str">
        <f>IF(OR($D$6=LEFT(NHAPLIEU!E241,3),SOCAI!$D$6=LEFT(NHAPLIEU!F241,3)),NHAPLIEU!A241,"")</f>
        <v/>
      </c>
      <c r="B248" s="67" t="str">
        <f>IF(OR($D$6=LEFT(NHAPLIEU!E241,3),SOCAI!$D$6=LEFT(NHAPLIEU!F241,3)),NHAPLIEU!B241,"")</f>
        <v/>
      </c>
      <c r="C248" s="103" t="str">
        <f>IF(OR($D$6=LEFT(NHAPLIEU!E241,3),SOCAI!$D$6=LEFT(NHAPLIEU!F241,3)),NHAPLIEU!C241,"")</f>
        <v/>
      </c>
      <c r="D248" s="103" t="str">
        <f>IF(OR($D$6=LEFT(NHAPLIEU!E241,3),SOCAI!$D$6=LEFT(NHAPLIEU!F241,3)),NHAPLIEU!D241,"")</f>
        <v/>
      </c>
      <c r="E248" s="77" t="str">
        <f>IF($D$6=LEFT(NHAPLIEU!E241,3),LEFT(NHAPLIEU!F241,3),IF(SOCAI!$D$6=LEFT(NHAPLIEU!F241,3),LEFT(NHAPLIEU!E241,3),""))</f>
        <v/>
      </c>
      <c r="F248" s="126" t="str">
        <f>IF($D$6=LEFT(NHAPLIEU!E241,3),NHAPLIEU!I241,"")</f>
        <v/>
      </c>
      <c r="G248" s="126" t="str">
        <f>IF(SOCAI!$D$6=LEFT(NHAPLIEU!F244,3),NHAPLIEU!I244,"")</f>
        <v/>
      </c>
    </row>
    <row r="249" spans="1:7" ht="21" customHeight="1">
      <c r="A249" s="108" t="str">
        <f>IF(OR($D$6=LEFT(NHAPLIEU!E242,3),SOCAI!$D$6=LEFT(NHAPLIEU!F242,3)),NHAPLIEU!A242,"")</f>
        <v/>
      </c>
      <c r="B249" s="67" t="str">
        <f>IF(OR($D$6=LEFT(NHAPLIEU!E242,3),SOCAI!$D$6=LEFT(NHAPLIEU!F242,3)),NHAPLIEU!B242,"")</f>
        <v/>
      </c>
      <c r="C249" s="103" t="str">
        <f>IF(OR($D$6=LEFT(NHAPLIEU!E242,3),SOCAI!$D$6=LEFT(NHAPLIEU!F242,3)),NHAPLIEU!C242,"")</f>
        <v/>
      </c>
      <c r="D249" s="103" t="str">
        <f>IF(OR($D$6=LEFT(NHAPLIEU!E242,3),SOCAI!$D$6=LEFT(NHAPLIEU!F242,3)),NHAPLIEU!D242,"")</f>
        <v/>
      </c>
      <c r="E249" s="77" t="str">
        <f>IF($D$6=LEFT(NHAPLIEU!E242,3),LEFT(NHAPLIEU!F242,3),IF(SOCAI!$D$6=LEFT(NHAPLIEU!F242,3),LEFT(NHAPLIEU!E242,3),""))</f>
        <v/>
      </c>
      <c r="F249" s="126" t="str">
        <f>IF($D$6=LEFT(NHAPLIEU!E242,3),NHAPLIEU!I242,"")</f>
        <v/>
      </c>
      <c r="G249" s="126" t="str">
        <f>IF(SOCAI!$D$6=LEFT(NHAPLIEU!F245,3),NHAPLIEU!I245,"")</f>
        <v/>
      </c>
    </row>
    <row r="250" spans="1:7" ht="21" customHeight="1">
      <c r="A250" s="108" t="str">
        <f>IF(OR($D$6=LEFT(NHAPLIEU!E243,3),SOCAI!$D$6=LEFT(NHAPLIEU!F243,3)),NHAPLIEU!A243,"")</f>
        <v/>
      </c>
      <c r="B250" s="67" t="str">
        <f>IF(OR($D$6=LEFT(NHAPLIEU!E243,3),SOCAI!$D$6=LEFT(NHAPLIEU!F243,3)),NHAPLIEU!B243,"")</f>
        <v/>
      </c>
      <c r="C250" s="103" t="str">
        <f>IF(OR($D$6=LEFT(NHAPLIEU!E243,3),SOCAI!$D$6=LEFT(NHAPLIEU!F243,3)),NHAPLIEU!C243,"")</f>
        <v/>
      </c>
      <c r="D250" s="103" t="str">
        <f>IF(OR($D$6=LEFT(NHAPLIEU!E243,3),SOCAI!$D$6=LEFT(NHAPLIEU!F243,3)),NHAPLIEU!D243,"")</f>
        <v/>
      </c>
      <c r="E250" s="77" t="str">
        <f>IF($D$6=LEFT(NHAPLIEU!E243,3),LEFT(NHAPLIEU!F243,3),IF(SOCAI!$D$6=LEFT(NHAPLIEU!F243,3),LEFT(NHAPLIEU!E243,3),""))</f>
        <v/>
      </c>
      <c r="F250" s="126" t="str">
        <f>IF($D$6=LEFT(NHAPLIEU!E243,3),NHAPLIEU!I243,"")</f>
        <v/>
      </c>
      <c r="G250" s="126" t="str">
        <f>IF(SOCAI!$D$6=LEFT(NHAPLIEU!F246,3),NHAPLIEU!I246,"")</f>
        <v/>
      </c>
    </row>
    <row r="251" spans="1:7" ht="21" customHeight="1">
      <c r="A251" s="108" t="str">
        <f>IF(OR($D$6=LEFT(NHAPLIEU!E244,3),SOCAI!$D$6=LEFT(NHAPLIEU!F244,3)),NHAPLIEU!A244,"")</f>
        <v/>
      </c>
      <c r="B251" s="67" t="str">
        <f>IF(OR($D$6=LEFT(NHAPLIEU!E244,3),SOCAI!$D$6=LEFT(NHAPLIEU!F244,3)),NHAPLIEU!B244,"")</f>
        <v/>
      </c>
      <c r="C251" s="103" t="str">
        <f>IF(OR($D$6=LEFT(NHAPLIEU!E244,3),SOCAI!$D$6=LEFT(NHAPLIEU!F244,3)),NHAPLIEU!C244,"")</f>
        <v/>
      </c>
      <c r="D251" s="103" t="str">
        <f>IF(OR($D$6=LEFT(NHAPLIEU!E244,3),SOCAI!$D$6=LEFT(NHAPLIEU!F244,3)),NHAPLIEU!D244,"")</f>
        <v/>
      </c>
      <c r="E251" s="77" t="str">
        <f>IF($D$6=LEFT(NHAPLIEU!E244,3),LEFT(NHAPLIEU!F244,3),IF(SOCAI!$D$6=LEFT(NHAPLIEU!F244,3),LEFT(NHAPLIEU!E244,3),""))</f>
        <v/>
      </c>
      <c r="F251" s="126" t="str">
        <f>IF($D$6=LEFT(NHAPLIEU!E244,3),NHAPLIEU!I244,"")</f>
        <v/>
      </c>
      <c r="G251" s="126" t="str">
        <f>IF(SOCAI!$D$6=LEFT(NHAPLIEU!F247,3),NHAPLIEU!I247,"")</f>
        <v/>
      </c>
    </row>
    <row r="252" spans="1:7" ht="21" customHeight="1">
      <c r="A252" s="108" t="str">
        <f>IF(OR($D$6=LEFT(NHAPLIEU!E245,3),SOCAI!$D$6=LEFT(NHAPLIEU!F245,3)),NHAPLIEU!A245,"")</f>
        <v/>
      </c>
      <c r="B252" s="67" t="str">
        <f>IF(OR($D$6=LEFT(NHAPLIEU!E245,3),SOCAI!$D$6=LEFT(NHAPLIEU!F245,3)),NHAPLIEU!B245,"")</f>
        <v/>
      </c>
      <c r="C252" s="103" t="str">
        <f>IF(OR($D$6=LEFT(NHAPLIEU!E245,3),SOCAI!$D$6=LEFT(NHAPLIEU!F245,3)),NHAPLIEU!C245,"")</f>
        <v/>
      </c>
      <c r="D252" s="103" t="str">
        <f>IF(OR($D$6=LEFT(NHAPLIEU!E245,3),SOCAI!$D$6=LEFT(NHAPLIEU!F245,3)),NHAPLIEU!D245,"")</f>
        <v/>
      </c>
      <c r="E252" s="77" t="str">
        <f>IF($D$6=LEFT(NHAPLIEU!E245,3),LEFT(NHAPLIEU!F245,3),IF(SOCAI!$D$6=LEFT(NHAPLIEU!F245,3),LEFT(NHAPLIEU!E245,3),""))</f>
        <v/>
      </c>
      <c r="F252" s="126" t="str">
        <f>IF($D$6=LEFT(NHAPLIEU!E245,3),NHAPLIEU!I245,"")</f>
        <v/>
      </c>
      <c r="G252" s="126" t="str">
        <f>IF(SOCAI!$D$6=LEFT(NHAPLIEU!F248,3),NHAPLIEU!I248,"")</f>
        <v/>
      </c>
    </row>
    <row r="253" spans="1:7" ht="21" customHeight="1">
      <c r="A253" s="108" t="str">
        <f>IF(OR($D$6=LEFT(NHAPLIEU!E246,3),SOCAI!$D$6=LEFT(NHAPLIEU!F246,3)),NHAPLIEU!A246,"")</f>
        <v/>
      </c>
      <c r="B253" s="67" t="str">
        <f>IF(OR($D$6=LEFT(NHAPLIEU!E246,3),SOCAI!$D$6=LEFT(NHAPLIEU!F246,3)),NHAPLIEU!B246,"")</f>
        <v/>
      </c>
      <c r="C253" s="103" t="str">
        <f>IF(OR($D$6=LEFT(NHAPLIEU!E246,3),SOCAI!$D$6=LEFT(NHAPLIEU!F246,3)),NHAPLIEU!C246,"")</f>
        <v/>
      </c>
      <c r="D253" s="103" t="str">
        <f>IF(OR($D$6=LEFT(NHAPLIEU!E246,3),SOCAI!$D$6=LEFT(NHAPLIEU!F246,3)),NHAPLIEU!D246,"")</f>
        <v/>
      </c>
      <c r="E253" s="77" t="str">
        <f>IF($D$6=LEFT(NHAPLIEU!E246,3),LEFT(NHAPLIEU!F246,3),IF(SOCAI!$D$6=LEFT(NHAPLIEU!F246,3),LEFT(NHAPLIEU!E246,3),""))</f>
        <v/>
      </c>
      <c r="F253" s="126" t="str">
        <f>IF($D$6=LEFT(NHAPLIEU!E246,3),NHAPLIEU!I246,"")</f>
        <v/>
      </c>
      <c r="G253" s="126" t="str">
        <f>IF(SOCAI!$D$6=LEFT(NHAPLIEU!F249,3),NHAPLIEU!I249,"")</f>
        <v/>
      </c>
    </row>
    <row r="254" spans="1:7" ht="21" customHeight="1">
      <c r="A254" s="108" t="str">
        <f>IF(OR($D$6=LEFT(NHAPLIEU!E247,3),SOCAI!$D$6=LEFT(NHAPLIEU!F247,3)),NHAPLIEU!A247,"")</f>
        <v/>
      </c>
      <c r="B254" s="67" t="str">
        <f>IF(OR($D$6=LEFT(NHAPLIEU!E247,3),SOCAI!$D$6=LEFT(NHAPLIEU!F247,3)),NHAPLIEU!B247,"")</f>
        <v/>
      </c>
      <c r="C254" s="103" t="str">
        <f>IF(OR($D$6=LEFT(NHAPLIEU!E247,3),SOCAI!$D$6=LEFT(NHAPLIEU!F247,3)),NHAPLIEU!C247,"")</f>
        <v/>
      </c>
      <c r="D254" s="103" t="str">
        <f>IF(OR($D$6=LEFT(NHAPLIEU!E247,3),SOCAI!$D$6=LEFT(NHAPLIEU!F247,3)),NHAPLIEU!D247,"")</f>
        <v/>
      </c>
      <c r="E254" s="77" t="str">
        <f>IF($D$6=LEFT(NHAPLIEU!E247,3),LEFT(NHAPLIEU!F247,3),IF(SOCAI!$D$6=LEFT(NHAPLIEU!F247,3),LEFT(NHAPLIEU!E247,3),""))</f>
        <v/>
      </c>
      <c r="F254" s="126" t="str">
        <f>IF($D$6=LEFT(NHAPLIEU!E247,3),NHAPLIEU!I247,"")</f>
        <v/>
      </c>
      <c r="G254" s="126" t="str">
        <f>IF(SOCAI!$D$6=LEFT(NHAPLIEU!F250,3),NHAPLIEU!I250,"")</f>
        <v/>
      </c>
    </row>
    <row r="255" spans="1:7" ht="21" customHeight="1">
      <c r="A255" s="108" t="str">
        <f>IF(OR($D$6=LEFT(NHAPLIEU!E248,3),SOCAI!$D$6=LEFT(NHAPLIEU!F248,3)),NHAPLIEU!A248,"")</f>
        <v/>
      </c>
      <c r="B255" s="67" t="str">
        <f>IF(OR($D$6=LEFT(NHAPLIEU!E248,3),SOCAI!$D$6=LEFT(NHAPLIEU!F248,3)),NHAPLIEU!B248,"")</f>
        <v/>
      </c>
      <c r="C255" s="103" t="str">
        <f>IF(OR($D$6=LEFT(NHAPLIEU!E248,3),SOCAI!$D$6=LEFT(NHAPLIEU!F248,3)),NHAPLIEU!C248,"")</f>
        <v/>
      </c>
      <c r="D255" s="103" t="str">
        <f>IF(OR($D$6=LEFT(NHAPLIEU!E248,3),SOCAI!$D$6=LEFT(NHAPLIEU!F248,3)),NHAPLIEU!D248,"")</f>
        <v/>
      </c>
      <c r="E255" s="77" t="str">
        <f>IF($D$6=LEFT(NHAPLIEU!E248,3),LEFT(NHAPLIEU!F248,3),IF(SOCAI!$D$6=LEFT(NHAPLIEU!F248,3),LEFT(NHAPLIEU!E248,3),""))</f>
        <v/>
      </c>
      <c r="F255" s="126" t="str">
        <f>IF($D$6=LEFT(NHAPLIEU!E248,3),NHAPLIEU!I248,"")</f>
        <v/>
      </c>
      <c r="G255" s="126" t="str">
        <f>IF(SOCAI!$D$6=LEFT(NHAPLIEU!F251,3),NHAPLIEU!I251,"")</f>
        <v/>
      </c>
    </row>
    <row r="256" spans="1:7" ht="21" customHeight="1">
      <c r="A256" s="108" t="str">
        <f>IF(OR($D$6=LEFT(NHAPLIEU!E249,3),SOCAI!$D$6=LEFT(NHAPLIEU!F249,3)),NHAPLIEU!A249,"")</f>
        <v/>
      </c>
      <c r="B256" s="67" t="str">
        <f>IF(OR($D$6=LEFT(NHAPLIEU!E249,3),SOCAI!$D$6=LEFT(NHAPLIEU!F249,3)),NHAPLIEU!B249,"")</f>
        <v/>
      </c>
      <c r="C256" s="103" t="str">
        <f>IF(OR($D$6=LEFT(NHAPLIEU!E249,3),SOCAI!$D$6=LEFT(NHAPLIEU!F249,3)),NHAPLIEU!C249,"")</f>
        <v/>
      </c>
      <c r="D256" s="103" t="str">
        <f>IF(OR($D$6=LEFT(NHAPLIEU!E249,3),SOCAI!$D$6=LEFT(NHAPLIEU!F249,3)),NHAPLIEU!D249,"")</f>
        <v/>
      </c>
      <c r="E256" s="77" t="str">
        <f>IF($D$6=LEFT(NHAPLIEU!E249,3),LEFT(NHAPLIEU!F249,3),IF(SOCAI!$D$6=LEFT(NHAPLIEU!F249,3),LEFT(NHAPLIEU!E249,3),""))</f>
        <v/>
      </c>
      <c r="F256" s="126" t="str">
        <f>IF($D$6=LEFT(NHAPLIEU!E249,3),NHAPLIEU!I249,"")</f>
        <v/>
      </c>
      <c r="G256" s="126" t="str">
        <f>IF(SOCAI!$D$6=LEFT(NHAPLIEU!F252,3),NHAPLIEU!I252,"")</f>
        <v/>
      </c>
    </row>
    <row r="257" spans="1:7" ht="21" customHeight="1">
      <c r="A257" s="108" t="str">
        <f>IF(OR($D$6=LEFT(NHAPLIEU!E250,3),SOCAI!$D$6=LEFT(NHAPLIEU!F250,3)),NHAPLIEU!A250,"")</f>
        <v/>
      </c>
      <c r="B257" s="67" t="str">
        <f>IF(OR($D$6=LEFT(NHAPLIEU!E250,3),SOCAI!$D$6=LEFT(NHAPLIEU!F250,3)),NHAPLIEU!B250,"")</f>
        <v/>
      </c>
      <c r="C257" s="103" t="str">
        <f>IF(OR($D$6=LEFT(NHAPLIEU!E250,3),SOCAI!$D$6=LEFT(NHAPLIEU!F250,3)),NHAPLIEU!C250,"")</f>
        <v/>
      </c>
      <c r="D257" s="103" t="str">
        <f>IF(OR($D$6=LEFT(NHAPLIEU!E250,3),SOCAI!$D$6=LEFT(NHAPLIEU!F250,3)),NHAPLIEU!D250,"")</f>
        <v/>
      </c>
      <c r="E257" s="77" t="str">
        <f>IF($D$6=LEFT(NHAPLIEU!E250,3),LEFT(NHAPLIEU!F250,3),IF(SOCAI!$D$6=LEFT(NHAPLIEU!F250,3),LEFT(NHAPLIEU!E250,3),""))</f>
        <v/>
      </c>
      <c r="F257" s="126" t="str">
        <f>IF($D$6=LEFT(NHAPLIEU!E250,3),NHAPLIEU!I250,"")</f>
        <v/>
      </c>
      <c r="G257" s="126" t="str">
        <f>IF(SOCAI!$D$6=LEFT(NHAPLIEU!F253,3),NHAPLIEU!I253,"")</f>
        <v/>
      </c>
    </row>
    <row r="258" spans="1:7" ht="21" customHeight="1">
      <c r="A258" s="108" t="str">
        <f>IF(OR($D$6=LEFT(NHAPLIEU!E251,3),SOCAI!$D$6=LEFT(NHAPLIEU!F251,3)),NHAPLIEU!A251,"")</f>
        <v/>
      </c>
      <c r="B258" s="67" t="str">
        <f>IF(OR($D$6=LEFT(NHAPLIEU!E251,3),SOCAI!$D$6=LEFT(NHAPLIEU!F251,3)),NHAPLIEU!B251,"")</f>
        <v/>
      </c>
      <c r="C258" s="103" t="str">
        <f>IF(OR($D$6=LEFT(NHAPLIEU!E251,3),SOCAI!$D$6=LEFT(NHAPLIEU!F251,3)),NHAPLIEU!C251,"")</f>
        <v/>
      </c>
      <c r="D258" s="103" t="str">
        <f>IF(OR($D$6=LEFT(NHAPLIEU!E251,3),SOCAI!$D$6=LEFT(NHAPLIEU!F251,3)),NHAPLIEU!D251,"")</f>
        <v/>
      </c>
      <c r="E258" s="77" t="str">
        <f>IF($D$6=LEFT(NHAPLIEU!E251,3),LEFT(NHAPLIEU!F251,3),IF(SOCAI!$D$6=LEFT(NHAPLIEU!F251,3),LEFT(NHAPLIEU!E251,3),""))</f>
        <v/>
      </c>
      <c r="F258" s="126" t="str">
        <f>IF($D$6=LEFT(NHAPLIEU!E251,3),NHAPLIEU!I251,"")</f>
        <v/>
      </c>
      <c r="G258" s="126" t="str">
        <f>IF(SOCAI!$D$6=LEFT(NHAPLIEU!F254,3),NHAPLIEU!I254,"")</f>
        <v/>
      </c>
    </row>
    <row r="259" spans="1:7" ht="21" customHeight="1">
      <c r="A259" s="108" t="str">
        <f>IF(OR($D$6=LEFT(NHAPLIEU!E252,3),SOCAI!$D$6=LEFT(NHAPLIEU!F252,3)),NHAPLIEU!A252,"")</f>
        <v/>
      </c>
      <c r="B259" s="67" t="str">
        <f>IF(OR($D$6=LEFT(NHAPLIEU!E252,3),SOCAI!$D$6=LEFT(NHAPLIEU!F252,3)),NHAPLIEU!B252,"")</f>
        <v/>
      </c>
      <c r="C259" s="103" t="str">
        <f>IF(OR($D$6=LEFT(NHAPLIEU!E252,3),SOCAI!$D$6=LEFT(NHAPLIEU!F252,3)),NHAPLIEU!C252,"")</f>
        <v/>
      </c>
      <c r="D259" s="103" t="str">
        <f>IF(OR($D$6=LEFT(NHAPLIEU!E252,3),SOCAI!$D$6=LEFT(NHAPLIEU!F252,3)),NHAPLIEU!D252,"")</f>
        <v/>
      </c>
      <c r="E259" s="77" t="str">
        <f>IF($D$6=LEFT(NHAPLIEU!E252,3),LEFT(NHAPLIEU!F252,3),IF(SOCAI!$D$6=LEFT(NHAPLIEU!F252,3),LEFT(NHAPLIEU!E252,3),""))</f>
        <v/>
      </c>
      <c r="F259" s="126" t="str">
        <f>IF($D$6=LEFT(NHAPLIEU!E252,3),NHAPLIEU!I252,"")</f>
        <v/>
      </c>
      <c r="G259" s="126" t="str">
        <f>IF(SOCAI!$D$6=LEFT(NHAPLIEU!F255,3),NHAPLIEU!I255,"")</f>
        <v/>
      </c>
    </row>
    <row r="260" spans="1:7" ht="21" customHeight="1">
      <c r="A260" s="108" t="str">
        <f>IF(OR($D$6=LEFT(NHAPLIEU!E253,3),SOCAI!$D$6=LEFT(NHAPLIEU!F253,3)),NHAPLIEU!A253,"")</f>
        <v/>
      </c>
      <c r="B260" s="67" t="str">
        <f>IF(OR($D$6=LEFT(NHAPLIEU!E253,3),SOCAI!$D$6=LEFT(NHAPLIEU!F253,3)),NHAPLIEU!B253,"")</f>
        <v/>
      </c>
      <c r="C260" s="103" t="str">
        <f>IF(OR($D$6=LEFT(NHAPLIEU!E253,3),SOCAI!$D$6=LEFT(NHAPLIEU!F253,3)),NHAPLIEU!C253,"")</f>
        <v/>
      </c>
      <c r="D260" s="103" t="str">
        <f>IF(OR($D$6=LEFT(NHAPLIEU!E253,3),SOCAI!$D$6=LEFT(NHAPLIEU!F253,3)),NHAPLIEU!D253,"")</f>
        <v/>
      </c>
      <c r="E260" s="77" t="str">
        <f>IF($D$6=LEFT(NHAPLIEU!E253,3),LEFT(NHAPLIEU!F253,3),IF(SOCAI!$D$6=LEFT(NHAPLIEU!F253,3),LEFT(NHAPLIEU!E253,3),""))</f>
        <v/>
      </c>
      <c r="F260" s="126" t="str">
        <f>IF($D$6=LEFT(NHAPLIEU!E253,3),NHAPLIEU!I253,"")</f>
        <v/>
      </c>
      <c r="G260" s="126" t="str">
        <f>IF(SOCAI!$D$6=LEFT(NHAPLIEU!F256,3),NHAPLIEU!I256,"")</f>
        <v/>
      </c>
    </row>
    <row r="261" spans="1:7" ht="21" customHeight="1">
      <c r="A261" s="108" t="str">
        <f>IF(OR($D$6=LEFT(NHAPLIEU!E254,3),SOCAI!$D$6=LEFT(NHAPLIEU!F254,3)),NHAPLIEU!A254,"")</f>
        <v/>
      </c>
      <c r="B261" s="67" t="str">
        <f>IF(OR($D$6=LEFT(NHAPLIEU!E254,3),SOCAI!$D$6=LEFT(NHAPLIEU!F254,3)),NHAPLIEU!B254,"")</f>
        <v/>
      </c>
      <c r="C261" s="103" t="str">
        <f>IF(OR($D$6=LEFT(NHAPLIEU!E254,3),SOCAI!$D$6=LEFT(NHAPLIEU!F254,3)),NHAPLIEU!C254,"")</f>
        <v/>
      </c>
      <c r="D261" s="103" t="str">
        <f>IF(OR($D$6=LEFT(NHAPLIEU!E254,3),SOCAI!$D$6=LEFT(NHAPLIEU!F254,3)),NHAPLIEU!D254,"")</f>
        <v/>
      </c>
      <c r="E261" s="77" t="str">
        <f>IF($D$6=LEFT(NHAPLIEU!E254,3),LEFT(NHAPLIEU!F254,3),IF(SOCAI!$D$6=LEFT(NHAPLIEU!F254,3),LEFT(NHAPLIEU!E254,3),""))</f>
        <v/>
      </c>
      <c r="F261" s="126" t="str">
        <f>IF($D$6=LEFT(NHAPLIEU!E254,3),NHAPLIEU!I254,"")</f>
        <v/>
      </c>
      <c r="G261" s="126" t="str">
        <f>IF(SOCAI!$D$6=LEFT(NHAPLIEU!F257,3),NHAPLIEU!I257,"")</f>
        <v/>
      </c>
    </row>
    <row r="262" spans="1:7" ht="21" customHeight="1">
      <c r="A262" s="108" t="str">
        <f>IF(OR($D$6=LEFT(NHAPLIEU!E255,3),SOCAI!$D$6=LEFT(NHAPLIEU!F255,3)),NHAPLIEU!A255,"")</f>
        <v/>
      </c>
      <c r="B262" s="67" t="str">
        <f>IF(OR($D$6=LEFT(NHAPLIEU!E255,3),SOCAI!$D$6=LEFT(NHAPLIEU!F255,3)),NHAPLIEU!B255,"")</f>
        <v/>
      </c>
      <c r="C262" s="103" t="str">
        <f>IF(OR($D$6=LEFT(NHAPLIEU!E255,3),SOCAI!$D$6=LEFT(NHAPLIEU!F255,3)),NHAPLIEU!C255,"")</f>
        <v/>
      </c>
      <c r="D262" s="103" t="str">
        <f>IF(OR($D$6=LEFT(NHAPLIEU!E255,3),SOCAI!$D$6=LEFT(NHAPLIEU!F255,3)),NHAPLIEU!D255,"")</f>
        <v/>
      </c>
      <c r="E262" s="77" t="str">
        <f>IF($D$6=LEFT(NHAPLIEU!E255,3),LEFT(NHAPLIEU!F255,3),IF(SOCAI!$D$6=LEFT(NHAPLIEU!F255,3),LEFT(NHAPLIEU!E255,3),""))</f>
        <v/>
      </c>
      <c r="F262" s="126" t="str">
        <f>IF($D$6=LEFT(NHAPLIEU!E255,3),NHAPLIEU!I255,"")</f>
        <v/>
      </c>
      <c r="G262" s="126" t="str">
        <f>IF(SOCAI!$D$6=LEFT(NHAPLIEU!F258,3),NHAPLIEU!I258,"")</f>
        <v/>
      </c>
    </row>
    <row r="263" spans="1:7" ht="21" customHeight="1">
      <c r="A263" s="108" t="str">
        <f>IF(OR($D$6=LEFT(NHAPLIEU!E256,3),SOCAI!$D$6=LEFT(NHAPLIEU!F256,3)),NHAPLIEU!A256,"")</f>
        <v/>
      </c>
      <c r="B263" s="67" t="str">
        <f>IF(OR($D$6=LEFT(NHAPLIEU!E256,3),SOCAI!$D$6=LEFT(NHAPLIEU!F256,3)),NHAPLIEU!B256,"")</f>
        <v/>
      </c>
      <c r="C263" s="103" t="str">
        <f>IF(OR($D$6=LEFT(NHAPLIEU!E256,3),SOCAI!$D$6=LEFT(NHAPLIEU!F256,3)),NHAPLIEU!C256,"")</f>
        <v/>
      </c>
      <c r="D263" s="103" t="str">
        <f>IF(OR($D$6=LEFT(NHAPLIEU!E256,3),SOCAI!$D$6=LEFT(NHAPLIEU!F256,3)),NHAPLIEU!D256,"")</f>
        <v/>
      </c>
      <c r="E263" s="77" t="str">
        <f>IF($D$6=LEFT(NHAPLIEU!E256,3),LEFT(NHAPLIEU!F256,3),IF(SOCAI!$D$6=LEFT(NHAPLIEU!F256,3),LEFT(NHAPLIEU!E256,3),""))</f>
        <v/>
      </c>
      <c r="F263" s="126" t="str">
        <f>IF($D$6=LEFT(NHAPLIEU!E256,3),NHAPLIEU!I256,"")</f>
        <v/>
      </c>
      <c r="G263" s="126" t="str">
        <f>IF(SOCAI!$D$6=LEFT(NHAPLIEU!F259,3),NHAPLIEU!I259,"")</f>
        <v/>
      </c>
    </row>
    <row r="264" spans="1:7" ht="21" customHeight="1">
      <c r="A264" s="108" t="str">
        <f>IF(OR($D$6=LEFT(NHAPLIEU!E257,3),SOCAI!$D$6=LEFT(NHAPLIEU!F257,3)),NHAPLIEU!A257,"")</f>
        <v/>
      </c>
      <c r="B264" s="67" t="str">
        <f>IF(OR($D$6=LEFT(NHAPLIEU!E257,3),SOCAI!$D$6=LEFT(NHAPLIEU!F257,3)),NHAPLIEU!B257,"")</f>
        <v/>
      </c>
      <c r="C264" s="103" t="str">
        <f>IF(OR($D$6=LEFT(NHAPLIEU!E257,3),SOCAI!$D$6=LEFT(NHAPLIEU!F257,3)),NHAPLIEU!C257,"")</f>
        <v/>
      </c>
      <c r="D264" s="103" t="str">
        <f>IF(OR($D$6=LEFT(NHAPLIEU!E257,3),SOCAI!$D$6=LEFT(NHAPLIEU!F257,3)),NHAPLIEU!D257,"")</f>
        <v/>
      </c>
      <c r="E264" s="77" t="str">
        <f>IF($D$6=LEFT(NHAPLIEU!E257,3),LEFT(NHAPLIEU!F257,3),IF(SOCAI!$D$6=LEFT(NHAPLIEU!F257,3),LEFT(NHAPLIEU!E257,3),""))</f>
        <v/>
      </c>
      <c r="F264" s="126" t="str">
        <f>IF($D$6=LEFT(NHAPLIEU!E257,3),NHAPLIEU!I257,"")</f>
        <v/>
      </c>
      <c r="G264" s="126" t="str">
        <f>IF(SOCAI!$D$6=LEFT(NHAPLIEU!F260,3),NHAPLIEU!I260,"")</f>
        <v/>
      </c>
    </row>
    <row r="265" spans="1:7" ht="21" customHeight="1">
      <c r="A265" s="108" t="str">
        <f>IF(OR($D$6=LEFT(NHAPLIEU!E258,3),SOCAI!$D$6=LEFT(NHAPLIEU!F258,3)),NHAPLIEU!A258,"")</f>
        <v/>
      </c>
      <c r="B265" s="67" t="str">
        <f>IF(OR($D$6=LEFT(NHAPLIEU!E258,3),SOCAI!$D$6=LEFT(NHAPLIEU!F258,3)),NHAPLIEU!B258,"")</f>
        <v/>
      </c>
      <c r="C265" s="103" t="str">
        <f>IF(OR($D$6=LEFT(NHAPLIEU!E258,3),SOCAI!$D$6=LEFT(NHAPLIEU!F258,3)),NHAPLIEU!C258,"")</f>
        <v/>
      </c>
      <c r="D265" s="103" t="str">
        <f>IF(OR($D$6=LEFT(NHAPLIEU!E258,3),SOCAI!$D$6=LEFT(NHAPLIEU!F258,3)),NHAPLIEU!D258,"")</f>
        <v/>
      </c>
      <c r="E265" s="77" t="str">
        <f>IF($D$6=LEFT(NHAPLIEU!E258,3),LEFT(NHAPLIEU!F258,3),IF(SOCAI!$D$6=LEFT(NHAPLIEU!F258,3),LEFT(NHAPLIEU!E258,3),""))</f>
        <v/>
      </c>
      <c r="F265" s="126" t="str">
        <f>IF($D$6=LEFT(NHAPLIEU!E258,3),NHAPLIEU!I258,"")</f>
        <v/>
      </c>
      <c r="G265" s="126" t="str">
        <f>IF(SOCAI!$D$6=LEFT(NHAPLIEU!F261,3),NHAPLIEU!I261,"")</f>
        <v/>
      </c>
    </row>
    <row r="266" spans="1:7" ht="21" customHeight="1">
      <c r="A266" s="108" t="str">
        <f>IF(OR($D$6=LEFT(NHAPLIEU!E259,3),SOCAI!$D$6=LEFT(NHAPLIEU!F259,3)),NHAPLIEU!A259,"")</f>
        <v/>
      </c>
      <c r="B266" s="67" t="str">
        <f>IF(OR($D$6=LEFT(NHAPLIEU!E259,3),SOCAI!$D$6=LEFT(NHAPLIEU!F259,3)),NHAPLIEU!B259,"")</f>
        <v/>
      </c>
      <c r="C266" s="103" t="str">
        <f>IF(OR($D$6=LEFT(NHAPLIEU!E259,3),SOCAI!$D$6=LEFT(NHAPLIEU!F259,3)),NHAPLIEU!C259,"")</f>
        <v/>
      </c>
      <c r="D266" s="103" t="str">
        <f>IF(OR($D$6=LEFT(NHAPLIEU!E259,3),SOCAI!$D$6=LEFT(NHAPLIEU!F259,3)),NHAPLIEU!D259,"")</f>
        <v/>
      </c>
      <c r="E266" s="77" t="str">
        <f>IF($D$6=LEFT(NHAPLIEU!E259,3),LEFT(NHAPLIEU!F259,3),IF(SOCAI!$D$6=LEFT(NHAPLIEU!F259,3),LEFT(NHAPLIEU!E259,3),""))</f>
        <v/>
      </c>
      <c r="F266" s="126" t="str">
        <f>IF($D$6=LEFT(NHAPLIEU!E259,3),NHAPLIEU!I259,"")</f>
        <v/>
      </c>
      <c r="G266" s="126" t="str">
        <f>IF(SOCAI!$D$6=LEFT(NHAPLIEU!F262,3),NHAPLIEU!I262,"")</f>
        <v/>
      </c>
    </row>
    <row r="267" spans="1:7" ht="21" customHeight="1">
      <c r="A267" s="108" t="str">
        <f>IF(OR($D$6=LEFT(NHAPLIEU!E260,3),SOCAI!$D$6=LEFT(NHAPLIEU!F260,3)),NHAPLIEU!A260,"")</f>
        <v/>
      </c>
      <c r="B267" s="67" t="str">
        <f>IF(OR($D$6=LEFT(NHAPLIEU!E260,3),SOCAI!$D$6=LEFT(NHAPLIEU!F260,3)),NHAPLIEU!B260,"")</f>
        <v/>
      </c>
      <c r="C267" s="103" t="str">
        <f>IF(OR($D$6=LEFT(NHAPLIEU!E260,3),SOCAI!$D$6=LEFT(NHAPLIEU!F260,3)),NHAPLIEU!C260,"")</f>
        <v/>
      </c>
      <c r="D267" s="103" t="str">
        <f>IF(OR($D$6=LEFT(NHAPLIEU!E260,3),SOCAI!$D$6=LEFT(NHAPLIEU!F260,3)),NHAPLIEU!D260,"")</f>
        <v/>
      </c>
      <c r="E267" s="77" t="str">
        <f>IF($D$6=LEFT(NHAPLIEU!E260,3),LEFT(NHAPLIEU!F260,3),IF(SOCAI!$D$6=LEFT(NHAPLIEU!F260,3),LEFT(NHAPLIEU!E260,3),""))</f>
        <v/>
      </c>
      <c r="F267" s="126" t="str">
        <f>IF($D$6=LEFT(NHAPLIEU!E260,3),NHAPLIEU!I260,"")</f>
        <v/>
      </c>
      <c r="G267" s="126" t="str">
        <f>IF(SOCAI!$D$6=LEFT(NHAPLIEU!F263,3),NHAPLIEU!I263,"")</f>
        <v/>
      </c>
    </row>
    <row r="268" spans="1:7" ht="21" customHeight="1">
      <c r="A268" s="108" t="str">
        <f>IF(OR($D$6=LEFT(NHAPLIEU!E261,3),SOCAI!$D$6=LEFT(NHAPLIEU!F261,3)),NHAPLIEU!A261,"")</f>
        <v/>
      </c>
      <c r="B268" s="67" t="str">
        <f>IF(OR($D$6=LEFT(NHAPLIEU!E261,3),SOCAI!$D$6=LEFT(NHAPLIEU!F261,3)),NHAPLIEU!B261,"")</f>
        <v/>
      </c>
      <c r="C268" s="103" t="str">
        <f>IF(OR($D$6=LEFT(NHAPLIEU!E261,3),SOCAI!$D$6=LEFT(NHAPLIEU!F261,3)),NHAPLIEU!C261,"")</f>
        <v/>
      </c>
      <c r="D268" s="103" t="str">
        <f>IF(OR($D$6=LEFT(NHAPLIEU!E261,3),SOCAI!$D$6=LEFT(NHAPLIEU!F261,3)),NHAPLIEU!D261,"")</f>
        <v/>
      </c>
      <c r="E268" s="77" t="str">
        <f>IF($D$6=LEFT(NHAPLIEU!E261,3),LEFT(NHAPLIEU!F261,3),IF(SOCAI!$D$6=LEFT(NHAPLIEU!F261,3),LEFT(NHAPLIEU!E261,3),""))</f>
        <v/>
      </c>
      <c r="F268" s="126" t="str">
        <f>IF($D$6=LEFT(NHAPLIEU!E261,3),NHAPLIEU!I261,"")</f>
        <v/>
      </c>
      <c r="G268" s="126" t="str">
        <f>IF(SOCAI!$D$6=LEFT(NHAPLIEU!F264,3),NHAPLIEU!I264,"")</f>
        <v/>
      </c>
    </row>
    <row r="269" spans="1:7" ht="21" customHeight="1">
      <c r="A269" s="108" t="str">
        <f>IF(OR($D$6=LEFT(NHAPLIEU!E262,3),SOCAI!$D$6=LEFT(NHAPLIEU!F262,3)),NHAPLIEU!A262,"")</f>
        <v/>
      </c>
      <c r="B269" s="67" t="str">
        <f>IF(OR($D$6=LEFT(NHAPLIEU!E262,3),SOCAI!$D$6=LEFT(NHAPLIEU!F262,3)),NHAPLIEU!B262,"")</f>
        <v/>
      </c>
      <c r="C269" s="103" t="str">
        <f>IF(OR($D$6=LEFT(NHAPLIEU!E262,3),SOCAI!$D$6=LEFT(NHAPLIEU!F262,3)),NHAPLIEU!C262,"")</f>
        <v/>
      </c>
      <c r="D269" s="103" t="str">
        <f>IF(OR($D$6=LEFT(NHAPLIEU!E262,3),SOCAI!$D$6=LEFT(NHAPLIEU!F262,3)),NHAPLIEU!D262,"")</f>
        <v/>
      </c>
      <c r="E269" s="77" t="str">
        <f>IF($D$6=LEFT(NHAPLIEU!E262,3),LEFT(NHAPLIEU!F262,3),IF(SOCAI!$D$6=LEFT(NHAPLIEU!F262,3),LEFT(NHAPLIEU!E262,3),""))</f>
        <v/>
      </c>
      <c r="F269" s="126" t="str">
        <f>IF($D$6=LEFT(NHAPLIEU!E262,3),NHAPLIEU!I262,"")</f>
        <v/>
      </c>
      <c r="G269" s="126" t="str">
        <f>IF(SOCAI!$D$6=LEFT(NHAPLIEU!F265,3),NHAPLIEU!I265,"")</f>
        <v/>
      </c>
    </row>
    <row r="270" spans="1:7" ht="21" customHeight="1">
      <c r="A270" s="108" t="str">
        <f>IF(OR($D$6=LEFT(NHAPLIEU!E263,3),SOCAI!$D$6=LEFT(NHAPLIEU!F263,3)),NHAPLIEU!A263,"")</f>
        <v/>
      </c>
      <c r="B270" s="67" t="str">
        <f>IF(OR($D$6=LEFT(NHAPLIEU!E263,3),SOCAI!$D$6=LEFT(NHAPLIEU!F263,3)),NHAPLIEU!B263,"")</f>
        <v/>
      </c>
      <c r="C270" s="103" t="str">
        <f>IF(OR($D$6=LEFT(NHAPLIEU!E263,3),SOCAI!$D$6=LEFT(NHAPLIEU!F263,3)),NHAPLIEU!C263,"")</f>
        <v/>
      </c>
      <c r="D270" s="103" t="str">
        <f>IF(OR($D$6=LEFT(NHAPLIEU!E263,3),SOCAI!$D$6=LEFT(NHAPLIEU!F263,3)),NHAPLIEU!D263,"")</f>
        <v/>
      </c>
      <c r="E270" s="77" t="str">
        <f>IF($D$6=LEFT(NHAPLIEU!E263,3),LEFT(NHAPLIEU!F263,3),IF(SOCAI!$D$6=LEFT(NHAPLIEU!F263,3),LEFT(NHAPLIEU!E263,3),""))</f>
        <v/>
      </c>
      <c r="F270" s="126" t="str">
        <f>IF($D$6=LEFT(NHAPLIEU!E263,3),NHAPLIEU!I263,"")</f>
        <v/>
      </c>
      <c r="G270" s="126" t="str">
        <f>IF(SOCAI!$D$6=LEFT(NHAPLIEU!F266,3),NHAPLIEU!I266,"")</f>
        <v/>
      </c>
    </row>
    <row r="271" spans="1:7" ht="21" customHeight="1">
      <c r="A271" s="108" t="str">
        <f>IF(OR($D$6=LEFT(NHAPLIEU!E264,3),SOCAI!$D$6=LEFT(NHAPLIEU!F264,3)),NHAPLIEU!A264,"")</f>
        <v/>
      </c>
      <c r="B271" s="67" t="str">
        <f>IF(OR($D$6=LEFT(NHAPLIEU!E264,3),SOCAI!$D$6=LEFT(NHAPLIEU!F264,3)),NHAPLIEU!B264,"")</f>
        <v/>
      </c>
      <c r="C271" s="103" t="str">
        <f>IF(OR($D$6=LEFT(NHAPLIEU!E264,3),SOCAI!$D$6=LEFT(NHAPLIEU!F264,3)),NHAPLIEU!C264,"")</f>
        <v/>
      </c>
      <c r="D271" s="103" t="str">
        <f>IF(OR($D$6=LEFT(NHAPLIEU!E264,3),SOCAI!$D$6=LEFT(NHAPLIEU!F264,3)),NHAPLIEU!D264,"")</f>
        <v/>
      </c>
      <c r="E271" s="77" t="str">
        <f>IF($D$6=LEFT(NHAPLIEU!E264,3),LEFT(NHAPLIEU!F264,3),IF(SOCAI!$D$6=LEFT(NHAPLIEU!F264,3),LEFT(NHAPLIEU!E264,3),""))</f>
        <v/>
      </c>
      <c r="F271" s="126" t="str">
        <f>IF($D$6=LEFT(NHAPLIEU!E264,3),NHAPLIEU!I264,"")</f>
        <v/>
      </c>
      <c r="G271" s="126" t="str">
        <f>IF(SOCAI!$D$6=LEFT(NHAPLIEU!F267,3),NHAPLIEU!I267,"")</f>
        <v/>
      </c>
    </row>
    <row r="272" spans="1:7" ht="21" customHeight="1">
      <c r="A272" s="108" t="str">
        <f>IF(OR($D$6=LEFT(NHAPLIEU!E265,3),SOCAI!$D$6=LEFT(NHAPLIEU!F265,3)),NHAPLIEU!A265,"")</f>
        <v/>
      </c>
      <c r="B272" s="67" t="str">
        <f>IF(OR($D$6=LEFT(NHAPLIEU!E265,3),SOCAI!$D$6=LEFT(NHAPLIEU!F265,3)),NHAPLIEU!B265,"")</f>
        <v/>
      </c>
      <c r="C272" s="103" t="str">
        <f>IF(OR($D$6=LEFT(NHAPLIEU!E265,3),SOCAI!$D$6=LEFT(NHAPLIEU!F265,3)),NHAPLIEU!C265,"")</f>
        <v/>
      </c>
      <c r="D272" s="103" t="str">
        <f>IF(OR($D$6=LEFT(NHAPLIEU!E265,3),SOCAI!$D$6=LEFT(NHAPLIEU!F265,3)),NHAPLIEU!D265,"")</f>
        <v/>
      </c>
      <c r="E272" s="77" t="str">
        <f>IF($D$6=LEFT(NHAPLIEU!E265,3),LEFT(NHAPLIEU!F265,3),IF(SOCAI!$D$6=LEFT(NHAPLIEU!F265,3),LEFT(NHAPLIEU!E265,3),""))</f>
        <v/>
      </c>
      <c r="F272" s="126" t="str">
        <f>IF($D$6=LEFT(NHAPLIEU!E265,3),NHAPLIEU!I265,"")</f>
        <v/>
      </c>
      <c r="G272" s="126" t="str">
        <f>IF(SOCAI!$D$6=LEFT(NHAPLIEU!F268,3),NHAPLIEU!I268,"")</f>
        <v/>
      </c>
    </row>
    <row r="273" spans="1:7" ht="21" customHeight="1">
      <c r="A273" s="108" t="str">
        <f>IF(OR($D$6=LEFT(NHAPLIEU!E266,3),SOCAI!$D$6=LEFT(NHAPLIEU!F266,3)),NHAPLIEU!A266,"")</f>
        <v/>
      </c>
      <c r="B273" s="67" t="str">
        <f>IF(OR($D$6=LEFT(NHAPLIEU!E266,3),SOCAI!$D$6=LEFT(NHAPLIEU!F266,3)),NHAPLIEU!B266,"")</f>
        <v/>
      </c>
      <c r="C273" s="103" t="str">
        <f>IF(OR($D$6=LEFT(NHAPLIEU!E266,3),SOCAI!$D$6=LEFT(NHAPLIEU!F266,3)),NHAPLIEU!C266,"")</f>
        <v/>
      </c>
      <c r="D273" s="103" t="str">
        <f>IF(OR($D$6=LEFT(NHAPLIEU!E266,3),SOCAI!$D$6=LEFT(NHAPLIEU!F266,3)),NHAPLIEU!D266,"")</f>
        <v/>
      </c>
      <c r="E273" s="77" t="str">
        <f>IF($D$6=LEFT(NHAPLIEU!E266,3),LEFT(NHAPLIEU!F266,3),IF(SOCAI!$D$6=LEFT(NHAPLIEU!F266,3),LEFT(NHAPLIEU!E266,3),""))</f>
        <v/>
      </c>
      <c r="F273" s="126" t="str">
        <f>IF($D$6=LEFT(NHAPLIEU!E266,3),NHAPLIEU!I266,"")</f>
        <v/>
      </c>
      <c r="G273" s="126" t="str">
        <f>IF(SOCAI!$D$6=LEFT(NHAPLIEU!F269,3),NHAPLIEU!I269,"")</f>
        <v/>
      </c>
    </row>
    <row r="274" spans="1:7" ht="21" customHeight="1">
      <c r="A274" s="108" t="str">
        <f>IF(OR($D$6=LEFT(NHAPLIEU!E267,3),SOCAI!$D$6=LEFT(NHAPLIEU!F267,3)),NHAPLIEU!A267,"")</f>
        <v/>
      </c>
      <c r="B274" s="67" t="str">
        <f>IF(OR($D$6=LEFT(NHAPLIEU!E267,3),SOCAI!$D$6=LEFT(NHAPLIEU!F267,3)),NHAPLIEU!B267,"")</f>
        <v/>
      </c>
      <c r="C274" s="103" t="str">
        <f>IF(OR($D$6=LEFT(NHAPLIEU!E267,3),SOCAI!$D$6=LEFT(NHAPLIEU!F267,3)),NHAPLIEU!C267,"")</f>
        <v/>
      </c>
      <c r="D274" s="103" t="str">
        <f>IF(OR($D$6=LEFT(NHAPLIEU!E267,3),SOCAI!$D$6=LEFT(NHAPLIEU!F267,3)),NHAPLIEU!D267,"")</f>
        <v/>
      </c>
      <c r="E274" s="77" t="str">
        <f>IF($D$6=LEFT(NHAPLIEU!E267,3),LEFT(NHAPLIEU!F267,3),IF(SOCAI!$D$6=LEFT(NHAPLIEU!F267,3),LEFT(NHAPLIEU!E267,3),""))</f>
        <v/>
      </c>
      <c r="F274" s="126" t="str">
        <f>IF($D$6=LEFT(NHAPLIEU!E267,3),NHAPLIEU!I267,"")</f>
        <v/>
      </c>
      <c r="G274" s="126" t="str">
        <f>IF(SOCAI!$D$6=LEFT(NHAPLIEU!F270,3),NHAPLIEU!I270,"")</f>
        <v/>
      </c>
    </row>
    <row r="275" spans="1:7" ht="21" customHeight="1">
      <c r="A275" s="108" t="str">
        <f>IF(OR($D$6=LEFT(NHAPLIEU!E268,3),SOCAI!$D$6=LEFT(NHAPLIEU!F268,3)),NHAPLIEU!A268,"")</f>
        <v/>
      </c>
      <c r="B275" s="67" t="str">
        <f>IF(OR($D$6=LEFT(NHAPLIEU!E268,3),SOCAI!$D$6=LEFT(NHAPLIEU!F268,3)),NHAPLIEU!B268,"")</f>
        <v/>
      </c>
      <c r="C275" s="103" t="str">
        <f>IF(OR($D$6=LEFT(NHAPLIEU!E268,3),SOCAI!$D$6=LEFT(NHAPLIEU!F268,3)),NHAPLIEU!C268,"")</f>
        <v/>
      </c>
      <c r="D275" s="103" t="str">
        <f>IF(OR($D$6=LEFT(NHAPLIEU!E268,3),SOCAI!$D$6=LEFT(NHAPLIEU!F268,3)),NHAPLIEU!D268,"")</f>
        <v/>
      </c>
      <c r="E275" s="77" t="str">
        <f>IF($D$6=LEFT(NHAPLIEU!E268,3),LEFT(NHAPLIEU!F268,3),IF(SOCAI!$D$6=LEFT(NHAPLIEU!F268,3),LEFT(NHAPLIEU!E268,3),""))</f>
        <v/>
      </c>
      <c r="F275" s="126" t="str">
        <f>IF($D$6=LEFT(NHAPLIEU!E268,3),NHAPLIEU!I268,"")</f>
        <v/>
      </c>
      <c r="G275" s="126" t="str">
        <f>IF(SOCAI!$D$6=LEFT(NHAPLIEU!F271,3),NHAPLIEU!I271,"")</f>
        <v/>
      </c>
    </row>
    <row r="276" spans="1:7" ht="21" customHeight="1">
      <c r="A276" s="108" t="str">
        <f>IF(OR($D$6=LEFT(NHAPLIEU!E269,3),SOCAI!$D$6=LEFT(NHAPLIEU!F269,3)),NHAPLIEU!A269,"")</f>
        <v/>
      </c>
      <c r="B276" s="67" t="str">
        <f>IF(OR($D$6=LEFT(NHAPLIEU!E269,3),SOCAI!$D$6=LEFT(NHAPLIEU!F269,3)),NHAPLIEU!B269,"")</f>
        <v/>
      </c>
      <c r="C276" s="103" t="str">
        <f>IF(OR($D$6=LEFT(NHAPLIEU!E269,3),SOCAI!$D$6=LEFT(NHAPLIEU!F269,3)),NHAPLIEU!C269,"")</f>
        <v/>
      </c>
      <c r="D276" s="103" t="str">
        <f>IF(OR($D$6=LEFT(NHAPLIEU!E269,3),SOCAI!$D$6=LEFT(NHAPLIEU!F269,3)),NHAPLIEU!D269,"")</f>
        <v/>
      </c>
      <c r="E276" s="77" t="str">
        <f>IF($D$6=LEFT(NHAPLIEU!E269,3),LEFT(NHAPLIEU!F269,3),IF(SOCAI!$D$6=LEFT(NHAPLIEU!F269,3),LEFT(NHAPLIEU!E269,3),""))</f>
        <v/>
      </c>
      <c r="F276" s="126" t="str">
        <f>IF($D$6=LEFT(NHAPLIEU!E269,3),NHAPLIEU!I269,"")</f>
        <v/>
      </c>
      <c r="G276" s="126" t="str">
        <f>IF(SOCAI!$D$6=LEFT(NHAPLIEU!F272,3),NHAPLIEU!I272,"")</f>
        <v/>
      </c>
    </row>
    <row r="277" spans="1:7" ht="21" customHeight="1">
      <c r="A277" s="108" t="str">
        <f>IF(OR($D$6=LEFT(NHAPLIEU!E270,3),SOCAI!$D$6=LEFT(NHAPLIEU!F270,3)),NHAPLIEU!A270,"")</f>
        <v/>
      </c>
      <c r="B277" s="67" t="str">
        <f>IF(OR($D$6=LEFT(NHAPLIEU!E270,3),SOCAI!$D$6=LEFT(NHAPLIEU!F270,3)),NHAPLIEU!B270,"")</f>
        <v/>
      </c>
      <c r="C277" s="103" t="str">
        <f>IF(OR($D$6=LEFT(NHAPLIEU!E270,3),SOCAI!$D$6=LEFT(NHAPLIEU!F270,3)),NHAPLIEU!C270,"")</f>
        <v/>
      </c>
      <c r="D277" s="103" t="str">
        <f>IF(OR($D$6=LEFT(NHAPLIEU!E270,3),SOCAI!$D$6=LEFT(NHAPLIEU!F270,3)),NHAPLIEU!D270,"")</f>
        <v/>
      </c>
      <c r="E277" s="77" t="str">
        <f>IF($D$6=LEFT(NHAPLIEU!E270,3),LEFT(NHAPLIEU!F270,3),IF(SOCAI!$D$6=LEFT(NHAPLIEU!F270,3),LEFT(NHAPLIEU!E270,3),""))</f>
        <v/>
      </c>
      <c r="F277" s="126" t="str">
        <f>IF($D$6=LEFT(NHAPLIEU!E270,3),NHAPLIEU!I270,"")</f>
        <v/>
      </c>
      <c r="G277" s="126" t="str">
        <f>IF(SOCAI!$D$6=LEFT(NHAPLIEU!F273,3),NHAPLIEU!I273,"")</f>
        <v/>
      </c>
    </row>
    <row r="278" spans="1:7" ht="21" customHeight="1">
      <c r="A278" s="108" t="str">
        <f>IF(OR($D$6=LEFT(NHAPLIEU!E271,3),SOCAI!$D$6=LEFT(NHAPLIEU!F271,3)),NHAPLIEU!A271,"")</f>
        <v/>
      </c>
      <c r="B278" s="67" t="str">
        <f>IF(OR($D$6=LEFT(NHAPLIEU!E271,3),SOCAI!$D$6=LEFT(NHAPLIEU!F271,3)),NHAPLIEU!B271,"")</f>
        <v/>
      </c>
      <c r="C278" s="103" t="str">
        <f>IF(OR($D$6=LEFT(NHAPLIEU!E271,3),SOCAI!$D$6=LEFT(NHAPLIEU!F271,3)),NHAPLIEU!C271,"")</f>
        <v/>
      </c>
      <c r="D278" s="103" t="str">
        <f>IF(OR($D$6=LEFT(NHAPLIEU!E271,3),SOCAI!$D$6=LEFT(NHAPLIEU!F271,3)),NHAPLIEU!D271,"")</f>
        <v/>
      </c>
      <c r="E278" s="77" t="str">
        <f>IF($D$6=LEFT(NHAPLIEU!E271,3),LEFT(NHAPLIEU!F271,3),IF(SOCAI!$D$6=LEFT(NHAPLIEU!F271,3),LEFT(NHAPLIEU!E271,3),""))</f>
        <v/>
      </c>
      <c r="F278" s="126" t="str">
        <f>IF($D$6=LEFT(NHAPLIEU!E271,3),NHAPLIEU!I271,"")</f>
        <v/>
      </c>
      <c r="G278" s="126" t="str">
        <f>IF(SOCAI!$D$6=LEFT(NHAPLIEU!F274,3),NHAPLIEU!I274,"")</f>
        <v/>
      </c>
    </row>
    <row r="279" spans="1:7" ht="21" customHeight="1">
      <c r="A279" s="108" t="str">
        <f>IF(OR($D$6=LEFT(NHAPLIEU!E272,3),SOCAI!$D$6=LEFT(NHAPLIEU!F272,3)),NHAPLIEU!A272,"")</f>
        <v/>
      </c>
      <c r="B279" s="67" t="str">
        <f>IF(OR($D$6=LEFT(NHAPLIEU!E272,3),SOCAI!$D$6=LEFT(NHAPLIEU!F272,3)),NHAPLIEU!B272,"")</f>
        <v/>
      </c>
      <c r="C279" s="103" t="str">
        <f>IF(OR($D$6=LEFT(NHAPLIEU!E272,3),SOCAI!$D$6=LEFT(NHAPLIEU!F272,3)),NHAPLIEU!C272,"")</f>
        <v/>
      </c>
      <c r="D279" s="103" t="str">
        <f>IF(OR($D$6=LEFT(NHAPLIEU!E272,3),SOCAI!$D$6=LEFT(NHAPLIEU!F272,3)),NHAPLIEU!D272,"")</f>
        <v/>
      </c>
      <c r="E279" s="77" t="str">
        <f>IF($D$6=LEFT(NHAPLIEU!E272,3),LEFT(NHAPLIEU!F272,3),IF(SOCAI!$D$6=LEFT(NHAPLIEU!F272,3),LEFT(NHAPLIEU!E272,3),""))</f>
        <v/>
      </c>
      <c r="F279" s="126" t="str">
        <f>IF($D$6=LEFT(NHAPLIEU!E272,3),NHAPLIEU!I272,"")</f>
        <v/>
      </c>
      <c r="G279" s="126" t="str">
        <f>IF(SOCAI!$D$6=LEFT(NHAPLIEU!F275,3),NHAPLIEU!I275,"")</f>
        <v/>
      </c>
    </row>
    <row r="280" spans="1:7" ht="21" customHeight="1">
      <c r="A280" s="108" t="str">
        <f>IF(OR($D$6=LEFT(NHAPLIEU!E273,3),SOCAI!$D$6=LEFT(NHAPLIEU!F273,3)),NHAPLIEU!A273,"")</f>
        <v/>
      </c>
      <c r="B280" s="67" t="str">
        <f>IF(OR($D$6=LEFT(NHAPLIEU!E273,3),SOCAI!$D$6=LEFT(NHAPLIEU!F273,3)),NHAPLIEU!B273,"")</f>
        <v/>
      </c>
      <c r="C280" s="103" t="str">
        <f>IF(OR($D$6=LEFT(NHAPLIEU!E273,3),SOCAI!$D$6=LEFT(NHAPLIEU!F273,3)),NHAPLIEU!C273,"")</f>
        <v/>
      </c>
      <c r="D280" s="103" t="str">
        <f>IF(OR($D$6=LEFT(NHAPLIEU!E273,3),SOCAI!$D$6=LEFT(NHAPLIEU!F273,3)),NHAPLIEU!D273,"")</f>
        <v/>
      </c>
      <c r="E280" s="77" t="str">
        <f>IF($D$6=LEFT(NHAPLIEU!E273,3),LEFT(NHAPLIEU!F273,3),IF(SOCAI!$D$6=LEFT(NHAPLIEU!F273,3),LEFT(NHAPLIEU!E273,3),""))</f>
        <v/>
      </c>
      <c r="F280" s="126" t="str">
        <f>IF($D$6=LEFT(NHAPLIEU!E273,3),NHAPLIEU!I273,"")</f>
        <v/>
      </c>
      <c r="G280" s="126" t="str">
        <f>IF(SOCAI!$D$6=LEFT(NHAPLIEU!F276,3),NHAPLIEU!I276,"")</f>
        <v/>
      </c>
    </row>
    <row r="281" spans="1:7" ht="21" customHeight="1">
      <c r="A281" s="108" t="str">
        <f>IF(OR($D$6=LEFT(NHAPLIEU!E274,3),SOCAI!$D$6=LEFT(NHAPLIEU!F274,3)),NHAPLIEU!A274,"")</f>
        <v/>
      </c>
      <c r="B281" s="67" t="str">
        <f>IF(OR($D$6=LEFT(NHAPLIEU!E274,3),SOCAI!$D$6=LEFT(NHAPLIEU!F274,3)),NHAPLIEU!B274,"")</f>
        <v/>
      </c>
      <c r="C281" s="103" t="str">
        <f>IF(OR($D$6=LEFT(NHAPLIEU!E274,3),SOCAI!$D$6=LEFT(NHAPLIEU!F274,3)),NHAPLIEU!C274,"")</f>
        <v/>
      </c>
      <c r="D281" s="103" t="str">
        <f>IF(OR($D$6=LEFT(NHAPLIEU!E274,3),SOCAI!$D$6=LEFT(NHAPLIEU!F274,3)),NHAPLIEU!D274,"")</f>
        <v/>
      </c>
      <c r="E281" s="77" t="str">
        <f>IF($D$6=LEFT(NHAPLIEU!E274,3),LEFT(NHAPLIEU!F274,3),IF(SOCAI!$D$6=LEFT(NHAPLIEU!F274,3),LEFT(NHAPLIEU!E274,3),""))</f>
        <v/>
      </c>
      <c r="F281" s="126" t="str">
        <f>IF($D$6=LEFT(NHAPLIEU!E274,3),NHAPLIEU!I274,"")</f>
        <v/>
      </c>
      <c r="G281" s="126" t="str">
        <f>IF(SOCAI!$D$6=LEFT(NHAPLIEU!F277,3),NHAPLIEU!I277,"")</f>
        <v/>
      </c>
    </row>
    <row r="282" spans="1:7" ht="21" customHeight="1">
      <c r="A282" s="108" t="str">
        <f>IF(OR($D$6=LEFT(NHAPLIEU!E275,3),SOCAI!$D$6=LEFT(NHAPLIEU!F275,3)),NHAPLIEU!A275,"")</f>
        <v/>
      </c>
      <c r="B282" s="67" t="str">
        <f>IF(OR($D$6=LEFT(NHAPLIEU!E275,3),SOCAI!$D$6=LEFT(NHAPLIEU!F275,3)),NHAPLIEU!B275,"")</f>
        <v/>
      </c>
      <c r="C282" s="103" t="str">
        <f>IF(OR($D$6=LEFT(NHAPLIEU!E275,3),SOCAI!$D$6=LEFT(NHAPLIEU!F275,3)),NHAPLIEU!C275,"")</f>
        <v/>
      </c>
      <c r="D282" s="103" t="str">
        <f>IF(OR($D$6=LEFT(NHAPLIEU!E275,3),SOCAI!$D$6=LEFT(NHAPLIEU!F275,3)),NHAPLIEU!D275,"")</f>
        <v/>
      </c>
      <c r="E282" s="77" t="str">
        <f>IF($D$6=LEFT(NHAPLIEU!E275,3),LEFT(NHAPLIEU!F275,3),IF(SOCAI!$D$6=LEFT(NHAPLIEU!F275,3),LEFT(NHAPLIEU!E275,3),""))</f>
        <v/>
      </c>
      <c r="F282" s="126" t="str">
        <f>IF($D$6=LEFT(NHAPLIEU!E275,3),NHAPLIEU!I275,"")</f>
        <v/>
      </c>
      <c r="G282" s="126" t="str">
        <f>IF(SOCAI!$D$6=LEFT(NHAPLIEU!F278,3),NHAPLIEU!I278,"")</f>
        <v/>
      </c>
    </row>
    <row r="283" spans="1:7" ht="21" customHeight="1">
      <c r="A283" s="108" t="str">
        <f>IF(OR($D$6=LEFT(NHAPLIEU!E276,3),SOCAI!$D$6=LEFT(NHAPLIEU!F276,3)),NHAPLIEU!A276,"")</f>
        <v/>
      </c>
      <c r="B283" s="67" t="str">
        <f>IF(OR($D$6=LEFT(NHAPLIEU!E276,3),SOCAI!$D$6=LEFT(NHAPLIEU!F276,3)),NHAPLIEU!B276,"")</f>
        <v/>
      </c>
      <c r="C283" s="103" t="str">
        <f>IF(OR($D$6=LEFT(NHAPLIEU!E276,3),SOCAI!$D$6=LEFT(NHAPLIEU!F276,3)),NHAPLIEU!C276,"")</f>
        <v/>
      </c>
      <c r="D283" s="103" t="str">
        <f>IF(OR($D$6=LEFT(NHAPLIEU!E276,3),SOCAI!$D$6=LEFT(NHAPLIEU!F276,3)),NHAPLIEU!D276,"")</f>
        <v/>
      </c>
      <c r="E283" s="77" t="str">
        <f>IF($D$6=LEFT(NHAPLIEU!E276,3),LEFT(NHAPLIEU!F276,3),IF(SOCAI!$D$6=LEFT(NHAPLIEU!F276,3),LEFT(NHAPLIEU!E276,3),""))</f>
        <v/>
      </c>
      <c r="F283" s="126" t="str">
        <f>IF($D$6=LEFT(NHAPLIEU!E276,3),NHAPLIEU!I276,"")</f>
        <v/>
      </c>
      <c r="G283" s="126" t="str">
        <f>IF(SOCAI!$D$6=LEFT(NHAPLIEU!F279,3),NHAPLIEU!I279,"")</f>
        <v/>
      </c>
    </row>
    <row r="284" spans="1:7" ht="21" customHeight="1">
      <c r="A284" s="108" t="str">
        <f>IF(OR($D$6=LEFT(NHAPLIEU!E277,3),SOCAI!$D$6=LEFT(NHAPLIEU!F277,3)),NHAPLIEU!A277,"")</f>
        <v/>
      </c>
      <c r="B284" s="67" t="str">
        <f>IF(OR($D$6=LEFT(NHAPLIEU!E277,3),SOCAI!$D$6=LEFT(NHAPLIEU!F277,3)),NHAPLIEU!B277,"")</f>
        <v/>
      </c>
      <c r="C284" s="103" t="str">
        <f>IF(OR($D$6=LEFT(NHAPLIEU!E277,3),SOCAI!$D$6=LEFT(NHAPLIEU!F277,3)),NHAPLIEU!C277,"")</f>
        <v/>
      </c>
      <c r="D284" s="103" t="str">
        <f>IF(OR($D$6=LEFT(NHAPLIEU!E277,3),SOCAI!$D$6=LEFT(NHAPLIEU!F277,3)),NHAPLIEU!D277,"")</f>
        <v/>
      </c>
      <c r="E284" s="77" t="str">
        <f>IF($D$6=LEFT(NHAPLIEU!E277,3),LEFT(NHAPLIEU!F277,3),IF(SOCAI!$D$6=LEFT(NHAPLIEU!F277,3),LEFT(NHAPLIEU!E277,3),""))</f>
        <v/>
      </c>
      <c r="F284" s="126" t="str">
        <f>IF($D$6=LEFT(NHAPLIEU!E277,3),NHAPLIEU!I277,"")</f>
        <v/>
      </c>
      <c r="G284" s="126" t="str">
        <f>IF(SOCAI!$D$6=LEFT(NHAPLIEU!F280,3),NHAPLIEU!I280,"")</f>
        <v/>
      </c>
    </row>
    <row r="285" spans="1:7" ht="21" customHeight="1">
      <c r="A285" s="108" t="str">
        <f>IF(OR($D$6=LEFT(NHAPLIEU!E278,3),SOCAI!$D$6=LEFT(NHAPLIEU!F278,3)),NHAPLIEU!A278,"")</f>
        <v/>
      </c>
      <c r="B285" s="67" t="str">
        <f>IF(OR($D$6=LEFT(NHAPLIEU!E278,3),SOCAI!$D$6=LEFT(NHAPLIEU!F278,3)),NHAPLIEU!B278,"")</f>
        <v/>
      </c>
      <c r="C285" s="103" t="str">
        <f>IF(OR($D$6=LEFT(NHAPLIEU!E278,3),SOCAI!$D$6=LEFT(NHAPLIEU!F278,3)),NHAPLIEU!C278,"")</f>
        <v/>
      </c>
      <c r="D285" s="103" t="str">
        <f>IF(OR($D$6=LEFT(NHAPLIEU!E278,3),SOCAI!$D$6=LEFT(NHAPLIEU!F278,3)),NHAPLIEU!D278,"")</f>
        <v/>
      </c>
      <c r="E285" s="77" t="str">
        <f>IF($D$6=LEFT(NHAPLIEU!E278,3),LEFT(NHAPLIEU!F278,3),IF(SOCAI!$D$6=LEFT(NHAPLIEU!F278,3),LEFT(NHAPLIEU!E278,3),""))</f>
        <v/>
      </c>
      <c r="F285" s="126" t="str">
        <f>IF($D$6=LEFT(NHAPLIEU!E278,3),NHAPLIEU!I278,"")</f>
        <v/>
      </c>
      <c r="G285" s="126" t="str">
        <f>IF(SOCAI!$D$6=LEFT(NHAPLIEU!F281,3),NHAPLIEU!I281,"")</f>
        <v/>
      </c>
    </row>
    <row r="286" spans="1:7" ht="21" customHeight="1">
      <c r="A286" s="108" t="str">
        <f>IF(OR($D$6=LEFT(NHAPLIEU!E279,3),SOCAI!$D$6=LEFT(NHAPLIEU!F279,3)),NHAPLIEU!A279,"")</f>
        <v/>
      </c>
      <c r="B286" s="67" t="str">
        <f>IF(OR($D$6=LEFT(NHAPLIEU!E279,3),SOCAI!$D$6=LEFT(NHAPLIEU!F279,3)),NHAPLIEU!B279,"")</f>
        <v/>
      </c>
      <c r="C286" s="103" t="str">
        <f>IF(OR($D$6=LEFT(NHAPLIEU!E279,3),SOCAI!$D$6=LEFT(NHAPLIEU!F279,3)),NHAPLIEU!C279,"")</f>
        <v/>
      </c>
      <c r="D286" s="103" t="str">
        <f>IF(OR($D$6=LEFT(NHAPLIEU!E279,3),SOCAI!$D$6=LEFT(NHAPLIEU!F279,3)),NHAPLIEU!D279,"")</f>
        <v/>
      </c>
      <c r="E286" s="77" t="str">
        <f>IF($D$6=LEFT(NHAPLIEU!E279,3),LEFT(NHAPLIEU!F279,3),IF(SOCAI!$D$6=LEFT(NHAPLIEU!F279,3),LEFT(NHAPLIEU!E279,3),""))</f>
        <v/>
      </c>
      <c r="F286" s="126" t="str">
        <f>IF($D$6=LEFT(NHAPLIEU!E279,3),NHAPLIEU!I279,"")</f>
        <v/>
      </c>
      <c r="G286" s="126" t="str">
        <f>IF(SOCAI!$D$6=LEFT(NHAPLIEU!F282,3),NHAPLIEU!I282,"")</f>
        <v/>
      </c>
    </row>
    <row r="287" spans="1:7" ht="21" customHeight="1">
      <c r="A287" s="108" t="str">
        <f>IF(OR($D$6=LEFT(NHAPLIEU!E280,3),SOCAI!$D$6=LEFT(NHAPLIEU!F280,3)),NHAPLIEU!A280,"")</f>
        <v/>
      </c>
      <c r="B287" s="67" t="str">
        <f>IF(OR($D$6=LEFT(NHAPLIEU!E280,3),SOCAI!$D$6=LEFT(NHAPLIEU!F280,3)),NHAPLIEU!B280,"")</f>
        <v/>
      </c>
      <c r="C287" s="103" t="str">
        <f>IF(OR($D$6=LEFT(NHAPLIEU!E280,3),SOCAI!$D$6=LEFT(NHAPLIEU!F280,3)),NHAPLIEU!C280,"")</f>
        <v/>
      </c>
      <c r="D287" s="103" t="str">
        <f>IF(OR($D$6=LEFT(NHAPLIEU!E280,3),SOCAI!$D$6=LEFT(NHAPLIEU!F280,3)),NHAPLIEU!D280,"")</f>
        <v/>
      </c>
      <c r="E287" s="77" t="str">
        <f>IF($D$6=LEFT(NHAPLIEU!E280,3),LEFT(NHAPLIEU!F280,3),IF(SOCAI!$D$6=LEFT(NHAPLIEU!F280,3),LEFT(NHAPLIEU!E280,3),""))</f>
        <v/>
      </c>
      <c r="F287" s="126" t="str">
        <f>IF($D$6=LEFT(NHAPLIEU!E280,3),NHAPLIEU!I280,"")</f>
        <v/>
      </c>
      <c r="G287" s="126" t="str">
        <f>IF(SOCAI!$D$6=LEFT(NHAPLIEU!F283,3),NHAPLIEU!I283,"")</f>
        <v/>
      </c>
    </row>
    <row r="288" spans="1:7" ht="21" customHeight="1">
      <c r="A288" s="108" t="str">
        <f>IF(OR($D$6=LEFT(NHAPLIEU!E281,3),SOCAI!$D$6=LEFT(NHAPLIEU!F281,3)),NHAPLIEU!A281,"")</f>
        <v/>
      </c>
      <c r="B288" s="67" t="str">
        <f>IF(OR($D$6=LEFT(NHAPLIEU!E281,3),SOCAI!$D$6=LEFT(NHAPLIEU!F281,3)),NHAPLIEU!B281,"")</f>
        <v/>
      </c>
      <c r="C288" s="103" t="str">
        <f>IF(OR($D$6=LEFT(NHAPLIEU!E281,3),SOCAI!$D$6=LEFT(NHAPLIEU!F281,3)),NHAPLIEU!C281,"")</f>
        <v/>
      </c>
      <c r="D288" s="103" t="str">
        <f>IF(OR($D$6=LEFT(NHAPLIEU!E281,3),SOCAI!$D$6=LEFT(NHAPLIEU!F281,3)),NHAPLIEU!D281,"")</f>
        <v/>
      </c>
      <c r="E288" s="77" t="str">
        <f>IF($D$6=LEFT(NHAPLIEU!E281,3),LEFT(NHAPLIEU!F281,3),IF(SOCAI!$D$6=LEFT(NHAPLIEU!F281,3),LEFT(NHAPLIEU!E281,3),""))</f>
        <v/>
      </c>
      <c r="F288" s="126" t="str">
        <f>IF($D$6=LEFT(NHAPLIEU!E281,3),NHAPLIEU!I281,"")</f>
        <v/>
      </c>
      <c r="G288" s="126" t="str">
        <f>IF(SOCAI!$D$6=LEFT(NHAPLIEU!F284,3),NHAPLIEU!I284,"")</f>
        <v/>
      </c>
    </row>
    <row r="289" spans="1:7" ht="21" customHeight="1">
      <c r="A289" s="108" t="str">
        <f>IF(OR($D$6=LEFT(NHAPLIEU!E282,3),SOCAI!$D$6=LEFT(NHAPLIEU!F282,3)),NHAPLIEU!A282,"")</f>
        <v/>
      </c>
      <c r="B289" s="67" t="str">
        <f>IF(OR($D$6=LEFT(NHAPLIEU!E282,3),SOCAI!$D$6=LEFT(NHAPLIEU!F282,3)),NHAPLIEU!B282,"")</f>
        <v/>
      </c>
      <c r="C289" s="103" t="str">
        <f>IF(OR($D$6=LEFT(NHAPLIEU!E282,3),SOCAI!$D$6=LEFT(NHAPLIEU!F282,3)),NHAPLIEU!C282,"")</f>
        <v/>
      </c>
      <c r="D289" s="103" t="str">
        <f>IF(OR($D$6=LEFT(NHAPLIEU!E282,3),SOCAI!$D$6=LEFT(NHAPLIEU!F282,3)),NHAPLIEU!D282,"")</f>
        <v/>
      </c>
      <c r="E289" s="77" t="str">
        <f>IF($D$6=LEFT(NHAPLIEU!E282,3),LEFT(NHAPLIEU!F282,3),IF(SOCAI!$D$6=LEFT(NHAPLIEU!F282,3),LEFT(NHAPLIEU!E282,3),""))</f>
        <v/>
      </c>
      <c r="F289" s="126" t="str">
        <f>IF($D$6=LEFT(NHAPLIEU!E282,3),NHAPLIEU!I282,"")</f>
        <v/>
      </c>
      <c r="G289" s="126" t="str">
        <f>IF(SOCAI!$D$6=LEFT(NHAPLIEU!F285,3),NHAPLIEU!I285,"")</f>
        <v/>
      </c>
    </row>
    <row r="290" spans="1:7" ht="21" customHeight="1">
      <c r="A290" s="108" t="str">
        <f>IF(OR($D$6=LEFT(NHAPLIEU!E283,3),SOCAI!$D$6=LEFT(NHAPLIEU!F283,3)),NHAPLIEU!A283,"")</f>
        <v/>
      </c>
      <c r="B290" s="67" t="str">
        <f>IF(OR($D$6=LEFT(NHAPLIEU!E283,3),SOCAI!$D$6=LEFT(NHAPLIEU!F283,3)),NHAPLIEU!B283,"")</f>
        <v/>
      </c>
      <c r="C290" s="103" t="str">
        <f>IF(OR($D$6=LEFT(NHAPLIEU!E283,3),SOCAI!$D$6=LEFT(NHAPLIEU!F283,3)),NHAPLIEU!C283,"")</f>
        <v/>
      </c>
      <c r="D290" s="103" t="str">
        <f>IF(OR($D$6=LEFT(NHAPLIEU!E283,3),SOCAI!$D$6=LEFT(NHAPLIEU!F283,3)),NHAPLIEU!D283,"")</f>
        <v/>
      </c>
      <c r="E290" s="77" t="str">
        <f>IF($D$6=LEFT(NHAPLIEU!E283,3),LEFT(NHAPLIEU!F283,3),IF(SOCAI!$D$6=LEFT(NHAPLIEU!F283,3),LEFT(NHAPLIEU!E283,3),""))</f>
        <v/>
      </c>
      <c r="F290" s="126" t="str">
        <f>IF($D$6=LEFT(NHAPLIEU!E283,3),NHAPLIEU!I283,"")</f>
        <v/>
      </c>
      <c r="G290" s="126" t="str">
        <f>IF(SOCAI!$D$6=LEFT(NHAPLIEU!F286,3),NHAPLIEU!I286,"")</f>
        <v/>
      </c>
    </row>
    <row r="291" spans="1:7" ht="21" customHeight="1">
      <c r="A291" s="108" t="str">
        <f>IF(OR($D$6=LEFT(NHAPLIEU!E284,3),SOCAI!$D$6=LEFT(NHAPLIEU!F284,3)),NHAPLIEU!A284,"")</f>
        <v/>
      </c>
      <c r="B291" s="67" t="str">
        <f>IF(OR($D$6=LEFT(NHAPLIEU!E284,3),SOCAI!$D$6=LEFT(NHAPLIEU!F284,3)),NHAPLIEU!B284,"")</f>
        <v/>
      </c>
      <c r="C291" s="103" t="str">
        <f>IF(OR($D$6=LEFT(NHAPLIEU!E284,3),SOCAI!$D$6=LEFT(NHAPLIEU!F284,3)),NHAPLIEU!C284,"")</f>
        <v/>
      </c>
      <c r="D291" s="103" t="str">
        <f>IF(OR($D$6=LEFT(NHAPLIEU!E284,3),SOCAI!$D$6=LEFT(NHAPLIEU!F284,3)),NHAPLIEU!D284,"")</f>
        <v/>
      </c>
      <c r="E291" s="77" t="str">
        <f>IF($D$6=LEFT(NHAPLIEU!E284,3),LEFT(NHAPLIEU!F284,3),IF(SOCAI!$D$6=LEFT(NHAPLIEU!F284,3),LEFT(NHAPLIEU!E284,3),""))</f>
        <v/>
      </c>
      <c r="F291" s="126" t="str">
        <f>IF($D$6=LEFT(NHAPLIEU!E284,3),NHAPLIEU!I284,"")</f>
        <v/>
      </c>
      <c r="G291" s="126" t="str">
        <f>IF(SOCAI!$D$6=LEFT(NHAPLIEU!F287,3),NHAPLIEU!I287,"")</f>
        <v/>
      </c>
    </row>
    <row r="292" spans="1:7" ht="21" customHeight="1">
      <c r="A292" s="108" t="str">
        <f>IF(OR($D$6=LEFT(NHAPLIEU!E285,3),SOCAI!$D$6=LEFT(NHAPLIEU!F285,3)),NHAPLIEU!A285,"")</f>
        <v/>
      </c>
      <c r="B292" s="67" t="str">
        <f>IF(OR($D$6=LEFT(NHAPLIEU!E285,3),SOCAI!$D$6=LEFT(NHAPLIEU!F285,3)),NHAPLIEU!B285,"")</f>
        <v/>
      </c>
      <c r="C292" s="103" t="str">
        <f>IF(OR($D$6=LEFT(NHAPLIEU!E285,3),SOCAI!$D$6=LEFT(NHAPLIEU!F285,3)),NHAPLIEU!C285,"")</f>
        <v/>
      </c>
      <c r="D292" s="103" t="str">
        <f>IF(OR($D$6=LEFT(NHAPLIEU!E285,3),SOCAI!$D$6=LEFT(NHAPLIEU!F285,3)),NHAPLIEU!D285,"")</f>
        <v/>
      </c>
      <c r="E292" s="77" t="str">
        <f>IF($D$6=LEFT(NHAPLIEU!E285,3),LEFT(NHAPLIEU!F285,3),IF(SOCAI!$D$6=LEFT(NHAPLIEU!F285,3),LEFT(NHAPLIEU!E285,3),""))</f>
        <v/>
      </c>
      <c r="F292" s="126" t="str">
        <f>IF($D$6=LEFT(NHAPLIEU!E285,3),NHAPLIEU!I285,"")</f>
        <v/>
      </c>
      <c r="G292" s="126" t="str">
        <f>IF(SOCAI!$D$6=LEFT(NHAPLIEU!F288,3),NHAPLIEU!I288,"")</f>
        <v/>
      </c>
    </row>
    <row r="293" spans="1:7" ht="21" customHeight="1">
      <c r="A293" s="108" t="str">
        <f>IF(OR($D$6=LEFT(NHAPLIEU!E286,3),SOCAI!$D$6=LEFT(NHAPLIEU!F286,3)),NHAPLIEU!A286,"")</f>
        <v/>
      </c>
      <c r="B293" s="67" t="str">
        <f>IF(OR($D$6=LEFT(NHAPLIEU!E286,3),SOCAI!$D$6=LEFT(NHAPLIEU!F286,3)),NHAPLIEU!B286,"")</f>
        <v/>
      </c>
      <c r="C293" s="103" t="str">
        <f>IF(OR($D$6=LEFT(NHAPLIEU!E286,3),SOCAI!$D$6=LEFT(NHAPLIEU!F286,3)),NHAPLIEU!C286,"")</f>
        <v/>
      </c>
      <c r="D293" s="103" t="str">
        <f>IF(OR($D$6=LEFT(NHAPLIEU!E286,3),SOCAI!$D$6=LEFT(NHAPLIEU!F286,3)),NHAPLIEU!D286,"")</f>
        <v/>
      </c>
      <c r="E293" s="77" t="str">
        <f>IF($D$6=LEFT(NHAPLIEU!E286,3),LEFT(NHAPLIEU!F286,3),IF(SOCAI!$D$6=LEFT(NHAPLIEU!F286,3),LEFT(NHAPLIEU!E286,3),""))</f>
        <v/>
      </c>
      <c r="F293" s="126" t="str">
        <f>IF($D$6=LEFT(NHAPLIEU!E286,3),NHAPLIEU!I286,"")</f>
        <v/>
      </c>
      <c r="G293" s="126" t="str">
        <f>IF(SOCAI!$D$6=LEFT(NHAPLIEU!F289,3),NHAPLIEU!I289,"")</f>
        <v/>
      </c>
    </row>
    <row r="294" spans="1:7" ht="21" customHeight="1">
      <c r="A294" s="108" t="str">
        <f>IF(OR($D$6=LEFT(NHAPLIEU!E287,3),SOCAI!$D$6=LEFT(NHAPLIEU!F287,3)),NHAPLIEU!A287,"")</f>
        <v/>
      </c>
      <c r="B294" s="67" t="str">
        <f>IF(OR($D$6=LEFT(NHAPLIEU!E287,3),SOCAI!$D$6=LEFT(NHAPLIEU!F287,3)),NHAPLIEU!B287,"")</f>
        <v/>
      </c>
      <c r="C294" s="103" t="str">
        <f>IF(OR($D$6=LEFT(NHAPLIEU!E287,3),SOCAI!$D$6=LEFT(NHAPLIEU!F287,3)),NHAPLIEU!C287,"")</f>
        <v/>
      </c>
      <c r="D294" s="103" t="str">
        <f>IF(OR($D$6=LEFT(NHAPLIEU!E287,3),SOCAI!$D$6=LEFT(NHAPLIEU!F287,3)),NHAPLIEU!D287,"")</f>
        <v/>
      </c>
      <c r="E294" s="77" t="str">
        <f>IF($D$6=LEFT(NHAPLIEU!E287,3),LEFT(NHAPLIEU!F287,3),IF(SOCAI!$D$6=LEFT(NHAPLIEU!F287,3),LEFT(NHAPLIEU!E287,3),""))</f>
        <v/>
      </c>
      <c r="F294" s="126" t="str">
        <f>IF($D$6=LEFT(NHAPLIEU!E287,3),NHAPLIEU!I287,"")</f>
        <v/>
      </c>
      <c r="G294" s="126" t="str">
        <f>IF(SOCAI!$D$6=LEFT(NHAPLIEU!F290,3),NHAPLIEU!I290,"")</f>
        <v/>
      </c>
    </row>
    <row r="295" spans="1:7" ht="21" customHeight="1">
      <c r="A295" s="108" t="str">
        <f>IF(OR($D$6=LEFT(NHAPLIEU!E288,3),SOCAI!$D$6=LEFT(NHAPLIEU!F288,3)),NHAPLIEU!A288,"")</f>
        <v/>
      </c>
      <c r="B295" s="67" t="str">
        <f>IF(OR($D$6=LEFT(NHAPLIEU!E288,3),SOCAI!$D$6=LEFT(NHAPLIEU!F288,3)),NHAPLIEU!B288,"")</f>
        <v/>
      </c>
      <c r="C295" s="103" t="str">
        <f>IF(OR($D$6=LEFT(NHAPLIEU!E288,3),SOCAI!$D$6=LEFT(NHAPLIEU!F288,3)),NHAPLIEU!C288,"")</f>
        <v/>
      </c>
      <c r="D295" s="103" t="str">
        <f>IF(OR($D$6=LEFT(NHAPLIEU!E288,3),SOCAI!$D$6=LEFT(NHAPLIEU!F288,3)),NHAPLIEU!D288,"")</f>
        <v/>
      </c>
      <c r="E295" s="77" t="str">
        <f>IF($D$6=LEFT(NHAPLIEU!E288,3),LEFT(NHAPLIEU!F288,3),IF(SOCAI!$D$6=LEFT(NHAPLIEU!F288,3),LEFT(NHAPLIEU!E288,3),""))</f>
        <v/>
      </c>
      <c r="F295" s="126" t="str">
        <f>IF($D$6=LEFT(NHAPLIEU!E288,3),NHAPLIEU!I288,"")</f>
        <v/>
      </c>
      <c r="G295" s="126" t="str">
        <f>IF(SOCAI!$D$6=LEFT(NHAPLIEU!F291,3),NHAPLIEU!I291,"")</f>
        <v/>
      </c>
    </row>
    <row r="296" spans="1:7" ht="21" customHeight="1">
      <c r="A296" s="108" t="str">
        <f>IF(OR($D$6=LEFT(NHAPLIEU!E289,3),SOCAI!$D$6=LEFT(NHAPLIEU!F289,3)),NHAPLIEU!A289,"")</f>
        <v/>
      </c>
      <c r="B296" s="67" t="str">
        <f>IF(OR($D$6=LEFT(NHAPLIEU!E289,3),SOCAI!$D$6=LEFT(NHAPLIEU!F289,3)),NHAPLIEU!B289,"")</f>
        <v/>
      </c>
      <c r="C296" s="103" t="str">
        <f>IF(OR($D$6=LEFT(NHAPLIEU!E289,3),SOCAI!$D$6=LEFT(NHAPLIEU!F289,3)),NHAPLIEU!C289,"")</f>
        <v/>
      </c>
      <c r="D296" s="103" t="str">
        <f>IF(OR($D$6=LEFT(NHAPLIEU!E289,3),SOCAI!$D$6=LEFT(NHAPLIEU!F289,3)),NHAPLIEU!D289,"")</f>
        <v/>
      </c>
      <c r="E296" s="77" t="str">
        <f>IF($D$6=LEFT(NHAPLIEU!E289,3),LEFT(NHAPLIEU!F289,3),IF(SOCAI!$D$6=LEFT(NHAPLIEU!F289,3),LEFT(NHAPLIEU!E289,3),""))</f>
        <v/>
      </c>
      <c r="F296" s="126" t="str">
        <f>IF($D$6=LEFT(NHAPLIEU!E289,3),NHAPLIEU!I289,"")</f>
        <v/>
      </c>
      <c r="G296" s="126" t="str">
        <f>IF(SOCAI!$D$6=LEFT(NHAPLIEU!F292,3),NHAPLIEU!I292,"")</f>
        <v/>
      </c>
    </row>
    <row r="297" spans="1:7" ht="21" customHeight="1">
      <c r="A297" s="108" t="str">
        <f>IF(OR($D$6=LEFT(NHAPLIEU!E290,3),SOCAI!$D$6=LEFT(NHAPLIEU!F290,3)),NHAPLIEU!A290,"")</f>
        <v/>
      </c>
      <c r="B297" s="67" t="str">
        <f>IF(OR($D$6=LEFT(NHAPLIEU!E290,3),SOCAI!$D$6=LEFT(NHAPLIEU!F290,3)),NHAPLIEU!B290,"")</f>
        <v/>
      </c>
      <c r="C297" s="103" t="str">
        <f>IF(OR($D$6=LEFT(NHAPLIEU!E290,3),SOCAI!$D$6=LEFT(NHAPLIEU!F290,3)),NHAPLIEU!C290,"")</f>
        <v/>
      </c>
      <c r="D297" s="103" t="str">
        <f>IF(OR($D$6=LEFT(NHAPLIEU!E290,3),SOCAI!$D$6=LEFT(NHAPLIEU!F290,3)),NHAPLIEU!D290,"")</f>
        <v/>
      </c>
      <c r="E297" s="77" t="str">
        <f>IF($D$6=LEFT(NHAPLIEU!E290,3),LEFT(NHAPLIEU!F290,3),IF(SOCAI!$D$6=LEFT(NHAPLIEU!F290,3),LEFT(NHAPLIEU!E290,3),""))</f>
        <v/>
      </c>
      <c r="F297" s="126" t="str">
        <f>IF($D$6=LEFT(NHAPLIEU!E290,3),NHAPLIEU!I290,"")</f>
        <v/>
      </c>
      <c r="G297" s="126" t="str">
        <f>IF(SOCAI!$D$6=LEFT(NHAPLIEU!F293,3),NHAPLIEU!I293,"")</f>
        <v/>
      </c>
    </row>
    <row r="298" spans="1:7" ht="21" customHeight="1">
      <c r="A298" s="108" t="str">
        <f>IF(OR($D$6=LEFT(NHAPLIEU!E291,3),SOCAI!$D$6=LEFT(NHAPLIEU!F291,3)),NHAPLIEU!A291,"")</f>
        <v/>
      </c>
      <c r="B298" s="67" t="str">
        <f>IF(OR($D$6=LEFT(NHAPLIEU!E291,3),SOCAI!$D$6=LEFT(NHAPLIEU!F291,3)),NHAPLIEU!B291,"")</f>
        <v/>
      </c>
      <c r="C298" s="103" t="str">
        <f>IF(OR($D$6=LEFT(NHAPLIEU!E291,3),SOCAI!$D$6=LEFT(NHAPLIEU!F291,3)),NHAPLIEU!C291,"")</f>
        <v/>
      </c>
      <c r="D298" s="103" t="str">
        <f>IF(OR($D$6=LEFT(NHAPLIEU!E291,3),SOCAI!$D$6=LEFT(NHAPLIEU!F291,3)),NHAPLIEU!D291,"")</f>
        <v/>
      </c>
      <c r="E298" s="77" t="str">
        <f>IF($D$6=LEFT(NHAPLIEU!E291,3),LEFT(NHAPLIEU!F291,3),IF(SOCAI!$D$6=LEFT(NHAPLIEU!F291,3),LEFT(NHAPLIEU!E291,3),""))</f>
        <v/>
      </c>
      <c r="F298" s="126" t="str">
        <f>IF($D$6=LEFT(NHAPLIEU!E291,3),NHAPLIEU!I291,"")</f>
        <v/>
      </c>
      <c r="G298" s="126" t="str">
        <f>IF(SOCAI!$D$6=LEFT(NHAPLIEU!F294,3),NHAPLIEU!I294,"")</f>
        <v/>
      </c>
    </row>
    <row r="299" spans="1:7" ht="21" customHeight="1">
      <c r="A299" s="108" t="str">
        <f>IF(OR($D$6=LEFT(NHAPLIEU!E292,3),SOCAI!$D$6=LEFT(NHAPLIEU!F292,3)),NHAPLIEU!A292,"")</f>
        <v/>
      </c>
      <c r="B299" s="67" t="str">
        <f>IF(OR($D$6=LEFT(NHAPLIEU!E292,3),SOCAI!$D$6=LEFT(NHAPLIEU!F292,3)),NHAPLIEU!B292,"")</f>
        <v/>
      </c>
      <c r="C299" s="103" t="str">
        <f>IF(OR($D$6=LEFT(NHAPLIEU!E292,3),SOCAI!$D$6=LEFT(NHAPLIEU!F292,3)),NHAPLIEU!C292,"")</f>
        <v/>
      </c>
      <c r="D299" s="103" t="str">
        <f>IF(OR($D$6=LEFT(NHAPLIEU!E292,3),SOCAI!$D$6=LEFT(NHAPLIEU!F292,3)),NHAPLIEU!D292,"")</f>
        <v/>
      </c>
      <c r="E299" s="77" t="str">
        <f>IF($D$6=LEFT(NHAPLIEU!E292,3),LEFT(NHAPLIEU!F292,3),IF(SOCAI!$D$6=LEFT(NHAPLIEU!F292,3),LEFT(NHAPLIEU!E292,3),""))</f>
        <v/>
      </c>
      <c r="F299" s="126" t="str">
        <f>IF($D$6=LEFT(NHAPLIEU!E292,3),NHAPLIEU!I292,"")</f>
        <v/>
      </c>
      <c r="G299" s="126" t="str">
        <f>IF(SOCAI!$D$6=LEFT(NHAPLIEU!F295,3),NHAPLIEU!I295,"")</f>
        <v/>
      </c>
    </row>
    <row r="300" spans="1:7" ht="21" customHeight="1">
      <c r="A300" s="108" t="str">
        <f>IF(OR($D$6=LEFT(NHAPLIEU!E293,3),SOCAI!$D$6=LEFT(NHAPLIEU!F293,3)),NHAPLIEU!A293,"")</f>
        <v/>
      </c>
      <c r="B300" s="67" t="str">
        <f>IF(OR($D$6=LEFT(NHAPLIEU!E293,3),SOCAI!$D$6=LEFT(NHAPLIEU!F293,3)),NHAPLIEU!B293,"")</f>
        <v/>
      </c>
      <c r="C300" s="103" t="str">
        <f>IF(OR($D$6=LEFT(NHAPLIEU!E293,3),SOCAI!$D$6=LEFT(NHAPLIEU!F293,3)),NHAPLIEU!C293,"")</f>
        <v/>
      </c>
      <c r="D300" s="103" t="str">
        <f>IF(OR($D$6=LEFT(NHAPLIEU!E293,3),SOCAI!$D$6=LEFT(NHAPLIEU!F293,3)),NHAPLIEU!D293,"")</f>
        <v/>
      </c>
      <c r="E300" s="77" t="str">
        <f>IF($D$6=LEFT(NHAPLIEU!E293,3),LEFT(NHAPLIEU!F293,3),IF(SOCAI!$D$6=LEFT(NHAPLIEU!F293,3),LEFT(NHAPLIEU!E293,3),""))</f>
        <v/>
      </c>
      <c r="F300" s="126" t="str">
        <f>IF($D$6=LEFT(NHAPLIEU!E293,3),NHAPLIEU!I293,"")</f>
        <v/>
      </c>
      <c r="G300" s="126" t="str">
        <f>IF(SOCAI!$D$6=LEFT(NHAPLIEU!F296,3),NHAPLIEU!I296,"")</f>
        <v/>
      </c>
    </row>
    <row r="301" spans="1:7" ht="21" customHeight="1">
      <c r="A301" s="108" t="str">
        <f>IF(OR($D$6=LEFT(NHAPLIEU!E294,3),SOCAI!$D$6=LEFT(NHAPLIEU!F294,3)),NHAPLIEU!A294,"")</f>
        <v/>
      </c>
      <c r="B301" s="67" t="str">
        <f>IF(OR($D$6=LEFT(NHAPLIEU!E294,3),SOCAI!$D$6=LEFT(NHAPLIEU!F294,3)),NHAPLIEU!B294,"")</f>
        <v/>
      </c>
      <c r="C301" s="103" t="str">
        <f>IF(OR($D$6=LEFT(NHAPLIEU!E294,3),SOCAI!$D$6=LEFT(NHAPLIEU!F294,3)),NHAPLIEU!C294,"")</f>
        <v/>
      </c>
      <c r="D301" s="103" t="str">
        <f>IF(OR($D$6=LEFT(NHAPLIEU!E294,3),SOCAI!$D$6=LEFT(NHAPLIEU!F294,3)),NHAPLIEU!D294,"")</f>
        <v/>
      </c>
      <c r="E301" s="77" t="str">
        <f>IF($D$6=LEFT(NHAPLIEU!E294,3),LEFT(NHAPLIEU!F294,3),IF(SOCAI!$D$6=LEFT(NHAPLIEU!F294,3),LEFT(NHAPLIEU!E294,3),""))</f>
        <v/>
      </c>
      <c r="F301" s="126" t="str">
        <f>IF($D$6=LEFT(NHAPLIEU!E294,3),NHAPLIEU!I294,"")</f>
        <v/>
      </c>
      <c r="G301" s="126" t="str">
        <f>IF(SOCAI!$D$6=LEFT(NHAPLIEU!F297,3),NHAPLIEU!I297,"")</f>
        <v/>
      </c>
    </row>
    <row r="302" spans="1:7" ht="21" customHeight="1">
      <c r="A302" s="108" t="str">
        <f>IF(OR($D$6=LEFT(NHAPLIEU!E295,3),SOCAI!$D$6=LEFT(NHAPLIEU!F295,3)),NHAPLIEU!A295,"")</f>
        <v/>
      </c>
      <c r="B302" s="67" t="str">
        <f>IF(OR($D$6=LEFT(NHAPLIEU!E295,3),SOCAI!$D$6=LEFT(NHAPLIEU!F295,3)),NHAPLIEU!B295,"")</f>
        <v/>
      </c>
      <c r="C302" s="103" t="str">
        <f>IF(OR($D$6=LEFT(NHAPLIEU!E295,3),SOCAI!$D$6=LEFT(NHAPLIEU!F295,3)),NHAPLIEU!C295,"")</f>
        <v/>
      </c>
      <c r="D302" s="103" t="str">
        <f>IF(OR($D$6=LEFT(NHAPLIEU!E295,3),SOCAI!$D$6=LEFT(NHAPLIEU!F295,3)),NHAPLIEU!D295,"")</f>
        <v/>
      </c>
      <c r="E302" s="77" t="str">
        <f>IF($D$6=LEFT(NHAPLIEU!E295,3),LEFT(NHAPLIEU!F295,3),IF(SOCAI!$D$6=LEFT(NHAPLIEU!F295,3),LEFT(NHAPLIEU!E295,3),""))</f>
        <v/>
      </c>
      <c r="F302" s="126" t="str">
        <f>IF($D$6=LEFT(NHAPLIEU!E295,3),NHAPLIEU!I295,"")</f>
        <v/>
      </c>
      <c r="G302" s="126" t="str">
        <f>IF(SOCAI!$D$6=LEFT(NHAPLIEU!F298,3),NHAPLIEU!I298,"")</f>
        <v/>
      </c>
    </row>
    <row r="303" spans="1:7" ht="21" customHeight="1">
      <c r="A303" s="108" t="str">
        <f>IF(OR($D$6=LEFT(NHAPLIEU!E296,3),SOCAI!$D$6=LEFT(NHAPLIEU!F296,3)),NHAPLIEU!A296,"")</f>
        <v/>
      </c>
      <c r="B303" s="67" t="str">
        <f>IF(OR($D$6=LEFT(NHAPLIEU!E296,3),SOCAI!$D$6=LEFT(NHAPLIEU!F296,3)),NHAPLIEU!B296,"")</f>
        <v/>
      </c>
      <c r="C303" s="103" t="str">
        <f>IF(OR($D$6=LEFT(NHAPLIEU!E296,3),SOCAI!$D$6=LEFT(NHAPLIEU!F296,3)),NHAPLIEU!C296,"")</f>
        <v/>
      </c>
      <c r="D303" s="103" t="str">
        <f>IF(OR($D$6=LEFT(NHAPLIEU!E296,3),SOCAI!$D$6=LEFT(NHAPLIEU!F296,3)),NHAPLIEU!D296,"")</f>
        <v/>
      </c>
      <c r="E303" s="77" t="str">
        <f>IF($D$6=LEFT(NHAPLIEU!E296,3),LEFT(NHAPLIEU!F296,3),IF(SOCAI!$D$6=LEFT(NHAPLIEU!F296,3),LEFT(NHAPLIEU!E296,3),""))</f>
        <v/>
      </c>
      <c r="F303" s="126" t="str">
        <f>IF($D$6=LEFT(NHAPLIEU!E296,3),NHAPLIEU!I296,"")</f>
        <v/>
      </c>
      <c r="G303" s="126" t="str">
        <f>IF(SOCAI!$D$6=LEFT(NHAPLIEU!F299,3),NHAPLIEU!I299,"")</f>
        <v/>
      </c>
    </row>
    <row r="304" spans="1:7" ht="21" customHeight="1">
      <c r="A304" s="108" t="str">
        <f>IF(OR($D$6=LEFT(NHAPLIEU!E297,3),SOCAI!$D$6=LEFT(NHAPLIEU!F297,3)),NHAPLIEU!A297,"")</f>
        <v/>
      </c>
      <c r="B304" s="67" t="str">
        <f>IF(OR($D$6=LEFT(NHAPLIEU!E297,3),SOCAI!$D$6=LEFT(NHAPLIEU!F297,3)),NHAPLIEU!B297,"")</f>
        <v/>
      </c>
      <c r="C304" s="103" t="str">
        <f>IF(OR($D$6=LEFT(NHAPLIEU!E297,3),SOCAI!$D$6=LEFT(NHAPLIEU!F297,3)),NHAPLIEU!C297,"")</f>
        <v/>
      </c>
      <c r="D304" s="103" t="str">
        <f>IF(OR($D$6=LEFT(NHAPLIEU!E297,3),SOCAI!$D$6=LEFT(NHAPLIEU!F297,3)),NHAPLIEU!D297,"")</f>
        <v/>
      </c>
      <c r="E304" s="77" t="str">
        <f>IF($D$6=LEFT(NHAPLIEU!E297,3),LEFT(NHAPLIEU!F297,3),IF(SOCAI!$D$6=LEFT(NHAPLIEU!F297,3),LEFT(NHAPLIEU!E297,3),""))</f>
        <v/>
      </c>
      <c r="F304" s="126" t="str">
        <f>IF($D$6=LEFT(NHAPLIEU!E297,3),NHAPLIEU!I297,"")</f>
        <v/>
      </c>
      <c r="G304" s="126" t="str">
        <f>IF(SOCAI!$D$6=LEFT(NHAPLIEU!F300,3),NHAPLIEU!I300,"")</f>
        <v/>
      </c>
    </row>
    <row r="305" spans="1:7" ht="21" customHeight="1">
      <c r="A305" s="108" t="str">
        <f>IF(OR($D$6=LEFT(NHAPLIEU!E298,3),SOCAI!$D$6=LEFT(NHAPLIEU!F298,3)),NHAPLIEU!A298,"")</f>
        <v/>
      </c>
      <c r="B305" s="67" t="str">
        <f>IF(OR($D$6=LEFT(NHAPLIEU!E298,3),SOCAI!$D$6=LEFT(NHAPLIEU!F298,3)),NHAPLIEU!B298,"")</f>
        <v/>
      </c>
      <c r="C305" s="103" t="str">
        <f>IF(OR($D$6=LEFT(NHAPLIEU!E298,3),SOCAI!$D$6=LEFT(NHAPLIEU!F298,3)),NHAPLIEU!C298,"")</f>
        <v/>
      </c>
      <c r="D305" s="103" t="str">
        <f>IF(OR($D$6=LEFT(NHAPLIEU!E298,3),SOCAI!$D$6=LEFT(NHAPLIEU!F298,3)),NHAPLIEU!D298,"")</f>
        <v/>
      </c>
      <c r="E305" s="77" t="str">
        <f>IF($D$6=LEFT(NHAPLIEU!E298,3),LEFT(NHAPLIEU!F298,3),IF(SOCAI!$D$6=LEFT(NHAPLIEU!F298,3),LEFT(NHAPLIEU!E298,3),""))</f>
        <v/>
      </c>
      <c r="F305" s="126" t="str">
        <f>IF($D$6=LEFT(NHAPLIEU!E298,3),NHAPLIEU!I298,"")</f>
        <v/>
      </c>
      <c r="G305" s="126" t="str">
        <f>IF(SOCAI!$D$6=LEFT(NHAPLIEU!F301,3),NHAPLIEU!I301,"")</f>
        <v/>
      </c>
    </row>
    <row r="306" spans="1:7" ht="21" customHeight="1">
      <c r="A306" s="108" t="str">
        <f>IF(OR($D$6=LEFT(NHAPLIEU!E299,3),SOCAI!$D$6=LEFT(NHAPLIEU!F299,3)),NHAPLIEU!A299,"")</f>
        <v/>
      </c>
      <c r="B306" s="67" t="str">
        <f>IF(OR($D$6=LEFT(NHAPLIEU!E299,3),SOCAI!$D$6=LEFT(NHAPLIEU!F299,3)),NHAPLIEU!B299,"")</f>
        <v/>
      </c>
      <c r="C306" s="103" t="str">
        <f>IF(OR($D$6=LEFT(NHAPLIEU!E299,3),SOCAI!$D$6=LEFT(NHAPLIEU!F299,3)),NHAPLIEU!C299,"")</f>
        <v/>
      </c>
      <c r="D306" s="103" t="str">
        <f>IF(OR($D$6=LEFT(NHAPLIEU!E299,3),SOCAI!$D$6=LEFT(NHAPLIEU!F299,3)),NHAPLIEU!D299,"")</f>
        <v/>
      </c>
      <c r="E306" s="77" t="str">
        <f>IF($D$6=LEFT(NHAPLIEU!E299,3),LEFT(NHAPLIEU!F299,3),IF(SOCAI!$D$6=LEFT(NHAPLIEU!F299,3),LEFT(NHAPLIEU!E299,3),""))</f>
        <v/>
      </c>
      <c r="F306" s="126" t="str">
        <f>IF($D$6=LEFT(NHAPLIEU!E299,3),NHAPLIEU!I299,"")</f>
        <v/>
      </c>
      <c r="G306" s="126" t="str">
        <f>IF(SOCAI!$D$6=LEFT(NHAPLIEU!F302,3),NHAPLIEU!I302,"")</f>
        <v/>
      </c>
    </row>
    <row r="307" spans="1:7" ht="21" customHeight="1">
      <c r="A307" s="108" t="str">
        <f>IF(OR($D$6=LEFT(NHAPLIEU!E300,3),SOCAI!$D$6=LEFT(NHAPLIEU!F300,3)),NHAPLIEU!A300,"")</f>
        <v/>
      </c>
      <c r="B307" s="67" t="str">
        <f>IF(OR($D$6=LEFT(NHAPLIEU!E300,3),SOCAI!$D$6=LEFT(NHAPLIEU!F300,3)),NHAPLIEU!B300,"")</f>
        <v/>
      </c>
      <c r="C307" s="103" t="str">
        <f>IF(OR($D$6=LEFT(NHAPLIEU!E300,3),SOCAI!$D$6=LEFT(NHAPLIEU!F300,3)),NHAPLIEU!C300,"")</f>
        <v/>
      </c>
      <c r="D307" s="103" t="str">
        <f>IF(OR($D$6=LEFT(NHAPLIEU!E300,3),SOCAI!$D$6=LEFT(NHAPLIEU!F300,3)),NHAPLIEU!D300,"")</f>
        <v/>
      </c>
      <c r="E307" s="77" t="str">
        <f>IF($D$6=LEFT(NHAPLIEU!E300,3),LEFT(NHAPLIEU!F300,3),IF(SOCAI!$D$6=LEFT(NHAPLIEU!F300,3),LEFT(NHAPLIEU!E300,3),""))</f>
        <v/>
      </c>
      <c r="F307" s="126" t="str">
        <f>IF($D$6=LEFT(NHAPLIEU!E300,3),NHAPLIEU!I300,"")</f>
        <v/>
      </c>
      <c r="G307" s="126" t="str">
        <f>IF(SOCAI!$D$6=LEFT(NHAPLIEU!F303,3),NHAPLIEU!I303,"")</f>
        <v/>
      </c>
    </row>
    <row r="308" spans="1:7" ht="21" customHeight="1">
      <c r="A308" s="108" t="str">
        <f>IF(OR($D$6=LEFT(NHAPLIEU!E301,3),SOCAI!$D$6=LEFT(NHAPLIEU!F301,3)),NHAPLIEU!A301,"")</f>
        <v/>
      </c>
      <c r="B308" s="67" t="str">
        <f>IF(OR($D$6=LEFT(NHAPLIEU!E301,3),SOCAI!$D$6=LEFT(NHAPLIEU!F301,3)),NHAPLIEU!B301,"")</f>
        <v/>
      </c>
      <c r="C308" s="103" t="str">
        <f>IF(OR($D$6=LEFT(NHAPLIEU!E301,3),SOCAI!$D$6=LEFT(NHAPLIEU!F301,3)),NHAPLIEU!C301,"")</f>
        <v/>
      </c>
      <c r="D308" s="103" t="str">
        <f>IF(OR($D$6=LEFT(NHAPLIEU!E301,3),SOCAI!$D$6=LEFT(NHAPLIEU!F301,3)),NHAPLIEU!D301,"")</f>
        <v/>
      </c>
      <c r="E308" s="77" t="str">
        <f>IF($D$6=LEFT(NHAPLIEU!E301,3),LEFT(NHAPLIEU!F301,3),IF(SOCAI!$D$6=LEFT(NHAPLIEU!F301,3),LEFT(NHAPLIEU!E301,3),""))</f>
        <v/>
      </c>
      <c r="F308" s="126" t="str">
        <f>IF($D$6=LEFT(NHAPLIEU!E301,3),NHAPLIEU!I301,"")</f>
        <v/>
      </c>
      <c r="G308" s="126" t="str">
        <f>IF(SOCAI!$D$6=LEFT(NHAPLIEU!F304,3),NHAPLIEU!I304,"")</f>
        <v/>
      </c>
    </row>
    <row r="309" spans="1:7" ht="21" customHeight="1">
      <c r="A309" s="108" t="str">
        <f>IF(OR($D$6=LEFT(NHAPLIEU!E302,3),SOCAI!$D$6=LEFT(NHAPLIEU!F302,3)),NHAPLIEU!A302,"")</f>
        <v/>
      </c>
      <c r="B309" s="67" t="str">
        <f>IF(OR($D$6=LEFT(NHAPLIEU!E302,3),SOCAI!$D$6=LEFT(NHAPLIEU!F302,3)),NHAPLIEU!B302,"")</f>
        <v/>
      </c>
      <c r="C309" s="103" t="str">
        <f>IF(OR($D$6=LEFT(NHAPLIEU!E302,3),SOCAI!$D$6=LEFT(NHAPLIEU!F302,3)),NHAPLIEU!C302,"")</f>
        <v/>
      </c>
      <c r="D309" s="103" t="str">
        <f>IF(OR($D$6=LEFT(NHAPLIEU!E302,3),SOCAI!$D$6=LEFT(NHAPLIEU!F302,3)),NHAPLIEU!D302,"")</f>
        <v/>
      </c>
      <c r="E309" s="77" t="str">
        <f>IF($D$6=LEFT(NHAPLIEU!E302,3),LEFT(NHAPLIEU!F302,3),IF(SOCAI!$D$6=LEFT(NHAPLIEU!F302,3),LEFT(NHAPLIEU!E302,3),""))</f>
        <v/>
      </c>
      <c r="F309" s="126" t="str">
        <f>IF($D$6=LEFT(NHAPLIEU!E302,3),NHAPLIEU!I302,"")</f>
        <v/>
      </c>
      <c r="G309" s="126" t="str">
        <f>IF(SOCAI!$D$6=LEFT(NHAPLIEU!F305,3),NHAPLIEU!I305,"")</f>
        <v/>
      </c>
    </row>
    <row r="310" spans="1:7" ht="21" customHeight="1">
      <c r="A310" s="108" t="str">
        <f>IF(OR($D$6=LEFT(NHAPLIEU!E303,3),SOCAI!$D$6=LEFT(NHAPLIEU!F303,3)),NHAPLIEU!A303,"")</f>
        <v/>
      </c>
      <c r="B310" s="67" t="str">
        <f>IF(OR($D$6=LEFT(NHAPLIEU!E303,3),SOCAI!$D$6=LEFT(NHAPLIEU!F303,3)),NHAPLIEU!B303,"")</f>
        <v/>
      </c>
      <c r="C310" s="103" t="str">
        <f>IF(OR($D$6=LEFT(NHAPLIEU!E303,3),SOCAI!$D$6=LEFT(NHAPLIEU!F303,3)),NHAPLIEU!C303,"")</f>
        <v/>
      </c>
      <c r="D310" s="103" t="str">
        <f>IF(OR($D$6=LEFT(NHAPLIEU!E303,3),SOCAI!$D$6=LEFT(NHAPLIEU!F303,3)),NHAPLIEU!D303,"")</f>
        <v/>
      </c>
      <c r="E310" s="77" t="str">
        <f>IF($D$6=LEFT(NHAPLIEU!E303,3),LEFT(NHAPLIEU!F303,3),IF(SOCAI!$D$6=LEFT(NHAPLIEU!F303,3),LEFT(NHAPLIEU!E303,3),""))</f>
        <v/>
      </c>
      <c r="F310" s="126" t="str">
        <f>IF($D$6=LEFT(NHAPLIEU!E303,3),NHAPLIEU!I303,"")</f>
        <v/>
      </c>
      <c r="G310" s="126" t="str">
        <f>IF(SOCAI!$D$6=LEFT(NHAPLIEU!F306,3),NHAPLIEU!I306,"")</f>
        <v/>
      </c>
    </row>
    <row r="311" spans="1:7" ht="21" customHeight="1">
      <c r="A311" s="108" t="str">
        <f>IF(OR($D$6=LEFT(NHAPLIEU!E304,3),SOCAI!$D$6=LEFT(NHAPLIEU!F304,3)),NHAPLIEU!A304,"")</f>
        <v/>
      </c>
      <c r="B311" s="67" t="str">
        <f>IF(OR($D$6=LEFT(NHAPLIEU!E304,3),SOCAI!$D$6=LEFT(NHAPLIEU!F304,3)),NHAPLIEU!B304,"")</f>
        <v/>
      </c>
      <c r="C311" s="103" t="str">
        <f>IF(OR($D$6=LEFT(NHAPLIEU!E304,3),SOCAI!$D$6=LEFT(NHAPLIEU!F304,3)),NHAPLIEU!C304,"")</f>
        <v/>
      </c>
      <c r="D311" s="103" t="str">
        <f>IF(OR($D$6=LEFT(NHAPLIEU!E304,3),SOCAI!$D$6=LEFT(NHAPLIEU!F304,3)),NHAPLIEU!D304,"")</f>
        <v/>
      </c>
      <c r="E311" s="77" t="str">
        <f>IF($D$6=LEFT(NHAPLIEU!E304,3),LEFT(NHAPLIEU!F304,3),IF(SOCAI!$D$6=LEFT(NHAPLIEU!F304,3),LEFT(NHAPLIEU!E304,3),""))</f>
        <v/>
      </c>
      <c r="F311" s="126" t="str">
        <f>IF($D$6=LEFT(NHAPLIEU!E304,3),NHAPLIEU!I304,"")</f>
        <v/>
      </c>
      <c r="G311" s="126" t="str">
        <f>IF(SOCAI!$D$6=LEFT(NHAPLIEU!F307,3),NHAPLIEU!I307,"")</f>
        <v/>
      </c>
    </row>
    <row r="312" spans="1:7" ht="21" customHeight="1">
      <c r="A312" s="108" t="str">
        <f>IF(OR($D$6=LEFT(NHAPLIEU!E305,3),SOCAI!$D$6=LEFT(NHAPLIEU!F305,3)),NHAPLIEU!A305,"")</f>
        <v/>
      </c>
      <c r="B312" s="67" t="str">
        <f>IF(OR($D$6=LEFT(NHAPLIEU!E305,3),SOCAI!$D$6=LEFT(NHAPLIEU!F305,3)),NHAPLIEU!B305,"")</f>
        <v/>
      </c>
      <c r="C312" s="103" t="str">
        <f>IF(OR($D$6=LEFT(NHAPLIEU!E305,3),SOCAI!$D$6=LEFT(NHAPLIEU!F305,3)),NHAPLIEU!C305,"")</f>
        <v/>
      </c>
      <c r="D312" s="103" t="str">
        <f>IF(OR($D$6=LEFT(NHAPLIEU!E305,3),SOCAI!$D$6=LEFT(NHAPLIEU!F305,3)),NHAPLIEU!D305,"")</f>
        <v/>
      </c>
      <c r="E312" s="77" t="str">
        <f>IF($D$6=LEFT(NHAPLIEU!E305,3),LEFT(NHAPLIEU!F305,3),IF(SOCAI!$D$6=LEFT(NHAPLIEU!F305,3),LEFT(NHAPLIEU!E305,3),""))</f>
        <v/>
      </c>
      <c r="F312" s="126" t="str">
        <f>IF($D$6=LEFT(NHAPLIEU!E305,3),NHAPLIEU!I305,"")</f>
        <v/>
      </c>
      <c r="G312" s="126" t="str">
        <f>IF(SOCAI!$D$6=LEFT(NHAPLIEU!F308,3),NHAPLIEU!I308,"")</f>
        <v/>
      </c>
    </row>
    <row r="313" spans="1:7" ht="21" customHeight="1">
      <c r="A313" s="108" t="str">
        <f>IF(OR($D$6=LEFT(NHAPLIEU!E306,3),SOCAI!$D$6=LEFT(NHAPLIEU!F306,3)),NHAPLIEU!A306,"")</f>
        <v/>
      </c>
      <c r="B313" s="67" t="str">
        <f>IF(OR($D$6=LEFT(NHAPLIEU!E306,3),SOCAI!$D$6=LEFT(NHAPLIEU!F306,3)),NHAPLIEU!B306,"")</f>
        <v/>
      </c>
      <c r="C313" s="103" t="str">
        <f>IF(OR($D$6=LEFT(NHAPLIEU!E306,3),SOCAI!$D$6=LEFT(NHAPLIEU!F306,3)),NHAPLIEU!C306,"")</f>
        <v/>
      </c>
      <c r="D313" s="103" t="str">
        <f>IF(OR($D$6=LEFT(NHAPLIEU!E306,3),SOCAI!$D$6=LEFT(NHAPLIEU!F306,3)),NHAPLIEU!D306,"")</f>
        <v/>
      </c>
      <c r="E313" s="77" t="str">
        <f>IF($D$6=LEFT(NHAPLIEU!E306,3),LEFT(NHAPLIEU!F306,3),IF(SOCAI!$D$6=LEFT(NHAPLIEU!F306,3),LEFT(NHAPLIEU!E306,3),""))</f>
        <v/>
      </c>
      <c r="F313" s="126" t="str">
        <f>IF($D$6=LEFT(NHAPLIEU!E306,3),NHAPLIEU!I306,"")</f>
        <v/>
      </c>
      <c r="G313" s="126" t="str">
        <f>IF(SOCAI!$D$6=LEFT(NHAPLIEU!F309,3),NHAPLIEU!I309,"")</f>
        <v/>
      </c>
    </row>
    <row r="314" spans="1:7" ht="21" customHeight="1">
      <c r="A314" s="108" t="str">
        <f>IF(OR($D$6=LEFT(NHAPLIEU!E307,3),SOCAI!$D$6=LEFT(NHAPLIEU!F307,3)),NHAPLIEU!A307,"")</f>
        <v/>
      </c>
      <c r="B314" s="67" t="str">
        <f>IF(OR($D$6=LEFT(NHAPLIEU!E307,3),SOCAI!$D$6=LEFT(NHAPLIEU!F307,3)),NHAPLIEU!B307,"")</f>
        <v/>
      </c>
      <c r="C314" s="103" t="str">
        <f>IF(OR($D$6=LEFT(NHAPLIEU!E307,3),SOCAI!$D$6=LEFT(NHAPLIEU!F307,3)),NHAPLIEU!C307,"")</f>
        <v/>
      </c>
      <c r="D314" s="103" t="str">
        <f>IF(OR($D$6=LEFT(NHAPLIEU!E307,3),SOCAI!$D$6=LEFT(NHAPLIEU!F307,3)),NHAPLIEU!D307,"")</f>
        <v/>
      </c>
      <c r="E314" s="77" t="str">
        <f>IF($D$6=LEFT(NHAPLIEU!E307,3),LEFT(NHAPLIEU!F307,3),IF(SOCAI!$D$6=LEFT(NHAPLIEU!F307,3),LEFT(NHAPLIEU!E307,3),""))</f>
        <v/>
      </c>
      <c r="F314" s="126" t="str">
        <f>IF($D$6=LEFT(NHAPLIEU!E307,3),NHAPLIEU!I307,"")</f>
        <v/>
      </c>
      <c r="G314" s="126" t="str">
        <f>IF(SOCAI!$D$6=LEFT(NHAPLIEU!F310,3),NHAPLIEU!I310,"")</f>
        <v/>
      </c>
    </row>
    <row r="315" spans="1:7" ht="21" customHeight="1">
      <c r="A315" s="108" t="str">
        <f>IF(OR($D$6=LEFT(NHAPLIEU!E308,3),SOCAI!$D$6=LEFT(NHAPLIEU!F308,3)),NHAPLIEU!A308,"")</f>
        <v/>
      </c>
      <c r="B315" s="67" t="str">
        <f>IF(OR($D$6=LEFT(NHAPLIEU!E308,3),SOCAI!$D$6=LEFT(NHAPLIEU!F308,3)),NHAPLIEU!B308,"")</f>
        <v/>
      </c>
      <c r="C315" s="103" t="str">
        <f>IF(OR($D$6=LEFT(NHAPLIEU!E308,3),SOCAI!$D$6=LEFT(NHAPLIEU!F308,3)),NHAPLIEU!C308,"")</f>
        <v/>
      </c>
      <c r="D315" s="103" t="str">
        <f>IF(OR($D$6=LEFT(NHAPLIEU!E308,3),SOCAI!$D$6=LEFT(NHAPLIEU!F308,3)),NHAPLIEU!D308,"")</f>
        <v/>
      </c>
      <c r="E315" s="77" t="str">
        <f>IF($D$6=LEFT(NHAPLIEU!E308,3),LEFT(NHAPLIEU!F308,3),IF(SOCAI!$D$6=LEFT(NHAPLIEU!F308,3),LEFT(NHAPLIEU!E308,3),""))</f>
        <v/>
      </c>
      <c r="F315" s="126" t="str">
        <f>IF($D$6=LEFT(NHAPLIEU!E308,3),NHAPLIEU!I308,"")</f>
        <v/>
      </c>
      <c r="G315" s="126" t="str">
        <f>IF(SOCAI!$D$6=LEFT(NHAPLIEU!F311,3),NHAPLIEU!I311,"")</f>
        <v/>
      </c>
    </row>
    <row r="316" spans="1:7" ht="21" customHeight="1">
      <c r="A316" s="108" t="str">
        <f>IF(OR($D$6=LEFT(NHAPLIEU!E309,3),SOCAI!$D$6=LEFT(NHAPLIEU!F309,3)),NHAPLIEU!A309,"")</f>
        <v/>
      </c>
      <c r="B316" s="67" t="str">
        <f>IF(OR($D$6=LEFT(NHAPLIEU!E309,3),SOCAI!$D$6=LEFT(NHAPLIEU!F309,3)),NHAPLIEU!B309,"")</f>
        <v/>
      </c>
      <c r="C316" s="103" t="str">
        <f>IF(OR($D$6=LEFT(NHAPLIEU!E309,3),SOCAI!$D$6=LEFT(NHAPLIEU!F309,3)),NHAPLIEU!C309,"")</f>
        <v/>
      </c>
      <c r="D316" s="103" t="str">
        <f>IF(OR($D$6=LEFT(NHAPLIEU!E309,3),SOCAI!$D$6=LEFT(NHAPLIEU!F309,3)),NHAPLIEU!D309,"")</f>
        <v/>
      </c>
      <c r="E316" s="77" t="str">
        <f>IF($D$6=LEFT(NHAPLIEU!E309,3),LEFT(NHAPLIEU!F309,3),IF(SOCAI!$D$6=LEFT(NHAPLIEU!F309,3),LEFT(NHAPLIEU!E309,3),""))</f>
        <v/>
      </c>
      <c r="F316" s="126" t="str">
        <f>IF($D$6=LEFT(NHAPLIEU!E309,3),NHAPLIEU!I309,"")</f>
        <v/>
      </c>
      <c r="G316" s="126" t="str">
        <f>IF(SOCAI!$D$6=LEFT(NHAPLIEU!F312,3),NHAPLIEU!I312,"")</f>
        <v/>
      </c>
    </row>
    <row r="317" spans="1:7" ht="21" customHeight="1">
      <c r="A317" s="108" t="str">
        <f>IF(OR($D$6=LEFT(NHAPLIEU!E310,3),SOCAI!$D$6=LEFT(NHAPLIEU!F310,3)),NHAPLIEU!A310,"")</f>
        <v/>
      </c>
      <c r="B317" s="67" t="str">
        <f>IF(OR($D$6=LEFT(NHAPLIEU!E310,3),SOCAI!$D$6=LEFT(NHAPLIEU!F310,3)),NHAPLIEU!B310,"")</f>
        <v/>
      </c>
      <c r="C317" s="103" t="str">
        <f>IF(OR($D$6=LEFT(NHAPLIEU!E310,3),SOCAI!$D$6=LEFT(NHAPLIEU!F310,3)),NHAPLIEU!C310,"")</f>
        <v/>
      </c>
      <c r="D317" s="103" t="str">
        <f>IF(OR($D$6=LEFT(NHAPLIEU!E310,3),SOCAI!$D$6=LEFT(NHAPLIEU!F310,3)),NHAPLIEU!D310,"")</f>
        <v/>
      </c>
      <c r="E317" s="77" t="str">
        <f>IF($D$6=LEFT(NHAPLIEU!E310,3),LEFT(NHAPLIEU!F310,3),IF(SOCAI!$D$6=LEFT(NHAPLIEU!F310,3),LEFT(NHAPLIEU!E310,3),""))</f>
        <v/>
      </c>
      <c r="F317" s="126" t="str">
        <f>IF($D$6=LEFT(NHAPLIEU!E310,3),NHAPLIEU!I310,"")</f>
        <v/>
      </c>
      <c r="G317" s="126" t="str">
        <f>IF(SOCAI!$D$6=LEFT(NHAPLIEU!F313,3),NHAPLIEU!I313,"")</f>
        <v/>
      </c>
    </row>
    <row r="318" spans="1:7" ht="21" customHeight="1">
      <c r="A318" s="108" t="str">
        <f>IF(OR($D$6=LEFT(NHAPLIEU!E311,3),SOCAI!$D$6=LEFT(NHAPLIEU!F311,3)),NHAPLIEU!A311,"")</f>
        <v/>
      </c>
      <c r="B318" s="67" t="str">
        <f>IF(OR($D$6=LEFT(NHAPLIEU!E311,3),SOCAI!$D$6=LEFT(NHAPLIEU!F311,3)),NHAPLIEU!B311,"")</f>
        <v/>
      </c>
      <c r="C318" s="103" t="str">
        <f>IF(OR($D$6=LEFT(NHAPLIEU!E311,3),SOCAI!$D$6=LEFT(NHAPLIEU!F311,3)),NHAPLIEU!C311,"")</f>
        <v/>
      </c>
      <c r="D318" s="103" t="str">
        <f>IF(OR($D$6=LEFT(NHAPLIEU!E311,3),SOCAI!$D$6=LEFT(NHAPLIEU!F311,3)),NHAPLIEU!D311,"")</f>
        <v/>
      </c>
      <c r="E318" s="77" t="str">
        <f>IF($D$6=LEFT(NHAPLIEU!E311,3),LEFT(NHAPLIEU!F311,3),IF(SOCAI!$D$6=LEFT(NHAPLIEU!F311,3),LEFT(NHAPLIEU!E311,3),""))</f>
        <v/>
      </c>
      <c r="F318" s="126" t="str">
        <f>IF($D$6=LEFT(NHAPLIEU!E311,3),NHAPLIEU!I311,"")</f>
        <v/>
      </c>
      <c r="G318" s="126" t="str">
        <f>IF(SOCAI!$D$6=LEFT(NHAPLIEU!F314,3),NHAPLIEU!I314,"")</f>
        <v/>
      </c>
    </row>
    <row r="319" spans="1:7" ht="21" customHeight="1">
      <c r="A319" s="108" t="str">
        <f>IF(OR($D$6=LEFT(NHAPLIEU!E312,3),SOCAI!$D$6=LEFT(NHAPLIEU!F312,3)),NHAPLIEU!A312,"")</f>
        <v/>
      </c>
      <c r="B319" s="67" t="str">
        <f>IF(OR($D$6=LEFT(NHAPLIEU!E312,3),SOCAI!$D$6=LEFT(NHAPLIEU!F312,3)),NHAPLIEU!B312,"")</f>
        <v/>
      </c>
      <c r="C319" s="103" t="str">
        <f>IF(OR($D$6=LEFT(NHAPLIEU!E312,3),SOCAI!$D$6=LEFT(NHAPLIEU!F312,3)),NHAPLIEU!C312,"")</f>
        <v/>
      </c>
      <c r="D319" s="103" t="str">
        <f>IF(OR($D$6=LEFT(NHAPLIEU!E312,3),SOCAI!$D$6=LEFT(NHAPLIEU!F312,3)),NHAPLIEU!D312,"")</f>
        <v/>
      </c>
      <c r="E319" s="77" t="str">
        <f>IF($D$6=LEFT(NHAPLIEU!E312,3),LEFT(NHAPLIEU!F312,3),IF(SOCAI!$D$6=LEFT(NHAPLIEU!F312,3),LEFT(NHAPLIEU!E312,3),""))</f>
        <v/>
      </c>
      <c r="F319" s="126" t="str">
        <f>IF($D$6=LEFT(NHAPLIEU!E312,3),NHAPLIEU!I312,"")</f>
        <v/>
      </c>
      <c r="G319" s="126" t="str">
        <f>IF(SOCAI!$D$6=LEFT(NHAPLIEU!F315,3),NHAPLIEU!I315,"")</f>
        <v/>
      </c>
    </row>
    <row r="320" spans="1:7" ht="21" customHeight="1">
      <c r="A320" s="108" t="str">
        <f>IF(OR($D$6=LEFT(NHAPLIEU!E313,3),SOCAI!$D$6=LEFT(NHAPLIEU!F313,3)),NHAPLIEU!A313,"")</f>
        <v/>
      </c>
      <c r="B320" s="67" t="str">
        <f>IF(OR($D$6=LEFT(NHAPLIEU!E313,3),SOCAI!$D$6=LEFT(NHAPLIEU!F313,3)),NHAPLIEU!B313,"")</f>
        <v/>
      </c>
      <c r="C320" s="103" t="str">
        <f>IF(OR($D$6=LEFT(NHAPLIEU!E313,3),SOCAI!$D$6=LEFT(NHAPLIEU!F313,3)),NHAPLIEU!C313,"")</f>
        <v/>
      </c>
      <c r="D320" s="103" t="str">
        <f>IF(OR($D$6=LEFT(NHAPLIEU!E313,3),SOCAI!$D$6=LEFT(NHAPLIEU!F313,3)),NHAPLIEU!D313,"")</f>
        <v/>
      </c>
      <c r="E320" s="77" t="str">
        <f>IF($D$6=LEFT(NHAPLIEU!E313,3),LEFT(NHAPLIEU!F313,3),IF(SOCAI!$D$6=LEFT(NHAPLIEU!F313,3),LEFT(NHAPLIEU!E313,3),""))</f>
        <v/>
      </c>
      <c r="F320" s="126" t="str">
        <f>IF($D$6=LEFT(NHAPLIEU!E313,3),NHAPLIEU!I313,"")</f>
        <v/>
      </c>
      <c r="G320" s="126" t="str">
        <f>IF(SOCAI!$D$6=LEFT(NHAPLIEU!F316,3),NHAPLIEU!I316,"")</f>
        <v/>
      </c>
    </row>
    <row r="321" spans="1:7" ht="21" customHeight="1">
      <c r="A321" s="108" t="str">
        <f>IF(OR($D$6=LEFT(NHAPLIEU!E314,3),SOCAI!$D$6=LEFT(NHAPLIEU!F314,3)),NHAPLIEU!A314,"")</f>
        <v/>
      </c>
      <c r="B321" s="67" t="str">
        <f>IF(OR($D$6=LEFT(NHAPLIEU!E314,3),SOCAI!$D$6=LEFT(NHAPLIEU!F314,3)),NHAPLIEU!B314,"")</f>
        <v/>
      </c>
      <c r="C321" s="103" t="str">
        <f>IF(OR($D$6=LEFT(NHAPLIEU!E314,3),SOCAI!$D$6=LEFT(NHAPLIEU!F314,3)),NHAPLIEU!C314,"")</f>
        <v/>
      </c>
      <c r="D321" s="103" t="str">
        <f>IF(OR($D$6=LEFT(NHAPLIEU!E314,3),SOCAI!$D$6=LEFT(NHAPLIEU!F314,3)),NHAPLIEU!D314,"")</f>
        <v/>
      </c>
      <c r="E321" s="77" t="str">
        <f>IF($D$6=LEFT(NHAPLIEU!E314,3),LEFT(NHAPLIEU!F314,3),IF(SOCAI!$D$6=LEFT(NHAPLIEU!F314,3),LEFT(NHAPLIEU!E314,3),""))</f>
        <v/>
      </c>
      <c r="F321" s="126" t="str">
        <f>IF($D$6=LEFT(NHAPLIEU!E314,3),NHAPLIEU!I314,"")</f>
        <v/>
      </c>
      <c r="G321" s="126" t="str">
        <f>IF(SOCAI!$D$6=LEFT(NHAPLIEU!F317,3),NHAPLIEU!I317,"")</f>
        <v/>
      </c>
    </row>
    <row r="322" spans="1:7" ht="21" customHeight="1">
      <c r="A322" s="108" t="str">
        <f>IF(OR($D$6=LEFT(NHAPLIEU!E315,3),SOCAI!$D$6=LEFT(NHAPLIEU!F315,3)),NHAPLIEU!A315,"")</f>
        <v/>
      </c>
      <c r="B322" s="67" t="str">
        <f>IF(OR($D$6=LEFT(NHAPLIEU!E315,3),SOCAI!$D$6=LEFT(NHAPLIEU!F315,3)),NHAPLIEU!B315,"")</f>
        <v/>
      </c>
      <c r="C322" s="103" t="str">
        <f>IF(OR($D$6=LEFT(NHAPLIEU!E315,3),SOCAI!$D$6=LEFT(NHAPLIEU!F315,3)),NHAPLIEU!C315,"")</f>
        <v/>
      </c>
      <c r="D322" s="103" t="str">
        <f>IF(OR($D$6=LEFT(NHAPLIEU!E315,3),SOCAI!$D$6=LEFT(NHAPLIEU!F315,3)),NHAPLIEU!D315,"")</f>
        <v/>
      </c>
      <c r="E322" s="77" t="str">
        <f>IF($D$6=LEFT(NHAPLIEU!E315,3),LEFT(NHAPLIEU!F315,3),IF(SOCAI!$D$6=LEFT(NHAPLIEU!F315,3),LEFT(NHAPLIEU!E315,3),""))</f>
        <v/>
      </c>
      <c r="F322" s="126" t="str">
        <f>IF($D$6=LEFT(NHAPLIEU!E315,3),NHAPLIEU!I315,"")</f>
        <v/>
      </c>
      <c r="G322" s="126" t="str">
        <f>IF(SOCAI!$D$6=LEFT(NHAPLIEU!F318,3),NHAPLIEU!I318,"")</f>
        <v/>
      </c>
    </row>
    <row r="323" spans="1:7" ht="21" customHeight="1">
      <c r="A323" s="108" t="str">
        <f>IF(OR($D$6=LEFT(NHAPLIEU!E316,3),SOCAI!$D$6=LEFT(NHAPLIEU!F316,3)),NHAPLIEU!A316,"")</f>
        <v/>
      </c>
      <c r="B323" s="67" t="str">
        <f>IF(OR($D$6=LEFT(NHAPLIEU!E316,3),SOCAI!$D$6=LEFT(NHAPLIEU!F316,3)),NHAPLIEU!B316,"")</f>
        <v/>
      </c>
      <c r="C323" s="103" t="str">
        <f>IF(OR($D$6=LEFT(NHAPLIEU!E316,3),SOCAI!$D$6=LEFT(NHAPLIEU!F316,3)),NHAPLIEU!C316,"")</f>
        <v/>
      </c>
      <c r="D323" s="103" t="str">
        <f>IF(OR($D$6=LEFT(NHAPLIEU!E316,3),SOCAI!$D$6=LEFT(NHAPLIEU!F316,3)),NHAPLIEU!D316,"")</f>
        <v/>
      </c>
      <c r="E323" s="77" t="str">
        <f>IF($D$6=LEFT(NHAPLIEU!E316,3),LEFT(NHAPLIEU!F316,3),IF(SOCAI!$D$6=LEFT(NHAPLIEU!F316,3),LEFT(NHAPLIEU!E316,3),""))</f>
        <v/>
      </c>
      <c r="F323" s="126" t="str">
        <f>IF($D$6=LEFT(NHAPLIEU!E316,3),NHAPLIEU!I316,"")</f>
        <v/>
      </c>
      <c r="G323" s="126" t="str">
        <f>IF(SOCAI!$D$6=LEFT(NHAPLIEU!F319,3),NHAPLIEU!I319,"")</f>
        <v/>
      </c>
    </row>
    <row r="324" spans="1:7" ht="21" customHeight="1">
      <c r="A324" s="108" t="str">
        <f>IF(OR($D$6=LEFT(NHAPLIEU!E317,3),SOCAI!$D$6=LEFT(NHAPLIEU!F317,3)),NHAPLIEU!A317,"")</f>
        <v/>
      </c>
      <c r="B324" s="67" t="str">
        <f>IF(OR($D$6=LEFT(NHAPLIEU!E317,3),SOCAI!$D$6=LEFT(NHAPLIEU!F317,3)),NHAPLIEU!B317,"")</f>
        <v/>
      </c>
      <c r="C324" s="103" t="str">
        <f>IF(OR($D$6=LEFT(NHAPLIEU!E317,3),SOCAI!$D$6=LEFT(NHAPLIEU!F317,3)),NHAPLIEU!C317,"")</f>
        <v/>
      </c>
      <c r="D324" s="103" t="str">
        <f>IF(OR($D$6=LEFT(NHAPLIEU!E317,3),SOCAI!$D$6=LEFT(NHAPLIEU!F317,3)),NHAPLIEU!D317,"")</f>
        <v/>
      </c>
      <c r="E324" s="77" t="str">
        <f>IF($D$6=LEFT(NHAPLIEU!E317,3),LEFT(NHAPLIEU!F317,3),IF(SOCAI!$D$6=LEFT(NHAPLIEU!F317,3),LEFT(NHAPLIEU!E317,3),""))</f>
        <v/>
      </c>
      <c r="F324" s="126" t="str">
        <f>IF($D$6=LEFT(NHAPLIEU!E317,3),NHAPLIEU!I317,"")</f>
        <v/>
      </c>
      <c r="G324" s="126" t="str">
        <f>IF(SOCAI!$D$6=LEFT(NHAPLIEU!F320,3),NHAPLIEU!I320,"")</f>
        <v/>
      </c>
    </row>
    <row r="325" spans="1:7" ht="21" customHeight="1">
      <c r="A325" s="108" t="str">
        <f>IF(OR($D$6=LEFT(NHAPLIEU!E318,3),SOCAI!$D$6=LEFT(NHAPLIEU!F318,3)),NHAPLIEU!A318,"")</f>
        <v/>
      </c>
      <c r="B325" s="67" t="str">
        <f>IF(OR($D$6=LEFT(NHAPLIEU!E318,3),SOCAI!$D$6=LEFT(NHAPLIEU!F318,3)),NHAPLIEU!B318,"")</f>
        <v/>
      </c>
      <c r="C325" s="103" t="str">
        <f>IF(OR($D$6=LEFT(NHAPLIEU!E318,3),SOCAI!$D$6=LEFT(NHAPLIEU!F318,3)),NHAPLIEU!C318,"")</f>
        <v/>
      </c>
      <c r="D325" s="103" t="str">
        <f>IF(OR($D$6=LEFT(NHAPLIEU!E318,3),SOCAI!$D$6=LEFT(NHAPLIEU!F318,3)),NHAPLIEU!D318,"")</f>
        <v/>
      </c>
      <c r="E325" s="77" t="str">
        <f>IF($D$6=LEFT(NHAPLIEU!E318,3),LEFT(NHAPLIEU!F318,3),IF(SOCAI!$D$6=LEFT(NHAPLIEU!F318,3),LEFT(NHAPLIEU!E318,3),""))</f>
        <v/>
      </c>
      <c r="F325" s="126" t="str">
        <f>IF($D$6=LEFT(NHAPLIEU!E318,3),NHAPLIEU!I318,"")</f>
        <v/>
      </c>
      <c r="G325" s="126" t="str">
        <f>IF(SOCAI!$D$6=LEFT(NHAPLIEU!F321,3),NHAPLIEU!I321,"")</f>
        <v/>
      </c>
    </row>
    <row r="326" spans="1:7" ht="21" customHeight="1">
      <c r="A326" s="108" t="str">
        <f>IF(OR($D$6=LEFT(NHAPLIEU!E319,3),SOCAI!$D$6=LEFT(NHAPLIEU!F319,3)),NHAPLIEU!A319,"")</f>
        <v/>
      </c>
      <c r="B326" s="67" t="str">
        <f>IF(OR($D$6=LEFT(NHAPLIEU!E319,3),SOCAI!$D$6=LEFT(NHAPLIEU!F319,3)),NHAPLIEU!B319,"")</f>
        <v/>
      </c>
      <c r="C326" s="103" t="str">
        <f>IF(OR($D$6=LEFT(NHAPLIEU!E319,3),SOCAI!$D$6=LEFT(NHAPLIEU!F319,3)),NHAPLIEU!C319,"")</f>
        <v/>
      </c>
      <c r="D326" s="103" t="str">
        <f>IF(OR($D$6=LEFT(NHAPLIEU!E319,3),SOCAI!$D$6=LEFT(NHAPLIEU!F319,3)),NHAPLIEU!D319,"")</f>
        <v/>
      </c>
      <c r="E326" s="77" t="str">
        <f>IF($D$6=LEFT(NHAPLIEU!E319,3),LEFT(NHAPLIEU!F319,3),IF(SOCAI!$D$6=LEFT(NHAPLIEU!F319,3),LEFT(NHAPLIEU!E319,3),""))</f>
        <v/>
      </c>
      <c r="F326" s="126" t="str">
        <f>IF($D$6=LEFT(NHAPLIEU!E319,3),NHAPLIEU!I319,"")</f>
        <v/>
      </c>
      <c r="G326" s="126" t="str">
        <f>IF(SOCAI!$D$6=LEFT(NHAPLIEU!F322,3),NHAPLIEU!I322,"")</f>
        <v/>
      </c>
    </row>
    <row r="327" spans="1:7" ht="21" customHeight="1">
      <c r="A327" s="108" t="str">
        <f>IF(OR($D$6=LEFT(NHAPLIEU!E320,3),SOCAI!$D$6=LEFT(NHAPLIEU!F320,3)),NHAPLIEU!A320,"")</f>
        <v/>
      </c>
      <c r="B327" s="67" t="str">
        <f>IF(OR($D$6=LEFT(NHAPLIEU!E320,3),SOCAI!$D$6=LEFT(NHAPLIEU!F320,3)),NHAPLIEU!B320,"")</f>
        <v/>
      </c>
      <c r="C327" s="103" t="str">
        <f>IF(OR($D$6=LEFT(NHAPLIEU!E320,3),SOCAI!$D$6=LEFT(NHAPLIEU!F320,3)),NHAPLIEU!C320,"")</f>
        <v/>
      </c>
      <c r="D327" s="103" t="str">
        <f>IF(OR($D$6=LEFT(NHAPLIEU!E320,3),SOCAI!$D$6=LEFT(NHAPLIEU!F320,3)),NHAPLIEU!D320,"")</f>
        <v/>
      </c>
      <c r="E327" s="77" t="str">
        <f>IF($D$6=LEFT(NHAPLIEU!E320,3),LEFT(NHAPLIEU!F320,3),IF(SOCAI!$D$6=LEFT(NHAPLIEU!F320,3),LEFT(NHAPLIEU!E320,3),""))</f>
        <v/>
      </c>
      <c r="F327" s="126" t="str">
        <f>IF($D$6=LEFT(NHAPLIEU!E320,3),NHAPLIEU!I320,"")</f>
        <v/>
      </c>
      <c r="G327" s="126" t="str">
        <f>IF(SOCAI!$D$6=LEFT(NHAPLIEU!F323,3),NHAPLIEU!I323,"")</f>
        <v/>
      </c>
    </row>
    <row r="328" spans="1:7" ht="21" customHeight="1">
      <c r="A328" s="108" t="str">
        <f>IF(OR($D$6=LEFT(NHAPLIEU!E321,3),SOCAI!$D$6=LEFT(NHAPLIEU!F321,3)),NHAPLIEU!A321,"")</f>
        <v/>
      </c>
      <c r="B328" s="67" t="str">
        <f>IF(OR($D$6=LEFT(NHAPLIEU!E321,3),SOCAI!$D$6=LEFT(NHAPLIEU!F321,3)),NHAPLIEU!B321,"")</f>
        <v/>
      </c>
      <c r="C328" s="103" t="str">
        <f>IF(OR($D$6=LEFT(NHAPLIEU!E321,3),SOCAI!$D$6=LEFT(NHAPLIEU!F321,3)),NHAPLIEU!C321,"")</f>
        <v/>
      </c>
      <c r="D328" s="103" t="str">
        <f>IF(OR($D$6=LEFT(NHAPLIEU!E321,3),SOCAI!$D$6=LEFT(NHAPLIEU!F321,3)),NHAPLIEU!D321,"")</f>
        <v/>
      </c>
      <c r="E328" s="77" t="str">
        <f>IF($D$6=LEFT(NHAPLIEU!E321,3),LEFT(NHAPLIEU!F321,3),IF(SOCAI!$D$6=LEFT(NHAPLIEU!F321,3),LEFT(NHAPLIEU!E321,3),""))</f>
        <v/>
      </c>
      <c r="F328" s="126" t="str">
        <f>IF($D$6=LEFT(NHAPLIEU!E321,3),NHAPLIEU!I321,"")</f>
        <v/>
      </c>
      <c r="G328" s="126" t="str">
        <f>IF(SOCAI!$D$6=LEFT(NHAPLIEU!F324,3),NHAPLIEU!I324,"")</f>
        <v/>
      </c>
    </row>
    <row r="329" spans="1:7" ht="21" customHeight="1">
      <c r="A329" s="108" t="str">
        <f>IF(OR($D$6=LEFT(NHAPLIEU!E322,3),SOCAI!$D$6=LEFT(NHAPLIEU!F322,3)),NHAPLIEU!A322,"")</f>
        <v/>
      </c>
      <c r="B329" s="67" t="str">
        <f>IF(OR($D$6=LEFT(NHAPLIEU!E322,3),SOCAI!$D$6=LEFT(NHAPLIEU!F322,3)),NHAPLIEU!B322,"")</f>
        <v/>
      </c>
      <c r="C329" s="103" t="str">
        <f>IF(OR($D$6=LEFT(NHAPLIEU!E322,3),SOCAI!$D$6=LEFT(NHAPLIEU!F322,3)),NHAPLIEU!C322,"")</f>
        <v/>
      </c>
      <c r="D329" s="103" t="str">
        <f>IF(OR($D$6=LEFT(NHAPLIEU!E322,3),SOCAI!$D$6=LEFT(NHAPLIEU!F322,3)),NHAPLIEU!D322,"")</f>
        <v/>
      </c>
      <c r="E329" s="77" t="str">
        <f>IF($D$6=LEFT(NHAPLIEU!E322,3),LEFT(NHAPLIEU!F322,3),IF(SOCAI!$D$6=LEFT(NHAPLIEU!F322,3),LEFT(NHAPLIEU!E322,3),""))</f>
        <v/>
      </c>
      <c r="F329" s="126" t="str">
        <f>IF($D$6=LEFT(NHAPLIEU!E322,3),NHAPLIEU!I322,"")</f>
        <v/>
      </c>
      <c r="G329" s="126" t="str">
        <f>IF(SOCAI!$D$6=LEFT(NHAPLIEU!F325,3),NHAPLIEU!I325,"")</f>
        <v/>
      </c>
    </row>
    <row r="330" spans="1:7" ht="21" customHeight="1">
      <c r="A330" s="108" t="str">
        <f>IF(OR($D$6=LEFT(NHAPLIEU!E323,3),SOCAI!$D$6=LEFT(NHAPLIEU!F323,3)),NHAPLIEU!A323,"")</f>
        <v/>
      </c>
      <c r="B330" s="67" t="str">
        <f>IF(OR($D$6=LEFT(NHAPLIEU!E323,3),SOCAI!$D$6=LEFT(NHAPLIEU!F323,3)),NHAPLIEU!B323,"")</f>
        <v/>
      </c>
      <c r="C330" s="103" t="str">
        <f>IF(OR($D$6=LEFT(NHAPLIEU!E323,3),SOCAI!$D$6=LEFT(NHAPLIEU!F323,3)),NHAPLIEU!C323,"")</f>
        <v/>
      </c>
      <c r="D330" s="103" t="str">
        <f>IF(OR($D$6=LEFT(NHAPLIEU!E323,3),SOCAI!$D$6=LEFT(NHAPLIEU!F323,3)),NHAPLIEU!D323,"")</f>
        <v/>
      </c>
      <c r="E330" s="77" t="str">
        <f>IF($D$6=LEFT(NHAPLIEU!E323,3),LEFT(NHAPLIEU!F323,3),IF(SOCAI!$D$6=LEFT(NHAPLIEU!F323,3),LEFT(NHAPLIEU!E323,3),""))</f>
        <v/>
      </c>
      <c r="F330" s="126" t="str">
        <f>IF($D$6=LEFT(NHAPLIEU!E323,3),NHAPLIEU!I323,"")</f>
        <v/>
      </c>
      <c r="G330" s="126" t="str">
        <f>IF(SOCAI!$D$6=LEFT(NHAPLIEU!F326,3),NHAPLIEU!I326,"")</f>
        <v/>
      </c>
    </row>
    <row r="331" spans="1:7" ht="21" customHeight="1">
      <c r="A331" s="108" t="str">
        <f>IF(OR($D$6=LEFT(NHAPLIEU!E324,3),SOCAI!$D$6=LEFT(NHAPLIEU!F324,3)),NHAPLIEU!A324,"")</f>
        <v/>
      </c>
      <c r="B331" s="67" t="str">
        <f>IF(OR($D$6=LEFT(NHAPLIEU!E324,3),SOCAI!$D$6=LEFT(NHAPLIEU!F324,3)),NHAPLIEU!B324,"")</f>
        <v/>
      </c>
      <c r="C331" s="103" t="str">
        <f>IF(OR($D$6=LEFT(NHAPLIEU!E324,3),SOCAI!$D$6=LEFT(NHAPLIEU!F324,3)),NHAPLIEU!C324,"")</f>
        <v/>
      </c>
      <c r="D331" s="103" t="str">
        <f>IF(OR($D$6=LEFT(NHAPLIEU!E324,3),SOCAI!$D$6=LEFT(NHAPLIEU!F324,3)),NHAPLIEU!D324,"")</f>
        <v/>
      </c>
      <c r="E331" s="77" t="str">
        <f>IF($D$6=LEFT(NHAPLIEU!E324,3),LEFT(NHAPLIEU!F324,3),IF(SOCAI!$D$6=LEFT(NHAPLIEU!F324,3),LEFT(NHAPLIEU!E324,3),""))</f>
        <v/>
      </c>
      <c r="F331" s="126" t="str">
        <f>IF($D$6=LEFT(NHAPLIEU!E324,3),NHAPLIEU!I324,"")</f>
        <v/>
      </c>
      <c r="G331" s="126" t="str">
        <f>IF(SOCAI!$D$6=LEFT(NHAPLIEU!F327,3),NHAPLIEU!I327,"")</f>
        <v/>
      </c>
    </row>
    <row r="332" spans="1:7" ht="21" customHeight="1">
      <c r="A332" s="108" t="str">
        <f>IF(OR($D$6=LEFT(NHAPLIEU!E325,3),SOCAI!$D$6=LEFT(NHAPLIEU!F325,3)),NHAPLIEU!A325,"")</f>
        <v/>
      </c>
      <c r="B332" s="67" t="str">
        <f>IF(OR($D$6=LEFT(NHAPLIEU!E325,3),SOCAI!$D$6=LEFT(NHAPLIEU!F325,3)),NHAPLIEU!B325,"")</f>
        <v/>
      </c>
      <c r="C332" s="103" t="str">
        <f>IF(OR($D$6=LEFT(NHAPLIEU!E325,3),SOCAI!$D$6=LEFT(NHAPLIEU!F325,3)),NHAPLIEU!C325,"")</f>
        <v/>
      </c>
      <c r="D332" s="103" t="str">
        <f>IF(OR($D$6=LEFT(NHAPLIEU!E325,3),SOCAI!$D$6=LEFT(NHAPLIEU!F325,3)),NHAPLIEU!D325,"")</f>
        <v/>
      </c>
      <c r="E332" s="77" t="str">
        <f>IF($D$6=LEFT(NHAPLIEU!E325,3),LEFT(NHAPLIEU!F325,3),IF(SOCAI!$D$6=LEFT(NHAPLIEU!F325,3),LEFT(NHAPLIEU!E325,3),""))</f>
        <v/>
      </c>
      <c r="F332" s="126" t="str">
        <f>IF($D$6=LEFT(NHAPLIEU!E325,3),NHAPLIEU!I325,"")</f>
        <v/>
      </c>
      <c r="G332" s="126" t="str">
        <f>IF(SOCAI!$D$6=LEFT(NHAPLIEU!F328,3),NHAPLIEU!I328,"")</f>
        <v/>
      </c>
    </row>
    <row r="333" spans="1:7" ht="21" customHeight="1">
      <c r="A333" s="108" t="str">
        <f>IF(OR($D$6=LEFT(NHAPLIEU!E326,3),SOCAI!$D$6=LEFT(NHAPLIEU!F326,3)),NHAPLIEU!A326,"")</f>
        <v/>
      </c>
      <c r="B333" s="67" t="str">
        <f>IF(OR($D$6=LEFT(NHAPLIEU!E326,3),SOCAI!$D$6=LEFT(NHAPLIEU!F326,3)),NHAPLIEU!B326,"")</f>
        <v/>
      </c>
      <c r="C333" s="103" t="str">
        <f>IF(OR($D$6=LEFT(NHAPLIEU!E326,3),SOCAI!$D$6=LEFT(NHAPLIEU!F326,3)),NHAPLIEU!C326,"")</f>
        <v/>
      </c>
      <c r="D333" s="103" t="str">
        <f>IF(OR($D$6=LEFT(NHAPLIEU!E326,3),SOCAI!$D$6=LEFT(NHAPLIEU!F326,3)),NHAPLIEU!D326,"")</f>
        <v/>
      </c>
      <c r="E333" s="77" t="str">
        <f>IF($D$6=LEFT(NHAPLIEU!E326,3),LEFT(NHAPLIEU!F326,3),IF(SOCAI!$D$6=LEFT(NHAPLIEU!F326,3),LEFT(NHAPLIEU!E326,3),""))</f>
        <v/>
      </c>
      <c r="F333" s="126" t="str">
        <f>IF($D$6=LEFT(NHAPLIEU!E326,3),NHAPLIEU!I326,"")</f>
        <v/>
      </c>
      <c r="G333" s="126" t="str">
        <f>IF(SOCAI!$D$6=LEFT(NHAPLIEU!F329,3),NHAPLIEU!I329,"")</f>
        <v/>
      </c>
    </row>
    <row r="334" spans="1:7" ht="21" customHeight="1">
      <c r="A334" s="108" t="str">
        <f>IF(OR($D$6=LEFT(NHAPLIEU!E327,3),SOCAI!$D$6=LEFT(NHAPLIEU!F327,3)),NHAPLIEU!A327,"")</f>
        <v/>
      </c>
      <c r="B334" s="67" t="str">
        <f>IF(OR($D$6=LEFT(NHAPLIEU!E327,3),SOCAI!$D$6=LEFT(NHAPLIEU!F327,3)),NHAPLIEU!B327,"")</f>
        <v/>
      </c>
      <c r="C334" s="103" t="str">
        <f>IF(OR($D$6=LEFT(NHAPLIEU!E327,3),SOCAI!$D$6=LEFT(NHAPLIEU!F327,3)),NHAPLIEU!C327,"")</f>
        <v/>
      </c>
      <c r="D334" s="103" t="str">
        <f>IF(OR($D$6=LEFT(NHAPLIEU!E327,3),SOCAI!$D$6=LEFT(NHAPLIEU!F327,3)),NHAPLIEU!D327,"")</f>
        <v/>
      </c>
      <c r="E334" s="77" t="str">
        <f>IF($D$6=LEFT(NHAPLIEU!E327,3),LEFT(NHAPLIEU!F327,3),IF(SOCAI!$D$6=LEFT(NHAPLIEU!F327,3),LEFT(NHAPLIEU!E327,3),""))</f>
        <v/>
      </c>
      <c r="F334" s="126" t="str">
        <f>IF($D$6=LEFT(NHAPLIEU!E327,3),NHAPLIEU!I327,"")</f>
        <v/>
      </c>
      <c r="G334" s="126" t="str">
        <f>IF(SOCAI!$D$6=LEFT(NHAPLIEU!F330,3),NHAPLIEU!I330,"")</f>
        <v/>
      </c>
    </row>
    <row r="335" spans="1:7" ht="21" customHeight="1">
      <c r="A335" s="108" t="str">
        <f>IF(OR($D$6=LEFT(NHAPLIEU!E328,3),SOCAI!$D$6=LEFT(NHAPLIEU!F328,3)),NHAPLIEU!A328,"")</f>
        <v/>
      </c>
      <c r="B335" s="67" t="str">
        <f>IF(OR($D$6=LEFT(NHAPLIEU!E328,3),SOCAI!$D$6=LEFT(NHAPLIEU!F328,3)),NHAPLIEU!B328,"")</f>
        <v/>
      </c>
      <c r="C335" s="103" t="str">
        <f>IF(OR($D$6=LEFT(NHAPLIEU!E328,3),SOCAI!$D$6=LEFT(NHAPLIEU!F328,3)),NHAPLIEU!C328,"")</f>
        <v/>
      </c>
      <c r="D335" s="103" t="str">
        <f>IF(OR($D$6=LEFT(NHAPLIEU!E328,3),SOCAI!$D$6=LEFT(NHAPLIEU!F328,3)),NHAPLIEU!D328,"")</f>
        <v/>
      </c>
      <c r="E335" s="77" t="str">
        <f>IF($D$6=LEFT(NHAPLIEU!E328,3),LEFT(NHAPLIEU!F328,3),IF(SOCAI!$D$6=LEFT(NHAPLIEU!F328,3),LEFT(NHAPLIEU!E328,3),""))</f>
        <v/>
      </c>
      <c r="F335" s="126" t="str">
        <f>IF($D$6=LEFT(NHAPLIEU!E328,3),NHAPLIEU!I328,"")</f>
        <v/>
      </c>
      <c r="G335" s="126" t="str">
        <f>IF(SOCAI!$D$6=LEFT(NHAPLIEU!F331,3),NHAPLIEU!I331,"")</f>
        <v/>
      </c>
    </row>
    <row r="336" spans="1:7" ht="21" customHeight="1">
      <c r="A336" s="108" t="str">
        <f>IF(OR($D$6=LEFT(NHAPLIEU!E329,3),SOCAI!$D$6=LEFT(NHAPLIEU!F329,3)),NHAPLIEU!A329,"")</f>
        <v/>
      </c>
      <c r="B336" s="67" t="str">
        <f>IF(OR($D$6=LEFT(NHAPLIEU!E329,3),SOCAI!$D$6=LEFT(NHAPLIEU!F329,3)),NHAPLIEU!B329,"")</f>
        <v/>
      </c>
      <c r="C336" s="103" t="str">
        <f>IF(OR($D$6=LEFT(NHAPLIEU!E329,3),SOCAI!$D$6=LEFT(NHAPLIEU!F329,3)),NHAPLIEU!C329,"")</f>
        <v/>
      </c>
      <c r="D336" s="103" t="str">
        <f>IF(OR($D$6=LEFT(NHAPLIEU!E329,3),SOCAI!$D$6=LEFT(NHAPLIEU!F329,3)),NHAPLIEU!D329,"")</f>
        <v/>
      </c>
      <c r="E336" s="77" t="str">
        <f>IF($D$6=LEFT(NHAPLIEU!E329,3),LEFT(NHAPLIEU!F329,3),IF(SOCAI!$D$6=LEFT(NHAPLIEU!F329,3),LEFT(NHAPLIEU!E329,3),""))</f>
        <v/>
      </c>
      <c r="F336" s="126" t="str">
        <f>IF($D$6=LEFT(NHAPLIEU!E329,3),NHAPLIEU!I329,"")</f>
        <v/>
      </c>
      <c r="G336" s="126" t="str">
        <f>IF(SOCAI!$D$6=LEFT(NHAPLIEU!F332,3),NHAPLIEU!I332,"")</f>
        <v/>
      </c>
    </row>
    <row r="337" spans="1:7" ht="21" customHeight="1">
      <c r="A337" s="108" t="str">
        <f>IF(OR($D$6=LEFT(NHAPLIEU!E330,3),SOCAI!$D$6=LEFT(NHAPLIEU!F330,3)),NHAPLIEU!A330,"")</f>
        <v/>
      </c>
      <c r="B337" s="67" t="str">
        <f>IF(OR($D$6=LEFT(NHAPLIEU!E330,3),SOCAI!$D$6=LEFT(NHAPLIEU!F330,3)),NHAPLIEU!B330,"")</f>
        <v/>
      </c>
      <c r="C337" s="103" t="str">
        <f>IF(OR($D$6=LEFT(NHAPLIEU!E330,3),SOCAI!$D$6=LEFT(NHAPLIEU!F330,3)),NHAPLIEU!C330,"")</f>
        <v/>
      </c>
      <c r="D337" s="103" t="str">
        <f>IF(OR($D$6=LEFT(NHAPLIEU!E330,3),SOCAI!$D$6=LEFT(NHAPLIEU!F330,3)),NHAPLIEU!D330,"")</f>
        <v/>
      </c>
      <c r="E337" s="77" t="str">
        <f>IF($D$6=LEFT(NHAPLIEU!E330,3),LEFT(NHAPLIEU!F330,3),IF(SOCAI!$D$6=LEFT(NHAPLIEU!F330,3),LEFT(NHAPLIEU!E330,3),""))</f>
        <v/>
      </c>
      <c r="F337" s="126" t="str">
        <f>IF($D$6=LEFT(NHAPLIEU!E330,3),NHAPLIEU!I330,"")</f>
        <v/>
      </c>
      <c r="G337" s="126" t="str">
        <f>IF(SOCAI!$D$6=LEFT(NHAPLIEU!F333,3),NHAPLIEU!I333,"")</f>
        <v/>
      </c>
    </row>
    <row r="338" spans="1:7" ht="21" customHeight="1">
      <c r="A338" s="108" t="str">
        <f>IF(OR($D$6=LEFT(NHAPLIEU!E331,3),SOCAI!$D$6=LEFT(NHAPLIEU!F331,3)),NHAPLIEU!A331,"")</f>
        <v/>
      </c>
      <c r="B338" s="67" t="str">
        <f>IF(OR($D$6=LEFT(NHAPLIEU!E331,3),SOCAI!$D$6=LEFT(NHAPLIEU!F331,3)),NHAPLIEU!B331,"")</f>
        <v/>
      </c>
      <c r="C338" s="103" t="str">
        <f>IF(OR($D$6=LEFT(NHAPLIEU!E331,3),SOCAI!$D$6=LEFT(NHAPLIEU!F331,3)),NHAPLIEU!C331,"")</f>
        <v/>
      </c>
      <c r="D338" s="103" t="str">
        <f>IF(OR($D$6=LEFT(NHAPLIEU!E331,3),SOCAI!$D$6=LEFT(NHAPLIEU!F331,3)),NHAPLIEU!D331,"")</f>
        <v/>
      </c>
      <c r="E338" s="77" t="str">
        <f>IF($D$6=LEFT(NHAPLIEU!E331,3),LEFT(NHAPLIEU!F331,3),IF(SOCAI!$D$6=LEFT(NHAPLIEU!F331,3),LEFT(NHAPLIEU!E331,3),""))</f>
        <v/>
      </c>
      <c r="F338" s="126" t="str">
        <f>IF($D$6=LEFT(NHAPLIEU!E331,3),NHAPLIEU!I331,"")</f>
        <v/>
      </c>
      <c r="G338" s="126" t="str">
        <f>IF(SOCAI!$D$6=LEFT(NHAPLIEU!F334,3),NHAPLIEU!I334,"")</f>
        <v/>
      </c>
    </row>
    <row r="339" spans="1:7" ht="21" customHeight="1">
      <c r="A339" s="108" t="str">
        <f>IF(OR($D$6=LEFT(NHAPLIEU!E332,3),SOCAI!$D$6=LEFT(NHAPLIEU!F332,3)),NHAPLIEU!A332,"")</f>
        <v/>
      </c>
      <c r="B339" s="67" t="str">
        <f>IF(OR($D$6=LEFT(NHAPLIEU!E332,3),SOCAI!$D$6=LEFT(NHAPLIEU!F332,3)),NHAPLIEU!B332,"")</f>
        <v/>
      </c>
      <c r="C339" s="103" t="str">
        <f>IF(OR($D$6=LEFT(NHAPLIEU!E332,3),SOCAI!$D$6=LEFT(NHAPLIEU!F332,3)),NHAPLIEU!C332,"")</f>
        <v/>
      </c>
      <c r="D339" s="103" t="str">
        <f>IF(OR($D$6=LEFT(NHAPLIEU!E332,3),SOCAI!$D$6=LEFT(NHAPLIEU!F332,3)),NHAPLIEU!D332,"")</f>
        <v/>
      </c>
      <c r="E339" s="77" t="str">
        <f>IF($D$6=LEFT(NHAPLIEU!E332,3),LEFT(NHAPLIEU!F332,3),IF(SOCAI!$D$6=LEFT(NHAPLIEU!F332,3),LEFT(NHAPLIEU!E332,3),""))</f>
        <v/>
      </c>
      <c r="F339" s="126" t="str">
        <f>IF($D$6=LEFT(NHAPLIEU!E332,3),NHAPLIEU!I332,"")</f>
        <v/>
      </c>
      <c r="G339" s="126" t="str">
        <f>IF(SOCAI!$D$6=LEFT(NHAPLIEU!F335,3),NHAPLIEU!I335,"")</f>
        <v/>
      </c>
    </row>
    <row r="340" spans="1:7" ht="21" customHeight="1">
      <c r="A340" s="108" t="str">
        <f>IF(OR($D$6=LEFT(NHAPLIEU!E333,3),SOCAI!$D$6=LEFT(NHAPLIEU!F333,3)),NHAPLIEU!A333,"")</f>
        <v/>
      </c>
      <c r="B340" s="67" t="str">
        <f>IF(OR($D$6=LEFT(NHAPLIEU!E333,3),SOCAI!$D$6=LEFT(NHAPLIEU!F333,3)),NHAPLIEU!B333,"")</f>
        <v/>
      </c>
      <c r="C340" s="103" t="str">
        <f>IF(OR($D$6=LEFT(NHAPLIEU!E333,3),SOCAI!$D$6=LEFT(NHAPLIEU!F333,3)),NHAPLIEU!C333,"")</f>
        <v/>
      </c>
      <c r="D340" s="103" t="str">
        <f>IF(OR($D$6=LEFT(NHAPLIEU!E333,3),SOCAI!$D$6=LEFT(NHAPLIEU!F333,3)),NHAPLIEU!D333,"")</f>
        <v/>
      </c>
      <c r="E340" s="77" t="str">
        <f>IF($D$6=LEFT(NHAPLIEU!E333,3),LEFT(NHAPLIEU!F333,3),IF(SOCAI!$D$6=LEFT(NHAPLIEU!F333,3),LEFT(NHAPLIEU!E333,3),""))</f>
        <v/>
      </c>
      <c r="F340" s="126" t="str">
        <f>IF($D$6=LEFT(NHAPLIEU!E333,3),NHAPLIEU!I333,"")</f>
        <v/>
      </c>
      <c r="G340" s="126" t="str">
        <f>IF(SOCAI!$D$6=LEFT(NHAPLIEU!F336,3),NHAPLIEU!I336,"")</f>
        <v/>
      </c>
    </row>
    <row r="341" spans="1:7" ht="21" customHeight="1">
      <c r="A341" s="108" t="str">
        <f>IF(OR($D$6=LEFT(NHAPLIEU!E334,3),SOCAI!$D$6=LEFT(NHAPLIEU!F334,3)),NHAPLIEU!A334,"")</f>
        <v/>
      </c>
      <c r="B341" s="67" t="str">
        <f>IF(OR($D$6=LEFT(NHAPLIEU!E334,3),SOCAI!$D$6=LEFT(NHAPLIEU!F334,3)),NHAPLIEU!B334,"")</f>
        <v/>
      </c>
      <c r="C341" s="103" t="str">
        <f>IF(OR($D$6=LEFT(NHAPLIEU!E334,3),SOCAI!$D$6=LEFT(NHAPLIEU!F334,3)),NHAPLIEU!C334,"")</f>
        <v/>
      </c>
      <c r="D341" s="103" t="str">
        <f>IF(OR($D$6=LEFT(NHAPLIEU!E334,3),SOCAI!$D$6=LEFT(NHAPLIEU!F334,3)),NHAPLIEU!D334,"")</f>
        <v/>
      </c>
      <c r="E341" s="77" t="str">
        <f>IF($D$6=LEFT(NHAPLIEU!E334,3),LEFT(NHAPLIEU!F334,3),IF(SOCAI!$D$6=LEFT(NHAPLIEU!F334,3),LEFT(NHAPLIEU!E334,3),""))</f>
        <v/>
      </c>
      <c r="F341" s="126" t="str">
        <f>IF($D$6=LEFT(NHAPLIEU!E334,3),NHAPLIEU!I334,"")</f>
        <v/>
      </c>
      <c r="G341" s="126" t="str">
        <f>IF(SOCAI!$D$6=LEFT(NHAPLIEU!F337,3),NHAPLIEU!I337,"")</f>
        <v/>
      </c>
    </row>
    <row r="342" spans="1:7" ht="21" customHeight="1">
      <c r="A342" s="108" t="str">
        <f>IF(OR($D$6=LEFT(NHAPLIEU!E335,3),SOCAI!$D$6=LEFT(NHAPLIEU!F335,3)),NHAPLIEU!A335,"")</f>
        <v/>
      </c>
      <c r="B342" s="67" t="str">
        <f>IF(OR($D$6=LEFT(NHAPLIEU!E335,3),SOCAI!$D$6=LEFT(NHAPLIEU!F335,3)),NHAPLIEU!B335,"")</f>
        <v/>
      </c>
      <c r="C342" s="103" t="str">
        <f>IF(OR($D$6=LEFT(NHAPLIEU!E335,3),SOCAI!$D$6=LEFT(NHAPLIEU!F335,3)),NHAPLIEU!C335,"")</f>
        <v/>
      </c>
      <c r="D342" s="103" t="str">
        <f>IF(OR($D$6=LEFT(NHAPLIEU!E335,3),SOCAI!$D$6=LEFT(NHAPLIEU!F335,3)),NHAPLIEU!D335,"")</f>
        <v/>
      </c>
      <c r="E342" s="77" t="str">
        <f>IF($D$6=LEFT(NHAPLIEU!E335,3),LEFT(NHAPLIEU!F335,3),IF(SOCAI!$D$6=LEFT(NHAPLIEU!F335,3),LEFT(NHAPLIEU!E335,3),""))</f>
        <v/>
      </c>
      <c r="F342" s="126" t="str">
        <f>IF($D$6=LEFT(NHAPLIEU!E335,3),NHAPLIEU!I335,"")</f>
        <v/>
      </c>
      <c r="G342" s="126" t="str">
        <f>IF(SOCAI!$D$6=LEFT(NHAPLIEU!F338,3),NHAPLIEU!I338,"")</f>
        <v/>
      </c>
    </row>
    <row r="343" spans="1:7" ht="21" customHeight="1">
      <c r="A343" s="108" t="str">
        <f>IF(OR($D$6=LEFT(NHAPLIEU!E336,3),SOCAI!$D$6=LEFT(NHAPLIEU!F336,3)),NHAPLIEU!A336,"")</f>
        <v/>
      </c>
      <c r="B343" s="67" t="str">
        <f>IF(OR($D$6=LEFT(NHAPLIEU!E336,3),SOCAI!$D$6=LEFT(NHAPLIEU!F336,3)),NHAPLIEU!B336,"")</f>
        <v/>
      </c>
      <c r="C343" s="103" t="str">
        <f>IF(OR($D$6=LEFT(NHAPLIEU!E336,3),SOCAI!$D$6=LEFT(NHAPLIEU!F336,3)),NHAPLIEU!C336,"")</f>
        <v/>
      </c>
      <c r="D343" s="103" t="str">
        <f>IF(OR($D$6=LEFT(NHAPLIEU!E336,3),SOCAI!$D$6=LEFT(NHAPLIEU!F336,3)),NHAPLIEU!D336,"")</f>
        <v/>
      </c>
      <c r="E343" s="77" t="str">
        <f>IF($D$6=LEFT(NHAPLIEU!E336,3),LEFT(NHAPLIEU!F336,3),IF(SOCAI!$D$6=LEFT(NHAPLIEU!F336,3),LEFT(NHAPLIEU!E336,3),""))</f>
        <v/>
      </c>
      <c r="F343" s="126" t="str">
        <f>IF($D$6=LEFT(NHAPLIEU!E336,3),NHAPLIEU!I336,"")</f>
        <v/>
      </c>
      <c r="G343" s="126" t="str">
        <f>IF(SOCAI!$D$6=LEFT(NHAPLIEU!F339,3),NHAPLIEU!I339,"")</f>
        <v/>
      </c>
    </row>
    <row r="344" spans="1:7" ht="21" customHeight="1">
      <c r="A344" s="108" t="str">
        <f>IF(OR($D$6=LEFT(NHAPLIEU!E337,3),SOCAI!$D$6=LEFT(NHAPLIEU!F337,3)),NHAPLIEU!A337,"")</f>
        <v/>
      </c>
      <c r="B344" s="67" t="str">
        <f>IF(OR($D$6=LEFT(NHAPLIEU!E337,3),SOCAI!$D$6=LEFT(NHAPLIEU!F337,3)),NHAPLIEU!B337,"")</f>
        <v/>
      </c>
      <c r="C344" s="103" t="str">
        <f>IF(OR($D$6=LEFT(NHAPLIEU!E337,3),SOCAI!$D$6=LEFT(NHAPLIEU!F337,3)),NHAPLIEU!C337,"")</f>
        <v/>
      </c>
      <c r="D344" s="103" t="str">
        <f>IF(OR($D$6=LEFT(NHAPLIEU!E337,3),SOCAI!$D$6=LEFT(NHAPLIEU!F337,3)),NHAPLIEU!D337,"")</f>
        <v/>
      </c>
      <c r="E344" s="77" t="str">
        <f>IF($D$6=LEFT(NHAPLIEU!E337,3),LEFT(NHAPLIEU!F337,3),IF(SOCAI!$D$6=LEFT(NHAPLIEU!F337,3),LEFT(NHAPLIEU!E337,3),""))</f>
        <v/>
      </c>
      <c r="F344" s="126" t="str">
        <f>IF($D$6=LEFT(NHAPLIEU!E337,3),NHAPLIEU!I337,"")</f>
        <v/>
      </c>
      <c r="G344" s="126" t="str">
        <f>IF(SOCAI!$D$6=LEFT(NHAPLIEU!F340,3),NHAPLIEU!I340,"")</f>
        <v/>
      </c>
    </row>
    <row r="345" spans="1:7" ht="21" customHeight="1">
      <c r="A345" s="108" t="str">
        <f>IF(OR($D$6=LEFT(NHAPLIEU!E338,3),SOCAI!$D$6=LEFT(NHAPLIEU!F338,3)),NHAPLIEU!A338,"")</f>
        <v/>
      </c>
      <c r="B345" s="67" t="str">
        <f>IF(OR($D$6=LEFT(NHAPLIEU!E338,3),SOCAI!$D$6=LEFT(NHAPLIEU!F338,3)),NHAPLIEU!B338,"")</f>
        <v/>
      </c>
      <c r="C345" s="103" t="str">
        <f>IF(OR($D$6=LEFT(NHAPLIEU!E338,3),SOCAI!$D$6=LEFT(NHAPLIEU!F338,3)),NHAPLIEU!C338,"")</f>
        <v/>
      </c>
      <c r="D345" s="103" t="str">
        <f>IF(OR($D$6=LEFT(NHAPLIEU!E338,3),SOCAI!$D$6=LEFT(NHAPLIEU!F338,3)),NHAPLIEU!D338,"")</f>
        <v/>
      </c>
      <c r="E345" s="77" t="str">
        <f>IF($D$6=LEFT(NHAPLIEU!E338,3),LEFT(NHAPLIEU!F338,3),IF(SOCAI!$D$6=LEFT(NHAPLIEU!F338,3),LEFT(NHAPLIEU!E338,3),""))</f>
        <v/>
      </c>
      <c r="F345" s="126" t="str">
        <f>IF($D$6=LEFT(NHAPLIEU!E338,3),NHAPLIEU!I338,"")</f>
        <v/>
      </c>
      <c r="G345" s="126" t="str">
        <f>IF(SOCAI!$D$6=LEFT(NHAPLIEU!F341,3),NHAPLIEU!I341,"")</f>
        <v/>
      </c>
    </row>
    <row r="346" spans="1:7" ht="21" customHeight="1">
      <c r="A346" s="108" t="str">
        <f>IF(OR($D$6=LEFT(NHAPLIEU!E339,3),SOCAI!$D$6=LEFT(NHAPLIEU!F339,3)),NHAPLIEU!A339,"")</f>
        <v/>
      </c>
      <c r="B346" s="67" t="str">
        <f>IF(OR($D$6=LEFT(NHAPLIEU!E339,3),SOCAI!$D$6=LEFT(NHAPLIEU!F339,3)),NHAPLIEU!B339,"")</f>
        <v/>
      </c>
      <c r="C346" s="103" t="str">
        <f>IF(OR($D$6=LEFT(NHAPLIEU!E339,3),SOCAI!$D$6=LEFT(NHAPLIEU!F339,3)),NHAPLIEU!C339,"")</f>
        <v/>
      </c>
      <c r="D346" s="103" t="str">
        <f>IF(OR($D$6=LEFT(NHAPLIEU!E339,3),SOCAI!$D$6=LEFT(NHAPLIEU!F339,3)),NHAPLIEU!D339,"")</f>
        <v/>
      </c>
      <c r="E346" s="77" t="str">
        <f>IF($D$6=LEFT(NHAPLIEU!E339,3),LEFT(NHAPLIEU!F339,3),IF(SOCAI!$D$6=LEFT(NHAPLIEU!F339,3),LEFT(NHAPLIEU!E339,3),""))</f>
        <v/>
      </c>
      <c r="F346" s="126" t="str">
        <f>IF($D$6=LEFT(NHAPLIEU!E339,3),NHAPLIEU!I339,"")</f>
        <v/>
      </c>
      <c r="G346" s="126" t="str">
        <f>IF(SOCAI!$D$6=LEFT(NHAPLIEU!F342,3),NHAPLIEU!I342,"")</f>
        <v/>
      </c>
    </row>
    <row r="347" spans="1:7" ht="21" customHeight="1">
      <c r="A347" s="108" t="str">
        <f>IF(OR($D$6=LEFT(NHAPLIEU!E340,3),SOCAI!$D$6=LEFT(NHAPLIEU!F340,3)),NHAPLIEU!A340,"")</f>
        <v/>
      </c>
      <c r="B347" s="67" t="str">
        <f>IF(OR($D$6=LEFT(NHAPLIEU!E340,3),SOCAI!$D$6=LEFT(NHAPLIEU!F340,3)),NHAPLIEU!B340,"")</f>
        <v/>
      </c>
      <c r="C347" s="103" t="str">
        <f>IF(OR($D$6=LEFT(NHAPLIEU!E340,3),SOCAI!$D$6=LEFT(NHAPLIEU!F340,3)),NHAPLIEU!C340,"")</f>
        <v/>
      </c>
      <c r="D347" s="103" t="str">
        <f>IF(OR($D$6=LEFT(NHAPLIEU!E340,3),SOCAI!$D$6=LEFT(NHAPLIEU!F340,3)),NHAPLIEU!D340,"")</f>
        <v/>
      </c>
      <c r="E347" s="77" t="str">
        <f>IF($D$6=LEFT(NHAPLIEU!E340,3),LEFT(NHAPLIEU!F340,3),IF(SOCAI!$D$6=LEFT(NHAPLIEU!F340,3),LEFT(NHAPLIEU!E340,3),""))</f>
        <v/>
      </c>
      <c r="F347" s="126" t="str">
        <f>IF($D$6=LEFT(NHAPLIEU!E340,3),NHAPLIEU!I340,"")</f>
        <v/>
      </c>
      <c r="G347" s="126" t="str">
        <f>IF(SOCAI!$D$6=LEFT(NHAPLIEU!F343,3),NHAPLIEU!I343,"")</f>
        <v/>
      </c>
    </row>
    <row r="348" spans="1:7" ht="21" customHeight="1">
      <c r="A348" s="108" t="str">
        <f>IF(OR($D$6=LEFT(NHAPLIEU!E341,3),SOCAI!$D$6=LEFT(NHAPLIEU!F341,3)),NHAPLIEU!A341,"")</f>
        <v/>
      </c>
      <c r="B348" s="67" t="str">
        <f>IF(OR($D$6=LEFT(NHAPLIEU!E341,3),SOCAI!$D$6=LEFT(NHAPLIEU!F341,3)),NHAPLIEU!B341,"")</f>
        <v/>
      </c>
      <c r="C348" s="103" t="str">
        <f>IF(OR($D$6=LEFT(NHAPLIEU!E341,3),SOCAI!$D$6=LEFT(NHAPLIEU!F341,3)),NHAPLIEU!C341,"")</f>
        <v/>
      </c>
      <c r="D348" s="103" t="str">
        <f>IF(OR($D$6=LEFT(NHAPLIEU!E341,3),SOCAI!$D$6=LEFT(NHAPLIEU!F341,3)),NHAPLIEU!D341,"")</f>
        <v/>
      </c>
      <c r="E348" s="77" t="str">
        <f>IF($D$6=LEFT(NHAPLIEU!E341,3),LEFT(NHAPLIEU!F341,3),IF(SOCAI!$D$6=LEFT(NHAPLIEU!F341,3),LEFT(NHAPLIEU!E341,3),""))</f>
        <v/>
      </c>
      <c r="F348" s="126" t="str">
        <f>IF($D$6=LEFT(NHAPLIEU!E341,3),NHAPLIEU!I341,"")</f>
        <v/>
      </c>
      <c r="G348" s="126" t="str">
        <f>IF(SOCAI!$D$6=LEFT(NHAPLIEU!F344,3),NHAPLIEU!I344,"")</f>
        <v/>
      </c>
    </row>
    <row r="349" spans="1:7" ht="21" customHeight="1">
      <c r="A349" s="108" t="str">
        <f>IF(OR($D$6=LEFT(NHAPLIEU!E342,3),SOCAI!$D$6=LEFT(NHAPLIEU!F342,3)),NHAPLIEU!A342,"")</f>
        <v/>
      </c>
      <c r="B349" s="67" t="str">
        <f>IF(OR($D$6=LEFT(NHAPLIEU!E342,3),SOCAI!$D$6=LEFT(NHAPLIEU!F342,3)),NHAPLIEU!B342,"")</f>
        <v/>
      </c>
      <c r="C349" s="103" t="str">
        <f>IF(OR($D$6=LEFT(NHAPLIEU!E342,3),SOCAI!$D$6=LEFT(NHAPLIEU!F342,3)),NHAPLIEU!C342,"")</f>
        <v/>
      </c>
      <c r="D349" s="103" t="str">
        <f>IF(OR($D$6=LEFT(NHAPLIEU!E342,3),SOCAI!$D$6=LEFT(NHAPLIEU!F342,3)),NHAPLIEU!D342,"")</f>
        <v/>
      </c>
      <c r="E349" s="77" t="str">
        <f>IF($D$6=LEFT(NHAPLIEU!E342,3),LEFT(NHAPLIEU!F342,3),IF(SOCAI!$D$6=LEFT(NHAPLIEU!F342,3),LEFT(NHAPLIEU!E342,3),""))</f>
        <v/>
      </c>
      <c r="F349" s="126" t="str">
        <f>IF($D$6=LEFT(NHAPLIEU!E342,3),NHAPLIEU!I342,"")</f>
        <v/>
      </c>
      <c r="G349" s="126" t="str">
        <f>IF(SOCAI!$D$6=LEFT(NHAPLIEU!F345,3),NHAPLIEU!I345,"")</f>
        <v/>
      </c>
    </row>
    <row r="350" spans="1:7" ht="21" customHeight="1">
      <c r="A350" s="108" t="str">
        <f>IF(OR($D$6=LEFT(NHAPLIEU!E343,3),SOCAI!$D$6=LEFT(NHAPLIEU!F343,3)),NHAPLIEU!A343,"")</f>
        <v/>
      </c>
      <c r="B350" s="67" t="str">
        <f>IF(OR($D$6=LEFT(NHAPLIEU!E343,3),SOCAI!$D$6=LEFT(NHAPLIEU!F343,3)),NHAPLIEU!B343,"")</f>
        <v/>
      </c>
      <c r="C350" s="103" t="str">
        <f>IF(OR($D$6=LEFT(NHAPLIEU!E343,3),SOCAI!$D$6=LEFT(NHAPLIEU!F343,3)),NHAPLIEU!C343,"")</f>
        <v/>
      </c>
      <c r="D350" s="103" t="str">
        <f>IF(OR($D$6=LEFT(NHAPLIEU!E343,3),SOCAI!$D$6=LEFT(NHAPLIEU!F343,3)),NHAPLIEU!D343,"")</f>
        <v/>
      </c>
      <c r="E350" s="77" t="str">
        <f>IF($D$6=LEFT(NHAPLIEU!E343,3),LEFT(NHAPLIEU!F343,3),IF(SOCAI!$D$6=LEFT(NHAPLIEU!F343,3),LEFT(NHAPLIEU!E343,3),""))</f>
        <v/>
      </c>
      <c r="F350" s="126" t="str">
        <f>IF($D$6=LEFT(NHAPLIEU!E343,3),NHAPLIEU!I343,"")</f>
        <v/>
      </c>
      <c r="G350" s="126" t="str">
        <f>IF(SOCAI!$D$6=LEFT(NHAPLIEU!F346,3),NHAPLIEU!I346,"")</f>
        <v/>
      </c>
    </row>
    <row r="351" spans="1:7" ht="21" customHeight="1">
      <c r="A351" s="108" t="str">
        <f>IF(OR($D$6=LEFT(NHAPLIEU!E344,3),SOCAI!$D$6=LEFT(NHAPLIEU!F344,3)),NHAPLIEU!A344,"")</f>
        <v/>
      </c>
      <c r="B351" s="67" t="str">
        <f>IF(OR($D$6=LEFT(NHAPLIEU!E344,3),SOCAI!$D$6=LEFT(NHAPLIEU!F344,3)),NHAPLIEU!B344,"")</f>
        <v/>
      </c>
      <c r="C351" s="103" t="str">
        <f>IF(OR($D$6=LEFT(NHAPLIEU!E344,3),SOCAI!$D$6=LEFT(NHAPLIEU!F344,3)),NHAPLIEU!C344,"")</f>
        <v/>
      </c>
      <c r="D351" s="103" t="str">
        <f>IF(OR($D$6=LEFT(NHAPLIEU!E344,3),SOCAI!$D$6=LEFT(NHAPLIEU!F344,3)),NHAPLIEU!D344,"")</f>
        <v/>
      </c>
      <c r="E351" s="77" t="str">
        <f>IF($D$6=LEFT(NHAPLIEU!E344,3),LEFT(NHAPLIEU!F344,3),IF(SOCAI!$D$6=LEFT(NHAPLIEU!F344,3),LEFT(NHAPLIEU!E344,3),""))</f>
        <v/>
      </c>
      <c r="F351" s="126" t="str">
        <f>IF($D$6=LEFT(NHAPLIEU!E344,3),NHAPLIEU!I344,"")</f>
        <v/>
      </c>
      <c r="G351" s="126" t="str">
        <f>IF(SOCAI!$D$6=LEFT(NHAPLIEU!F347,3),NHAPLIEU!I347,"")</f>
        <v/>
      </c>
    </row>
    <row r="352" spans="1:7" ht="21" customHeight="1">
      <c r="A352" s="108" t="str">
        <f>IF(OR($D$6=LEFT(NHAPLIEU!E345,3),SOCAI!$D$6=LEFT(NHAPLIEU!F345,3)),NHAPLIEU!A345,"")</f>
        <v/>
      </c>
      <c r="B352" s="67" t="str">
        <f>IF(OR($D$6=LEFT(NHAPLIEU!E345,3),SOCAI!$D$6=LEFT(NHAPLIEU!F345,3)),NHAPLIEU!B345,"")</f>
        <v/>
      </c>
      <c r="C352" s="103" t="str">
        <f>IF(OR($D$6=LEFT(NHAPLIEU!E345,3),SOCAI!$D$6=LEFT(NHAPLIEU!F345,3)),NHAPLIEU!C345,"")</f>
        <v/>
      </c>
      <c r="D352" s="103" t="str">
        <f>IF(OR($D$6=LEFT(NHAPLIEU!E345,3),SOCAI!$D$6=LEFT(NHAPLIEU!F345,3)),NHAPLIEU!D345,"")</f>
        <v/>
      </c>
      <c r="E352" s="77" t="str">
        <f>IF($D$6=LEFT(NHAPLIEU!E345,3),LEFT(NHAPLIEU!F345,3),IF(SOCAI!$D$6=LEFT(NHAPLIEU!F345,3),LEFT(NHAPLIEU!E345,3),""))</f>
        <v/>
      </c>
      <c r="F352" s="126" t="str">
        <f>IF($D$6=LEFT(NHAPLIEU!E345,3),NHAPLIEU!I345,"")</f>
        <v/>
      </c>
      <c r="G352" s="126" t="str">
        <f>IF(SOCAI!$D$6=LEFT(NHAPLIEU!F348,3),NHAPLIEU!I348,"")</f>
        <v/>
      </c>
    </row>
    <row r="353" spans="1:7" ht="21" customHeight="1">
      <c r="A353" s="108" t="str">
        <f>IF(OR($D$6=LEFT(NHAPLIEU!E346,3),SOCAI!$D$6=LEFT(NHAPLIEU!F346,3)),NHAPLIEU!A346,"")</f>
        <v/>
      </c>
      <c r="B353" s="67" t="str">
        <f>IF(OR($D$6=LEFT(NHAPLIEU!E346,3),SOCAI!$D$6=LEFT(NHAPLIEU!F346,3)),NHAPLIEU!B346,"")</f>
        <v/>
      </c>
      <c r="C353" s="103" t="str">
        <f>IF(OR($D$6=LEFT(NHAPLIEU!E346,3),SOCAI!$D$6=LEFT(NHAPLIEU!F346,3)),NHAPLIEU!C346,"")</f>
        <v/>
      </c>
      <c r="D353" s="103" t="str">
        <f>IF(OR($D$6=LEFT(NHAPLIEU!E346,3),SOCAI!$D$6=LEFT(NHAPLIEU!F346,3)),NHAPLIEU!D346,"")</f>
        <v/>
      </c>
      <c r="E353" s="77" t="str">
        <f>IF($D$6=LEFT(NHAPLIEU!E346,3),LEFT(NHAPLIEU!F346,3),IF(SOCAI!$D$6=LEFT(NHAPLIEU!F346,3),LEFT(NHAPLIEU!E346,3),""))</f>
        <v/>
      </c>
      <c r="F353" s="126" t="str">
        <f>IF($D$6=LEFT(NHAPLIEU!E346,3),NHAPLIEU!I346,"")</f>
        <v/>
      </c>
      <c r="G353" s="126" t="str">
        <f>IF(SOCAI!$D$6=LEFT(NHAPLIEU!F349,3),NHAPLIEU!I349,"")</f>
        <v/>
      </c>
    </row>
    <row r="354" spans="1:7" ht="21" customHeight="1">
      <c r="A354" s="108" t="str">
        <f>IF(OR($D$6=LEFT(NHAPLIEU!E347,3),SOCAI!$D$6=LEFT(NHAPLIEU!F347,3)),NHAPLIEU!A347,"")</f>
        <v/>
      </c>
      <c r="B354" s="67" t="str">
        <f>IF(OR($D$6=LEFT(NHAPLIEU!E347,3),SOCAI!$D$6=LEFT(NHAPLIEU!F347,3)),NHAPLIEU!B347,"")</f>
        <v/>
      </c>
      <c r="C354" s="103" t="str">
        <f>IF(OR($D$6=LEFT(NHAPLIEU!E347,3),SOCAI!$D$6=LEFT(NHAPLIEU!F347,3)),NHAPLIEU!C347,"")</f>
        <v/>
      </c>
      <c r="D354" s="103" t="str">
        <f>IF(OR($D$6=LEFT(NHAPLIEU!E347,3),SOCAI!$D$6=LEFT(NHAPLIEU!F347,3)),NHAPLIEU!D347,"")</f>
        <v/>
      </c>
      <c r="E354" s="77" t="str">
        <f>IF($D$6=LEFT(NHAPLIEU!E347,3),LEFT(NHAPLIEU!F347,3),IF(SOCAI!$D$6=LEFT(NHAPLIEU!F347,3),LEFT(NHAPLIEU!E347,3),""))</f>
        <v/>
      </c>
      <c r="F354" s="126" t="str">
        <f>IF($D$6=LEFT(NHAPLIEU!E347,3),NHAPLIEU!I347,"")</f>
        <v/>
      </c>
      <c r="G354" s="126" t="str">
        <f>IF(SOCAI!$D$6=LEFT(NHAPLIEU!F350,3),NHAPLIEU!I350,"")</f>
        <v/>
      </c>
    </row>
    <row r="355" spans="1:7" ht="21" customHeight="1">
      <c r="A355" s="108" t="str">
        <f>IF(OR($D$6=LEFT(NHAPLIEU!E348,3),SOCAI!$D$6=LEFT(NHAPLIEU!F348,3)),NHAPLIEU!A348,"")</f>
        <v/>
      </c>
      <c r="B355" s="67" t="str">
        <f>IF(OR($D$6=LEFT(NHAPLIEU!E348,3),SOCAI!$D$6=LEFT(NHAPLIEU!F348,3)),NHAPLIEU!B348,"")</f>
        <v/>
      </c>
      <c r="C355" s="103" t="str">
        <f>IF(OR($D$6=LEFT(NHAPLIEU!E348,3),SOCAI!$D$6=LEFT(NHAPLIEU!F348,3)),NHAPLIEU!C348,"")</f>
        <v/>
      </c>
      <c r="D355" s="103" t="str">
        <f>IF(OR($D$6=LEFT(NHAPLIEU!E348,3),SOCAI!$D$6=LEFT(NHAPLIEU!F348,3)),NHAPLIEU!D348,"")</f>
        <v/>
      </c>
      <c r="E355" s="77" t="str">
        <f>IF($D$6=LEFT(NHAPLIEU!E348,3),LEFT(NHAPLIEU!F348,3),IF(SOCAI!$D$6=LEFT(NHAPLIEU!F348,3),LEFT(NHAPLIEU!E348,3),""))</f>
        <v/>
      </c>
      <c r="F355" s="126" t="str">
        <f>IF($D$6=LEFT(NHAPLIEU!E348,3),NHAPLIEU!I348,"")</f>
        <v/>
      </c>
      <c r="G355" s="126" t="str">
        <f>IF(SOCAI!$D$6=LEFT(NHAPLIEU!F351,3),NHAPLIEU!I351,"")</f>
        <v/>
      </c>
    </row>
    <row r="356" spans="1:7" ht="21" customHeight="1">
      <c r="A356" s="108" t="str">
        <f>IF(OR($D$6=LEFT(NHAPLIEU!E349,3),SOCAI!$D$6=LEFT(NHAPLIEU!F349,3)),NHAPLIEU!A349,"")</f>
        <v/>
      </c>
      <c r="B356" s="67" t="str">
        <f>IF(OR($D$6=LEFT(NHAPLIEU!E349,3),SOCAI!$D$6=LEFT(NHAPLIEU!F349,3)),NHAPLIEU!B349,"")</f>
        <v/>
      </c>
      <c r="C356" s="103" t="str">
        <f>IF(OR($D$6=LEFT(NHAPLIEU!E349,3),SOCAI!$D$6=LEFT(NHAPLIEU!F349,3)),NHAPLIEU!C349,"")</f>
        <v/>
      </c>
      <c r="D356" s="103" t="str">
        <f>IF(OR($D$6=LEFT(NHAPLIEU!E349,3),SOCAI!$D$6=LEFT(NHAPLIEU!F349,3)),NHAPLIEU!D349,"")</f>
        <v/>
      </c>
      <c r="E356" s="77" t="str">
        <f>IF($D$6=LEFT(NHAPLIEU!E349,3),LEFT(NHAPLIEU!F349,3),IF(SOCAI!$D$6=LEFT(NHAPLIEU!F349,3),LEFT(NHAPLIEU!E349,3),""))</f>
        <v/>
      </c>
      <c r="F356" s="126" t="str">
        <f>IF($D$6=LEFT(NHAPLIEU!E349,3),NHAPLIEU!I349,"")</f>
        <v/>
      </c>
      <c r="G356" s="126" t="str">
        <f>IF(SOCAI!$D$6=LEFT(NHAPLIEU!F352,3),NHAPLIEU!I352,"")</f>
        <v/>
      </c>
    </row>
    <row r="357" spans="1:7" ht="21" customHeight="1">
      <c r="A357" s="108" t="str">
        <f>IF(OR($D$6=LEFT(NHAPLIEU!E350,3),SOCAI!$D$6=LEFT(NHAPLIEU!F350,3)),NHAPLIEU!A350,"")</f>
        <v/>
      </c>
      <c r="B357" s="67" t="str">
        <f>IF(OR($D$6=LEFT(NHAPLIEU!E350,3),SOCAI!$D$6=LEFT(NHAPLIEU!F350,3)),NHAPLIEU!B350,"")</f>
        <v/>
      </c>
      <c r="C357" s="103" t="str">
        <f>IF(OR($D$6=LEFT(NHAPLIEU!E350,3),SOCAI!$D$6=LEFT(NHAPLIEU!F350,3)),NHAPLIEU!C350,"")</f>
        <v/>
      </c>
      <c r="D357" s="103" t="str">
        <f>IF(OR($D$6=LEFT(NHAPLIEU!E350,3),SOCAI!$D$6=LEFT(NHAPLIEU!F350,3)),NHAPLIEU!D350,"")</f>
        <v/>
      </c>
      <c r="E357" s="77" t="str">
        <f>IF($D$6=LEFT(NHAPLIEU!E350,3),LEFT(NHAPLIEU!F350,3),IF(SOCAI!$D$6=LEFT(NHAPLIEU!F350,3),LEFT(NHAPLIEU!E350,3),""))</f>
        <v/>
      </c>
      <c r="F357" s="126" t="str">
        <f>IF($D$6=LEFT(NHAPLIEU!E350,3),NHAPLIEU!I350,"")</f>
        <v/>
      </c>
      <c r="G357" s="126" t="str">
        <f>IF(SOCAI!$D$6=LEFT(NHAPLIEU!F353,3),NHAPLIEU!I353,"")</f>
        <v/>
      </c>
    </row>
    <row r="358" spans="1:7" ht="21" customHeight="1">
      <c r="A358" s="108" t="str">
        <f>IF(OR($D$6=LEFT(NHAPLIEU!E351,3),SOCAI!$D$6=LEFT(NHAPLIEU!F351,3)),NHAPLIEU!A351,"")</f>
        <v/>
      </c>
      <c r="B358" s="67" t="str">
        <f>IF(OR($D$6=LEFT(NHAPLIEU!E351,3),SOCAI!$D$6=LEFT(NHAPLIEU!F351,3)),NHAPLIEU!B351,"")</f>
        <v/>
      </c>
      <c r="C358" s="103" t="str">
        <f>IF(OR($D$6=LEFT(NHAPLIEU!E351,3),SOCAI!$D$6=LEFT(NHAPLIEU!F351,3)),NHAPLIEU!C351,"")</f>
        <v/>
      </c>
      <c r="D358" s="103" t="str">
        <f>IF(OR($D$6=LEFT(NHAPLIEU!E351,3),SOCAI!$D$6=LEFT(NHAPLIEU!F351,3)),NHAPLIEU!D351,"")</f>
        <v/>
      </c>
      <c r="E358" s="77" t="str">
        <f>IF($D$6=LEFT(NHAPLIEU!E351,3),LEFT(NHAPLIEU!F351,3),IF(SOCAI!$D$6=LEFT(NHAPLIEU!F351,3),LEFT(NHAPLIEU!E351,3),""))</f>
        <v/>
      </c>
      <c r="F358" s="126" t="str">
        <f>IF($D$6=LEFT(NHAPLIEU!E351,3),NHAPLIEU!I351,"")</f>
        <v/>
      </c>
      <c r="G358" s="126" t="str">
        <f>IF(SOCAI!$D$6=LEFT(NHAPLIEU!F354,3),NHAPLIEU!I354,"")</f>
        <v/>
      </c>
    </row>
    <row r="359" spans="1:7" ht="21" customHeight="1">
      <c r="A359" s="108" t="str">
        <f>IF(OR($D$6=LEFT(NHAPLIEU!E352,3),SOCAI!$D$6=LEFT(NHAPLIEU!F352,3)),NHAPLIEU!A352,"")</f>
        <v/>
      </c>
      <c r="B359" s="67" t="str">
        <f>IF(OR($D$6=LEFT(NHAPLIEU!E352,3),SOCAI!$D$6=LEFT(NHAPLIEU!F352,3)),NHAPLIEU!B352,"")</f>
        <v/>
      </c>
      <c r="C359" s="103" t="str">
        <f>IF(OR($D$6=LEFT(NHAPLIEU!E352,3),SOCAI!$D$6=LEFT(NHAPLIEU!F352,3)),NHAPLIEU!C352,"")</f>
        <v/>
      </c>
      <c r="D359" s="103" t="str">
        <f>IF(OR($D$6=LEFT(NHAPLIEU!E352,3),SOCAI!$D$6=LEFT(NHAPLIEU!F352,3)),NHAPLIEU!D352,"")</f>
        <v/>
      </c>
      <c r="E359" s="77" t="str">
        <f>IF($D$6=LEFT(NHAPLIEU!E352,3),LEFT(NHAPLIEU!F352,3),IF(SOCAI!$D$6=LEFT(NHAPLIEU!F352,3),LEFT(NHAPLIEU!E352,3),""))</f>
        <v/>
      </c>
      <c r="F359" s="126" t="str">
        <f>IF($D$6=LEFT(NHAPLIEU!E352,3),NHAPLIEU!I352,"")</f>
        <v/>
      </c>
      <c r="G359" s="126" t="str">
        <f>IF(SOCAI!$D$6=LEFT(NHAPLIEU!F355,3),NHAPLIEU!I355,"")</f>
        <v/>
      </c>
    </row>
    <row r="360" spans="1:7" ht="21" customHeight="1">
      <c r="A360" s="108" t="str">
        <f>IF(OR($D$6=LEFT(NHAPLIEU!E353,3),SOCAI!$D$6=LEFT(NHAPLIEU!F353,3)),NHAPLIEU!A353,"")</f>
        <v/>
      </c>
      <c r="B360" s="67" t="str">
        <f>IF(OR($D$6=LEFT(NHAPLIEU!E353,3),SOCAI!$D$6=LEFT(NHAPLIEU!F353,3)),NHAPLIEU!B353,"")</f>
        <v/>
      </c>
      <c r="C360" s="103" t="str">
        <f>IF(OR($D$6=LEFT(NHAPLIEU!E353,3),SOCAI!$D$6=LEFT(NHAPLIEU!F353,3)),NHAPLIEU!C353,"")</f>
        <v/>
      </c>
      <c r="D360" s="103" t="str">
        <f>IF(OR($D$6=LEFT(NHAPLIEU!E353,3),SOCAI!$D$6=LEFT(NHAPLIEU!F353,3)),NHAPLIEU!D353,"")</f>
        <v/>
      </c>
      <c r="E360" s="77" t="str">
        <f>IF($D$6=LEFT(NHAPLIEU!E353,3),LEFT(NHAPLIEU!F353,3),IF(SOCAI!$D$6=LEFT(NHAPLIEU!F353,3),LEFT(NHAPLIEU!E353,3),""))</f>
        <v/>
      </c>
      <c r="F360" s="126" t="str">
        <f>IF($D$6=LEFT(NHAPLIEU!E353,3),NHAPLIEU!I353,"")</f>
        <v/>
      </c>
      <c r="G360" s="126" t="str">
        <f>IF(SOCAI!$D$6=LEFT(NHAPLIEU!F356,3),NHAPLIEU!I356,"")</f>
        <v/>
      </c>
    </row>
    <row r="361" spans="1:7" ht="21" customHeight="1">
      <c r="A361" s="108" t="str">
        <f>IF(OR($D$6=LEFT(NHAPLIEU!E354,3),SOCAI!$D$6=LEFT(NHAPLIEU!F354,3)),NHAPLIEU!A354,"")</f>
        <v/>
      </c>
      <c r="B361" s="67" t="str">
        <f>IF(OR($D$6=LEFT(NHAPLIEU!E354,3),SOCAI!$D$6=LEFT(NHAPLIEU!F354,3)),NHAPLIEU!B354,"")</f>
        <v/>
      </c>
      <c r="C361" s="103" t="str">
        <f>IF(OR($D$6=LEFT(NHAPLIEU!E354,3),SOCAI!$D$6=LEFT(NHAPLIEU!F354,3)),NHAPLIEU!C354,"")</f>
        <v/>
      </c>
      <c r="D361" s="103" t="str">
        <f>IF(OR($D$6=LEFT(NHAPLIEU!E354,3),SOCAI!$D$6=LEFT(NHAPLIEU!F354,3)),NHAPLIEU!D354,"")</f>
        <v/>
      </c>
      <c r="E361" s="77" t="str">
        <f>IF($D$6=LEFT(NHAPLIEU!E354,3),LEFT(NHAPLIEU!F354,3),IF(SOCAI!$D$6=LEFT(NHAPLIEU!F354,3),LEFT(NHAPLIEU!E354,3),""))</f>
        <v/>
      </c>
      <c r="F361" s="126" t="str">
        <f>IF($D$6=LEFT(NHAPLIEU!E354,3),NHAPLIEU!I354,"")</f>
        <v/>
      </c>
      <c r="G361" s="126" t="str">
        <f>IF(SOCAI!$D$6=LEFT(NHAPLIEU!F357,3),NHAPLIEU!I357,"")</f>
        <v/>
      </c>
    </row>
    <row r="362" spans="1:7" ht="21" customHeight="1">
      <c r="A362" s="108" t="str">
        <f>IF(OR($D$6=LEFT(NHAPLIEU!E355,3),SOCAI!$D$6=LEFT(NHAPLIEU!F355,3)),NHAPLIEU!A355,"")</f>
        <v/>
      </c>
      <c r="B362" s="67" t="str">
        <f>IF(OR($D$6=LEFT(NHAPLIEU!E355,3),SOCAI!$D$6=LEFT(NHAPLIEU!F355,3)),NHAPLIEU!B355,"")</f>
        <v/>
      </c>
      <c r="C362" s="103" t="str">
        <f>IF(OR($D$6=LEFT(NHAPLIEU!E355,3),SOCAI!$D$6=LEFT(NHAPLIEU!F355,3)),NHAPLIEU!C355,"")</f>
        <v/>
      </c>
      <c r="D362" s="103" t="str">
        <f>IF(OR($D$6=LEFT(NHAPLIEU!E355,3),SOCAI!$D$6=LEFT(NHAPLIEU!F355,3)),NHAPLIEU!D355,"")</f>
        <v/>
      </c>
      <c r="E362" s="77" t="str">
        <f>IF($D$6=LEFT(NHAPLIEU!E355,3),LEFT(NHAPLIEU!F355,3),IF(SOCAI!$D$6=LEFT(NHAPLIEU!F355,3),LEFT(NHAPLIEU!E355,3),""))</f>
        <v/>
      </c>
      <c r="F362" s="126" t="str">
        <f>IF($D$6=LEFT(NHAPLIEU!E355,3),NHAPLIEU!I355,"")</f>
        <v/>
      </c>
      <c r="G362" s="126" t="str">
        <f>IF(SOCAI!$D$6=LEFT(NHAPLIEU!F358,3),NHAPLIEU!I358,"")</f>
        <v/>
      </c>
    </row>
    <row r="363" spans="1:7" ht="21" customHeight="1">
      <c r="A363" s="108" t="str">
        <f>IF(OR($D$6=LEFT(NHAPLIEU!E356,3),SOCAI!$D$6=LEFT(NHAPLIEU!F356,3)),NHAPLIEU!A356,"")</f>
        <v/>
      </c>
      <c r="B363" s="67" t="str">
        <f>IF(OR($D$6=LEFT(NHAPLIEU!E356,3),SOCAI!$D$6=LEFT(NHAPLIEU!F356,3)),NHAPLIEU!B356,"")</f>
        <v/>
      </c>
      <c r="C363" s="103" t="str">
        <f>IF(OR($D$6=LEFT(NHAPLIEU!E356,3),SOCAI!$D$6=LEFT(NHAPLIEU!F356,3)),NHAPLIEU!C356,"")</f>
        <v/>
      </c>
      <c r="D363" s="103" t="str">
        <f>IF(OR($D$6=LEFT(NHAPLIEU!E356,3),SOCAI!$D$6=LEFT(NHAPLIEU!F356,3)),NHAPLIEU!D356,"")</f>
        <v/>
      </c>
      <c r="E363" s="77" t="str">
        <f>IF($D$6=LEFT(NHAPLIEU!E356,3),LEFT(NHAPLIEU!F356,3),IF(SOCAI!$D$6=LEFT(NHAPLIEU!F356,3),LEFT(NHAPLIEU!E356,3),""))</f>
        <v/>
      </c>
      <c r="F363" s="126" t="str">
        <f>IF($D$6=LEFT(NHAPLIEU!E356,3),NHAPLIEU!I356,"")</f>
        <v/>
      </c>
      <c r="G363" s="126" t="str">
        <f>IF(SOCAI!$D$6=LEFT(NHAPLIEU!F359,3),NHAPLIEU!I359,"")</f>
        <v/>
      </c>
    </row>
    <row r="364" spans="1:7" ht="21" customHeight="1">
      <c r="A364" s="108" t="str">
        <f>IF(OR($D$6=LEFT(NHAPLIEU!E357,3),SOCAI!$D$6=LEFT(NHAPLIEU!F357,3)),NHAPLIEU!A357,"")</f>
        <v/>
      </c>
      <c r="B364" s="67" t="str">
        <f>IF(OR($D$6=LEFT(NHAPLIEU!E357,3),SOCAI!$D$6=LEFT(NHAPLIEU!F357,3)),NHAPLIEU!B357,"")</f>
        <v/>
      </c>
      <c r="C364" s="103" t="str">
        <f>IF(OR($D$6=LEFT(NHAPLIEU!E357,3),SOCAI!$D$6=LEFT(NHAPLIEU!F357,3)),NHAPLIEU!C357,"")</f>
        <v/>
      </c>
      <c r="D364" s="103" t="str">
        <f>IF(OR($D$6=LEFT(NHAPLIEU!E357,3),SOCAI!$D$6=LEFT(NHAPLIEU!F357,3)),NHAPLIEU!D357,"")</f>
        <v/>
      </c>
      <c r="E364" s="77" t="str">
        <f>IF($D$6=LEFT(NHAPLIEU!E357,3),LEFT(NHAPLIEU!F357,3),IF(SOCAI!$D$6=LEFT(NHAPLIEU!F357,3),LEFT(NHAPLIEU!E357,3),""))</f>
        <v/>
      </c>
      <c r="F364" s="126" t="str">
        <f>IF($D$6=LEFT(NHAPLIEU!E357,3),NHAPLIEU!I357,"")</f>
        <v/>
      </c>
      <c r="G364" s="126" t="str">
        <f>IF(SOCAI!$D$6=LEFT(NHAPLIEU!F360,3),NHAPLIEU!I360,"")</f>
        <v/>
      </c>
    </row>
    <row r="365" spans="1:7" ht="21" customHeight="1">
      <c r="A365" s="108" t="str">
        <f>IF(OR($D$6=LEFT(NHAPLIEU!E358,3),SOCAI!$D$6=LEFT(NHAPLIEU!F358,3)),NHAPLIEU!A358,"")</f>
        <v/>
      </c>
      <c r="B365" s="67" t="str">
        <f>IF(OR($D$6=LEFT(NHAPLIEU!E358,3),SOCAI!$D$6=LEFT(NHAPLIEU!F358,3)),NHAPLIEU!B358,"")</f>
        <v/>
      </c>
      <c r="C365" s="103" t="str">
        <f>IF(OR($D$6=LEFT(NHAPLIEU!E358,3),SOCAI!$D$6=LEFT(NHAPLIEU!F358,3)),NHAPLIEU!C358,"")</f>
        <v/>
      </c>
      <c r="D365" s="103" t="str">
        <f>IF(OR($D$6=LEFT(NHAPLIEU!E358,3),SOCAI!$D$6=LEFT(NHAPLIEU!F358,3)),NHAPLIEU!D358,"")</f>
        <v/>
      </c>
      <c r="E365" s="77" t="str">
        <f>IF($D$6=LEFT(NHAPLIEU!E358,3),LEFT(NHAPLIEU!F358,3),IF(SOCAI!$D$6=LEFT(NHAPLIEU!F358,3),LEFT(NHAPLIEU!E358,3),""))</f>
        <v/>
      </c>
      <c r="F365" s="126" t="str">
        <f>IF($D$6=LEFT(NHAPLIEU!E358,3),NHAPLIEU!I358,"")</f>
        <v/>
      </c>
      <c r="G365" s="126" t="str">
        <f>IF(SOCAI!$D$6=LEFT(NHAPLIEU!F361,3),NHAPLIEU!I361,"")</f>
        <v/>
      </c>
    </row>
    <row r="366" spans="1:7" ht="21" customHeight="1">
      <c r="A366" s="108" t="str">
        <f>IF(OR($D$6=LEFT(NHAPLIEU!E359,3),SOCAI!$D$6=LEFT(NHAPLIEU!F359,3)),NHAPLIEU!A359,"")</f>
        <v/>
      </c>
      <c r="B366" s="67" t="str">
        <f>IF(OR($D$6=LEFT(NHAPLIEU!E359,3),SOCAI!$D$6=LEFT(NHAPLIEU!F359,3)),NHAPLIEU!B359,"")</f>
        <v/>
      </c>
      <c r="C366" s="103" t="str">
        <f>IF(OR($D$6=LEFT(NHAPLIEU!E359,3),SOCAI!$D$6=LEFT(NHAPLIEU!F359,3)),NHAPLIEU!C359,"")</f>
        <v/>
      </c>
      <c r="D366" s="103" t="str">
        <f>IF(OR($D$6=LEFT(NHAPLIEU!E359,3),SOCAI!$D$6=LEFT(NHAPLIEU!F359,3)),NHAPLIEU!D359,"")</f>
        <v/>
      </c>
      <c r="E366" s="77" t="str">
        <f>IF($D$6=LEFT(NHAPLIEU!E359,3),LEFT(NHAPLIEU!F359,3),IF(SOCAI!$D$6=LEFT(NHAPLIEU!F359,3),LEFT(NHAPLIEU!E359,3),""))</f>
        <v/>
      </c>
      <c r="F366" s="126" t="str">
        <f>IF($D$6=LEFT(NHAPLIEU!E359,3),NHAPLIEU!I359,"")</f>
        <v/>
      </c>
      <c r="G366" s="126" t="str">
        <f>IF(SOCAI!$D$6=LEFT(NHAPLIEU!F362,3),NHAPLIEU!I362,"")</f>
        <v/>
      </c>
    </row>
    <row r="367" spans="1:7" ht="21" customHeight="1">
      <c r="A367" s="108" t="str">
        <f>IF(OR($D$6=LEFT(NHAPLIEU!E360,3),SOCAI!$D$6=LEFT(NHAPLIEU!F360,3)),NHAPLIEU!A360,"")</f>
        <v/>
      </c>
      <c r="B367" s="67" t="str">
        <f>IF(OR($D$6=LEFT(NHAPLIEU!E360,3),SOCAI!$D$6=LEFT(NHAPLIEU!F360,3)),NHAPLIEU!B360,"")</f>
        <v/>
      </c>
      <c r="C367" s="103" t="str">
        <f>IF(OR($D$6=LEFT(NHAPLIEU!E360,3),SOCAI!$D$6=LEFT(NHAPLIEU!F360,3)),NHAPLIEU!C360,"")</f>
        <v/>
      </c>
      <c r="D367" s="103" t="str">
        <f>IF(OR($D$6=LEFT(NHAPLIEU!E360,3),SOCAI!$D$6=LEFT(NHAPLIEU!F360,3)),NHAPLIEU!D360,"")</f>
        <v/>
      </c>
      <c r="E367" s="77" t="str">
        <f>IF($D$6=LEFT(NHAPLIEU!E360,3),LEFT(NHAPLIEU!F360,3),IF(SOCAI!$D$6=LEFT(NHAPLIEU!F360,3),LEFT(NHAPLIEU!E360,3),""))</f>
        <v/>
      </c>
      <c r="F367" s="126" t="str">
        <f>IF($D$6=LEFT(NHAPLIEU!E360,3),NHAPLIEU!I360,"")</f>
        <v/>
      </c>
      <c r="G367" s="126" t="str">
        <f>IF(SOCAI!$D$6=LEFT(NHAPLIEU!F363,3),NHAPLIEU!I363,"")</f>
        <v/>
      </c>
    </row>
    <row r="368" spans="1:7" ht="21" customHeight="1">
      <c r="A368" s="108" t="str">
        <f>IF(OR($D$6=LEFT(NHAPLIEU!E361,3),SOCAI!$D$6=LEFT(NHAPLIEU!F361,3)),NHAPLIEU!A361,"")</f>
        <v/>
      </c>
      <c r="B368" s="67" t="str">
        <f>IF(OR($D$6=LEFT(NHAPLIEU!E361,3),SOCAI!$D$6=LEFT(NHAPLIEU!F361,3)),NHAPLIEU!B361,"")</f>
        <v/>
      </c>
      <c r="C368" s="103" t="str">
        <f>IF(OR($D$6=LEFT(NHAPLIEU!E361,3),SOCAI!$D$6=LEFT(NHAPLIEU!F361,3)),NHAPLIEU!C361,"")</f>
        <v/>
      </c>
      <c r="D368" s="103" t="str">
        <f>IF(OR($D$6=LEFT(NHAPLIEU!E361,3),SOCAI!$D$6=LEFT(NHAPLIEU!F361,3)),NHAPLIEU!D361,"")</f>
        <v/>
      </c>
      <c r="E368" s="77" t="str">
        <f>IF($D$6=LEFT(NHAPLIEU!E361,3),LEFT(NHAPLIEU!F361,3),IF(SOCAI!$D$6=LEFT(NHAPLIEU!F361,3),LEFT(NHAPLIEU!E361,3),""))</f>
        <v/>
      </c>
      <c r="F368" s="126" t="str">
        <f>IF($D$6=LEFT(NHAPLIEU!E361,3),NHAPLIEU!I361,"")</f>
        <v/>
      </c>
      <c r="G368" s="126" t="str">
        <f>IF(SOCAI!$D$6=LEFT(NHAPLIEU!F364,3),NHAPLIEU!I364,"")</f>
        <v/>
      </c>
    </row>
    <row r="369" spans="1:7" ht="21" customHeight="1">
      <c r="A369" s="108" t="str">
        <f>IF(OR($D$6=LEFT(NHAPLIEU!E362,3),SOCAI!$D$6=LEFT(NHAPLIEU!F362,3)),NHAPLIEU!A362,"")</f>
        <v/>
      </c>
      <c r="B369" s="67" t="str">
        <f>IF(OR($D$6=LEFT(NHAPLIEU!E362,3),SOCAI!$D$6=LEFT(NHAPLIEU!F362,3)),NHAPLIEU!B362,"")</f>
        <v/>
      </c>
      <c r="C369" s="103" t="str">
        <f>IF(OR($D$6=LEFT(NHAPLIEU!E362,3),SOCAI!$D$6=LEFT(NHAPLIEU!F362,3)),NHAPLIEU!C362,"")</f>
        <v/>
      </c>
      <c r="D369" s="103" t="str">
        <f>IF(OR($D$6=LEFT(NHAPLIEU!E362,3),SOCAI!$D$6=LEFT(NHAPLIEU!F362,3)),NHAPLIEU!D362,"")</f>
        <v/>
      </c>
      <c r="E369" s="77" t="str">
        <f>IF($D$6=LEFT(NHAPLIEU!E362,3),LEFT(NHAPLIEU!F362,3),IF(SOCAI!$D$6=LEFT(NHAPLIEU!F362,3),LEFT(NHAPLIEU!E362,3),""))</f>
        <v/>
      </c>
      <c r="F369" s="126" t="str">
        <f>IF($D$6=LEFT(NHAPLIEU!E362,3),NHAPLIEU!I362,"")</f>
        <v/>
      </c>
      <c r="G369" s="126" t="str">
        <f>IF(SOCAI!$D$6=LEFT(NHAPLIEU!F365,3),NHAPLIEU!I365,"")</f>
        <v/>
      </c>
    </row>
    <row r="370" spans="1:7" ht="21" customHeight="1">
      <c r="A370" s="108" t="str">
        <f>IF(OR($D$6=LEFT(NHAPLIEU!E363,3),SOCAI!$D$6=LEFT(NHAPLIEU!F363,3)),NHAPLIEU!A363,"")</f>
        <v/>
      </c>
      <c r="B370" s="67" t="str">
        <f>IF(OR($D$6=LEFT(NHAPLIEU!E363,3),SOCAI!$D$6=LEFT(NHAPLIEU!F363,3)),NHAPLIEU!B363,"")</f>
        <v/>
      </c>
      <c r="C370" s="103" t="str">
        <f>IF(OR($D$6=LEFT(NHAPLIEU!E363,3),SOCAI!$D$6=LEFT(NHAPLIEU!F363,3)),NHAPLIEU!C363,"")</f>
        <v/>
      </c>
      <c r="D370" s="103" t="str">
        <f>IF(OR($D$6=LEFT(NHAPLIEU!E363,3),SOCAI!$D$6=LEFT(NHAPLIEU!F363,3)),NHAPLIEU!D363,"")</f>
        <v/>
      </c>
      <c r="E370" s="77" t="str">
        <f>IF($D$6=LEFT(NHAPLIEU!E363,3),LEFT(NHAPLIEU!F363,3),IF(SOCAI!$D$6=LEFT(NHAPLIEU!F363,3),LEFT(NHAPLIEU!E363,3),""))</f>
        <v/>
      </c>
      <c r="F370" s="126" t="str">
        <f>IF($D$6=LEFT(NHAPLIEU!E363,3),NHAPLIEU!I363,"")</f>
        <v/>
      </c>
      <c r="G370" s="126" t="str">
        <f>IF(SOCAI!$D$6=LEFT(NHAPLIEU!F366,3),NHAPLIEU!I366,"")</f>
        <v/>
      </c>
    </row>
    <row r="371" spans="1:7" ht="21" customHeight="1">
      <c r="A371" s="108" t="str">
        <f>IF(OR($D$6=LEFT(NHAPLIEU!E364,3),SOCAI!$D$6=LEFT(NHAPLIEU!F364,3)),NHAPLIEU!A364,"")</f>
        <v/>
      </c>
      <c r="B371" s="67" t="str">
        <f>IF(OR($D$6=LEFT(NHAPLIEU!E364,3),SOCAI!$D$6=LEFT(NHAPLIEU!F364,3)),NHAPLIEU!B364,"")</f>
        <v/>
      </c>
      <c r="C371" s="103" t="str">
        <f>IF(OR($D$6=LEFT(NHAPLIEU!E364,3),SOCAI!$D$6=LEFT(NHAPLIEU!F364,3)),NHAPLIEU!C364,"")</f>
        <v/>
      </c>
      <c r="D371" s="103" t="str">
        <f>IF(OR($D$6=LEFT(NHAPLIEU!E364,3),SOCAI!$D$6=LEFT(NHAPLIEU!F364,3)),NHAPLIEU!D364,"")</f>
        <v/>
      </c>
      <c r="E371" s="77" t="str">
        <f>IF($D$6=LEFT(NHAPLIEU!E364,3),LEFT(NHAPLIEU!F364,3),IF(SOCAI!$D$6=LEFT(NHAPLIEU!F364,3),LEFT(NHAPLIEU!E364,3),""))</f>
        <v/>
      </c>
      <c r="F371" s="126" t="str">
        <f>IF($D$6=LEFT(NHAPLIEU!E364,3),NHAPLIEU!I364,"")</f>
        <v/>
      </c>
      <c r="G371" s="126" t="str">
        <f>IF(SOCAI!$D$6=LEFT(NHAPLIEU!F367,3),NHAPLIEU!I367,"")</f>
        <v/>
      </c>
    </row>
    <row r="372" spans="1:7" ht="21" customHeight="1">
      <c r="A372" s="108" t="str">
        <f>IF(OR($D$6=LEFT(NHAPLIEU!E365,3),SOCAI!$D$6=LEFT(NHAPLIEU!F365,3)),NHAPLIEU!A365,"")</f>
        <v/>
      </c>
      <c r="B372" s="67" t="str">
        <f>IF(OR($D$6=LEFT(NHAPLIEU!E365,3),SOCAI!$D$6=LEFT(NHAPLIEU!F365,3)),NHAPLIEU!B365,"")</f>
        <v/>
      </c>
      <c r="C372" s="103" t="str">
        <f>IF(OR($D$6=LEFT(NHAPLIEU!E365,3),SOCAI!$D$6=LEFT(NHAPLIEU!F365,3)),NHAPLIEU!C365,"")</f>
        <v/>
      </c>
      <c r="D372" s="103" t="str">
        <f>IF(OR($D$6=LEFT(NHAPLIEU!E365,3),SOCAI!$D$6=LEFT(NHAPLIEU!F365,3)),NHAPLIEU!D365,"")</f>
        <v/>
      </c>
      <c r="E372" s="77" t="str">
        <f>IF($D$6=LEFT(NHAPLIEU!E365,3),LEFT(NHAPLIEU!F365,3),IF(SOCAI!$D$6=LEFT(NHAPLIEU!F365,3),LEFT(NHAPLIEU!E365,3),""))</f>
        <v/>
      </c>
      <c r="F372" s="126" t="str">
        <f>IF($D$6=LEFT(NHAPLIEU!E365,3),NHAPLIEU!I365,"")</f>
        <v/>
      </c>
      <c r="G372" s="126" t="str">
        <f>IF(SOCAI!$D$6=LEFT(NHAPLIEU!F368,3),NHAPLIEU!I368,"")</f>
        <v/>
      </c>
    </row>
    <row r="373" spans="1:7" ht="21" customHeight="1">
      <c r="A373" s="108" t="str">
        <f>IF(OR($D$6=LEFT(NHAPLIEU!E366,3),SOCAI!$D$6=LEFT(NHAPLIEU!F366,3)),NHAPLIEU!A366,"")</f>
        <v/>
      </c>
      <c r="B373" s="67" t="str">
        <f>IF(OR($D$6=LEFT(NHAPLIEU!E366,3),SOCAI!$D$6=LEFT(NHAPLIEU!F366,3)),NHAPLIEU!B366,"")</f>
        <v/>
      </c>
      <c r="C373" s="103" t="str">
        <f>IF(OR($D$6=LEFT(NHAPLIEU!E366,3),SOCAI!$D$6=LEFT(NHAPLIEU!F366,3)),NHAPLIEU!C366,"")</f>
        <v/>
      </c>
      <c r="D373" s="103" t="str">
        <f>IF(OR($D$6=LEFT(NHAPLIEU!E366,3),SOCAI!$D$6=LEFT(NHAPLIEU!F366,3)),NHAPLIEU!D366,"")</f>
        <v/>
      </c>
      <c r="E373" s="77" t="str">
        <f>IF($D$6=LEFT(NHAPLIEU!E366,3),LEFT(NHAPLIEU!F366,3),IF(SOCAI!$D$6=LEFT(NHAPLIEU!F366,3),LEFT(NHAPLIEU!E366,3),""))</f>
        <v/>
      </c>
      <c r="F373" s="126" t="str">
        <f>IF($D$6=LEFT(NHAPLIEU!E366,3),NHAPLIEU!I366,"")</f>
        <v/>
      </c>
      <c r="G373" s="126" t="str">
        <f>IF(SOCAI!$D$6=LEFT(NHAPLIEU!F369,3),NHAPLIEU!I369,"")</f>
        <v/>
      </c>
    </row>
    <row r="374" spans="1:7" ht="21" customHeight="1">
      <c r="A374" s="108" t="str">
        <f>IF(OR($D$6=LEFT(NHAPLIEU!E367,3),SOCAI!$D$6=LEFT(NHAPLIEU!F367,3)),NHAPLIEU!A367,"")</f>
        <v/>
      </c>
      <c r="B374" s="67" t="str">
        <f>IF(OR($D$6=LEFT(NHAPLIEU!E367,3),SOCAI!$D$6=LEFT(NHAPLIEU!F367,3)),NHAPLIEU!B367,"")</f>
        <v/>
      </c>
      <c r="C374" s="103" t="str">
        <f>IF(OR($D$6=LEFT(NHAPLIEU!E367,3),SOCAI!$D$6=LEFT(NHAPLIEU!F367,3)),NHAPLIEU!C367,"")</f>
        <v/>
      </c>
      <c r="D374" s="103" t="str">
        <f>IF(OR($D$6=LEFT(NHAPLIEU!E367,3),SOCAI!$D$6=LEFT(NHAPLIEU!F367,3)),NHAPLIEU!D367,"")</f>
        <v/>
      </c>
      <c r="E374" s="77" t="str">
        <f>IF($D$6=LEFT(NHAPLIEU!E367,3),LEFT(NHAPLIEU!F367,3),IF(SOCAI!$D$6=LEFT(NHAPLIEU!F367,3),LEFT(NHAPLIEU!E367,3),""))</f>
        <v/>
      </c>
      <c r="F374" s="126" t="str">
        <f>IF($D$6=LEFT(NHAPLIEU!E367,3),NHAPLIEU!I367,"")</f>
        <v/>
      </c>
      <c r="G374" s="126" t="str">
        <f>IF(SOCAI!$D$6=LEFT(NHAPLIEU!F370,3),NHAPLIEU!I370,"")</f>
        <v/>
      </c>
    </row>
    <row r="375" spans="1:7" ht="21" customHeight="1">
      <c r="A375" s="108" t="str">
        <f>IF(OR($D$6=LEFT(NHAPLIEU!E368,3),SOCAI!$D$6=LEFT(NHAPLIEU!F368,3)),NHAPLIEU!A368,"")</f>
        <v/>
      </c>
      <c r="B375" s="67" t="str">
        <f>IF(OR($D$6=LEFT(NHAPLIEU!E368,3),SOCAI!$D$6=LEFT(NHAPLIEU!F368,3)),NHAPLIEU!B368,"")</f>
        <v/>
      </c>
      <c r="C375" s="103" t="str">
        <f>IF(OR($D$6=LEFT(NHAPLIEU!E368,3),SOCAI!$D$6=LEFT(NHAPLIEU!F368,3)),NHAPLIEU!C368,"")</f>
        <v/>
      </c>
      <c r="D375" s="103" t="str">
        <f>IF(OR($D$6=LEFT(NHAPLIEU!E368,3),SOCAI!$D$6=LEFT(NHAPLIEU!F368,3)),NHAPLIEU!D368,"")</f>
        <v/>
      </c>
      <c r="E375" s="77" t="str">
        <f>IF($D$6=LEFT(NHAPLIEU!E368,3),LEFT(NHAPLIEU!F368,3),IF(SOCAI!$D$6=LEFT(NHAPLIEU!F368,3),LEFT(NHAPLIEU!E368,3),""))</f>
        <v/>
      </c>
      <c r="F375" s="126" t="str">
        <f>IF($D$6=LEFT(NHAPLIEU!E368,3),NHAPLIEU!I368,"")</f>
        <v/>
      </c>
      <c r="G375" s="126" t="str">
        <f>IF(SOCAI!$D$6=LEFT(NHAPLIEU!F371,3),NHAPLIEU!I371,"")</f>
        <v/>
      </c>
    </row>
    <row r="376" spans="1:7" ht="21" customHeight="1">
      <c r="A376" s="108" t="str">
        <f>IF(OR($D$6=LEFT(NHAPLIEU!E369,3),SOCAI!$D$6=LEFT(NHAPLIEU!F369,3)),NHAPLIEU!A369,"")</f>
        <v/>
      </c>
      <c r="B376" s="67" t="str">
        <f>IF(OR($D$6=LEFT(NHAPLIEU!E369,3),SOCAI!$D$6=LEFT(NHAPLIEU!F369,3)),NHAPLIEU!B369,"")</f>
        <v/>
      </c>
      <c r="C376" s="103" t="str">
        <f>IF(OR($D$6=LEFT(NHAPLIEU!E369,3),SOCAI!$D$6=LEFT(NHAPLIEU!F369,3)),NHAPLIEU!C369,"")</f>
        <v/>
      </c>
      <c r="D376" s="103" t="str">
        <f>IF(OR($D$6=LEFT(NHAPLIEU!E369,3),SOCAI!$D$6=LEFT(NHAPLIEU!F369,3)),NHAPLIEU!D369,"")</f>
        <v/>
      </c>
      <c r="E376" s="77" t="str">
        <f>IF($D$6=LEFT(NHAPLIEU!E369,3),LEFT(NHAPLIEU!F369,3),IF(SOCAI!$D$6=LEFT(NHAPLIEU!F369,3),LEFT(NHAPLIEU!E369,3),""))</f>
        <v/>
      </c>
      <c r="F376" s="126" t="str">
        <f>IF($D$6=LEFT(NHAPLIEU!E369,3),NHAPLIEU!I369,"")</f>
        <v/>
      </c>
      <c r="G376" s="126" t="str">
        <f>IF(SOCAI!$D$6=LEFT(NHAPLIEU!F372,3),NHAPLIEU!I372,"")</f>
        <v/>
      </c>
    </row>
    <row r="377" spans="1:7" ht="21" customHeight="1">
      <c r="A377" s="108" t="str">
        <f>IF(OR($D$6=LEFT(NHAPLIEU!E370,3),SOCAI!$D$6=LEFT(NHAPLIEU!F370,3)),NHAPLIEU!A370,"")</f>
        <v/>
      </c>
      <c r="B377" s="67" t="str">
        <f>IF(OR($D$6=LEFT(NHAPLIEU!E370,3),SOCAI!$D$6=LEFT(NHAPLIEU!F370,3)),NHAPLIEU!B370,"")</f>
        <v/>
      </c>
      <c r="C377" s="103" t="str">
        <f>IF(OR($D$6=LEFT(NHAPLIEU!E370,3),SOCAI!$D$6=LEFT(NHAPLIEU!F370,3)),NHAPLIEU!C370,"")</f>
        <v/>
      </c>
      <c r="D377" s="103" t="str">
        <f>IF(OR($D$6=LEFT(NHAPLIEU!E370,3),SOCAI!$D$6=LEFT(NHAPLIEU!F370,3)),NHAPLIEU!D370,"")</f>
        <v/>
      </c>
      <c r="E377" s="77" t="str">
        <f>IF($D$6=LEFT(NHAPLIEU!E370,3),LEFT(NHAPLIEU!F370,3),IF(SOCAI!$D$6=LEFT(NHAPLIEU!F370,3),LEFT(NHAPLIEU!E370,3),""))</f>
        <v/>
      </c>
      <c r="F377" s="126" t="str">
        <f>IF($D$6=LEFT(NHAPLIEU!E370,3),NHAPLIEU!I370,"")</f>
        <v/>
      </c>
      <c r="G377" s="126" t="str">
        <f>IF(SOCAI!$D$6=LEFT(NHAPLIEU!F373,3),NHAPLIEU!I373,"")</f>
        <v/>
      </c>
    </row>
    <row r="378" spans="1:7" ht="21" customHeight="1">
      <c r="A378" s="108" t="e">
        <f>IF(OR($D$6=LEFT(NHAPLIEU!#REF!,3),SOCAI!$D$6=LEFT(NHAPLIEU!#REF!,3)),NHAPLIEU!#REF!,"")</f>
        <v>#REF!</v>
      </c>
      <c r="B378" s="67" t="e">
        <f>IF(OR($D$6=LEFT(NHAPLIEU!#REF!,3),SOCAI!$D$6=LEFT(NHAPLIEU!#REF!,3)),NHAPLIEU!#REF!,"")</f>
        <v>#REF!</v>
      </c>
      <c r="C378" s="103" t="e">
        <f>IF(OR($D$6=LEFT(NHAPLIEU!#REF!,3),SOCAI!$D$6=LEFT(NHAPLIEU!#REF!,3)),NHAPLIEU!#REF!,"")</f>
        <v>#REF!</v>
      </c>
      <c r="D378" s="103" t="e">
        <f>IF(OR($D$6=LEFT(NHAPLIEU!#REF!,3),SOCAI!$D$6=LEFT(NHAPLIEU!#REF!,3)),NHAPLIEU!#REF!,"")</f>
        <v>#REF!</v>
      </c>
      <c r="E378" s="77" t="e">
        <f>IF($D$6=LEFT(NHAPLIEU!#REF!,3),LEFT(NHAPLIEU!#REF!,3),IF(SOCAI!$D$6=LEFT(NHAPLIEU!#REF!,3),LEFT(NHAPLIEU!#REF!,3),""))</f>
        <v>#REF!</v>
      </c>
      <c r="F378" s="126" t="e">
        <f>IF($D$6=LEFT(NHAPLIEU!#REF!,3),NHAPLIEU!#REF!,"")</f>
        <v>#REF!</v>
      </c>
      <c r="G378" s="126" t="str">
        <f>IF(SOCAI!$D$6=LEFT(NHAPLIEU!F374,3),NHAPLIEU!I374,"")</f>
        <v/>
      </c>
    </row>
    <row r="379" spans="1:7" ht="21" customHeight="1">
      <c r="A379" s="108" t="str">
        <f>IF(OR($D$6=LEFT(NHAPLIEU!E371,3),SOCAI!$D$6=LEFT(NHAPLIEU!F371,3)),NHAPLIEU!A371,"")</f>
        <v/>
      </c>
      <c r="B379" s="67" t="str">
        <f>IF(OR($D$6=LEFT(NHAPLIEU!E371,3),SOCAI!$D$6=LEFT(NHAPLIEU!F371,3)),NHAPLIEU!B371,"")</f>
        <v/>
      </c>
      <c r="C379" s="103" t="str">
        <f>IF(OR($D$6=LEFT(NHAPLIEU!E371,3),SOCAI!$D$6=LEFT(NHAPLIEU!F371,3)),NHAPLIEU!C371,"")</f>
        <v/>
      </c>
      <c r="D379" s="103" t="str">
        <f>IF(OR($D$6=LEFT(NHAPLIEU!E371,3),SOCAI!$D$6=LEFT(NHAPLIEU!F371,3)),NHAPLIEU!D371,"")</f>
        <v/>
      </c>
      <c r="E379" s="77" t="str">
        <f>IF($D$6=LEFT(NHAPLIEU!E371,3),LEFT(NHAPLIEU!F371,3),IF(SOCAI!$D$6=LEFT(NHAPLIEU!F371,3),LEFT(NHAPLIEU!E371,3),""))</f>
        <v/>
      </c>
      <c r="F379" s="126" t="str">
        <f>IF($D$6=LEFT(NHAPLIEU!E371,3),NHAPLIEU!I371,"")</f>
        <v/>
      </c>
      <c r="G379" s="126" t="str">
        <f>IF(SOCAI!$D$6=LEFT(NHAPLIEU!F375,3),NHAPLIEU!I375,"")</f>
        <v/>
      </c>
    </row>
    <row r="380" spans="1:7" ht="21" customHeight="1">
      <c r="A380" s="108" t="str">
        <f>IF(OR($D$6=LEFT(NHAPLIEU!E372,3),SOCAI!$D$6=LEFT(NHAPLIEU!F372,3)),NHAPLIEU!A372,"")</f>
        <v/>
      </c>
      <c r="B380" s="67" t="str">
        <f>IF(OR($D$6=LEFT(NHAPLIEU!E372,3),SOCAI!$D$6=LEFT(NHAPLIEU!F372,3)),NHAPLIEU!B372,"")</f>
        <v/>
      </c>
      <c r="C380" s="103" t="str">
        <f>IF(OR($D$6=LEFT(NHAPLIEU!E372,3),SOCAI!$D$6=LEFT(NHAPLIEU!F372,3)),NHAPLIEU!C372,"")</f>
        <v/>
      </c>
      <c r="D380" s="103" t="str">
        <f>IF(OR($D$6=LEFT(NHAPLIEU!E372,3),SOCAI!$D$6=LEFT(NHAPLIEU!F372,3)),NHAPLIEU!D372,"")</f>
        <v/>
      </c>
      <c r="E380" s="77" t="str">
        <f>IF($D$6=LEFT(NHAPLIEU!E372,3),LEFT(NHAPLIEU!F372,3),IF(SOCAI!$D$6=LEFT(NHAPLIEU!F372,3),LEFT(NHAPLIEU!E372,3),""))</f>
        <v/>
      </c>
      <c r="F380" s="126" t="str">
        <f>IF($D$6=LEFT(NHAPLIEU!E372,3),NHAPLIEU!I372,"")</f>
        <v/>
      </c>
      <c r="G380" s="126" t="str">
        <f>IF(SOCAI!$D$6=LEFT(NHAPLIEU!F376,3),NHAPLIEU!I376,"")</f>
        <v/>
      </c>
    </row>
    <row r="381" spans="1:7" ht="21" customHeight="1">
      <c r="A381" s="108" t="str">
        <f>IF(OR($D$6=LEFT(NHAPLIEU!E373,3),SOCAI!$D$6=LEFT(NHAPLIEU!F373,3)),NHAPLIEU!A373,"")</f>
        <v/>
      </c>
      <c r="B381" s="67" t="str">
        <f>IF(OR($D$6=LEFT(NHAPLIEU!E373,3),SOCAI!$D$6=LEFT(NHAPLIEU!F373,3)),NHAPLIEU!B373,"")</f>
        <v/>
      </c>
      <c r="C381" s="103" t="str">
        <f>IF(OR($D$6=LEFT(NHAPLIEU!E373,3),SOCAI!$D$6=LEFT(NHAPLIEU!F373,3)),NHAPLIEU!C373,"")</f>
        <v/>
      </c>
      <c r="D381" s="103" t="str">
        <f>IF(OR($D$6=LEFT(NHAPLIEU!E373,3),SOCAI!$D$6=LEFT(NHAPLIEU!F373,3)),NHAPLIEU!D373,"")</f>
        <v/>
      </c>
      <c r="E381" s="77" t="str">
        <f>IF($D$6=LEFT(NHAPLIEU!E373,3),LEFT(NHAPLIEU!F373,3),IF(SOCAI!$D$6=LEFT(NHAPLIEU!F373,3),LEFT(NHAPLIEU!E373,3),""))</f>
        <v/>
      </c>
      <c r="F381" s="126" t="str">
        <f>IF($D$6=LEFT(NHAPLIEU!E373,3),NHAPLIEU!I373,"")</f>
        <v/>
      </c>
      <c r="G381" s="126" t="str">
        <f>IF(SOCAI!$D$6=LEFT(NHAPLIEU!F377,3),NHAPLIEU!I377,"")</f>
        <v/>
      </c>
    </row>
    <row r="382" spans="1:7" ht="21" customHeight="1">
      <c r="A382" s="108" t="str">
        <f>IF(OR($D$6=LEFT(NHAPLIEU!E374,3),SOCAI!$D$6=LEFT(NHAPLIEU!F374,3)),NHAPLIEU!A374,"")</f>
        <v/>
      </c>
      <c r="B382" s="67" t="str">
        <f>IF(OR($D$6=LEFT(NHAPLIEU!E374,3),SOCAI!$D$6=LEFT(NHAPLIEU!F374,3)),NHAPLIEU!B374,"")</f>
        <v/>
      </c>
      <c r="C382" s="103" t="str">
        <f>IF(OR($D$6=LEFT(NHAPLIEU!E374,3),SOCAI!$D$6=LEFT(NHAPLIEU!F374,3)),NHAPLIEU!C374,"")</f>
        <v/>
      </c>
      <c r="D382" s="103" t="str">
        <f>IF(OR($D$6=LEFT(NHAPLIEU!E374,3),SOCAI!$D$6=LEFT(NHAPLIEU!F374,3)),NHAPLIEU!D374,"")</f>
        <v/>
      </c>
      <c r="E382" s="77" t="str">
        <f>IF($D$6=LEFT(NHAPLIEU!E374,3),LEFT(NHAPLIEU!F374,3),IF(SOCAI!$D$6=LEFT(NHAPLIEU!F374,3),LEFT(NHAPLIEU!E374,3),""))</f>
        <v/>
      </c>
      <c r="F382" s="126" t="str">
        <f>IF($D$6=LEFT(NHAPLIEU!E374,3),NHAPLIEU!I374,"")</f>
        <v/>
      </c>
      <c r="G382" s="126" t="str">
        <f>IF(SOCAI!$D$6=LEFT(NHAPLIEU!F378,3),NHAPLIEU!I378,"")</f>
        <v/>
      </c>
    </row>
    <row r="383" spans="1:7" ht="21" customHeight="1">
      <c r="A383" s="108" t="str">
        <f>IF(OR($D$6=LEFT(NHAPLIEU!E375,3),SOCAI!$D$6=LEFT(NHAPLIEU!F375,3)),NHAPLIEU!A375,"")</f>
        <v/>
      </c>
      <c r="B383" s="67" t="str">
        <f>IF(OR($D$6=LEFT(NHAPLIEU!E375,3),SOCAI!$D$6=LEFT(NHAPLIEU!F375,3)),NHAPLIEU!B375,"")</f>
        <v/>
      </c>
      <c r="C383" s="103" t="str">
        <f>IF(OR($D$6=LEFT(NHAPLIEU!E375,3),SOCAI!$D$6=LEFT(NHAPLIEU!F375,3)),NHAPLIEU!C375,"")</f>
        <v/>
      </c>
      <c r="D383" s="103" t="str">
        <f>IF(OR($D$6=LEFT(NHAPLIEU!E375,3),SOCAI!$D$6=LEFT(NHAPLIEU!F375,3)),NHAPLIEU!D375,"")</f>
        <v/>
      </c>
      <c r="E383" s="77" t="str">
        <f>IF($D$6=LEFT(NHAPLIEU!E375,3),LEFT(NHAPLIEU!F375,3),IF(SOCAI!$D$6=LEFT(NHAPLIEU!F375,3),LEFT(NHAPLIEU!E375,3),""))</f>
        <v/>
      </c>
      <c r="F383" s="126" t="str">
        <f>IF($D$6=LEFT(NHAPLIEU!E375,3),NHAPLIEU!I375,"")</f>
        <v/>
      </c>
      <c r="G383" s="126" t="str">
        <f>IF(SOCAI!$D$6=LEFT(NHAPLIEU!F379,3),NHAPLIEU!I379,"")</f>
        <v/>
      </c>
    </row>
    <row r="384" spans="1:7" ht="21" customHeight="1">
      <c r="A384" s="108" t="str">
        <f>IF(OR($D$6=LEFT(NHAPLIEU!E376,3),SOCAI!$D$6=LEFT(NHAPLIEU!F376,3)),NHAPLIEU!A376,"")</f>
        <v/>
      </c>
      <c r="B384" s="67" t="str">
        <f>IF(OR($D$6=LEFT(NHAPLIEU!E376,3),SOCAI!$D$6=LEFT(NHAPLIEU!F376,3)),NHAPLIEU!B376,"")</f>
        <v/>
      </c>
      <c r="C384" s="103" t="str">
        <f>IF(OR($D$6=LEFT(NHAPLIEU!E376,3),SOCAI!$D$6=LEFT(NHAPLIEU!F376,3)),NHAPLIEU!C376,"")</f>
        <v/>
      </c>
      <c r="D384" s="103" t="str">
        <f>IF(OR($D$6=LEFT(NHAPLIEU!E376,3),SOCAI!$D$6=LEFT(NHAPLIEU!F376,3)),NHAPLIEU!D376,"")</f>
        <v/>
      </c>
      <c r="E384" s="77" t="str">
        <f>IF($D$6=LEFT(NHAPLIEU!E376,3),LEFT(NHAPLIEU!F376,3),IF(SOCAI!$D$6=LEFT(NHAPLIEU!F376,3),LEFT(NHAPLIEU!E376,3),""))</f>
        <v/>
      </c>
      <c r="F384" s="126" t="str">
        <f>IF($D$6=LEFT(NHAPLIEU!E376,3),NHAPLIEU!I376,"")</f>
        <v/>
      </c>
      <c r="G384" s="126" t="str">
        <f>IF(SOCAI!$D$6=LEFT(NHAPLIEU!F380,3),NHAPLIEU!I380,"")</f>
        <v/>
      </c>
    </row>
    <row r="385" spans="1:7" ht="21" customHeight="1">
      <c r="A385" s="108" t="str">
        <f>IF(OR($D$6=LEFT(NHAPLIEU!E377,3),SOCAI!$D$6=LEFT(NHAPLIEU!F377,3)),NHAPLIEU!A377,"")</f>
        <v/>
      </c>
      <c r="B385" s="67" t="str">
        <f>IF(OR($D$6=LEFT(NHAPLIEU!E377,3),SOCAI!$D$6=LEFT(NHAPLIEU!F377,3)),NHAPLIEU!B377,"")</f>
        <v/>
      </c>
      <c r="C385" s="103" t="str">
        <f>IF(OR($D$6=LEFT(NHAPLIEU!E377,3),SOCAI!$D$6=LEFT(NHAPLIEU!F377,3)),NHAPLIEU!C377,"")</f>
        <v/>
      </c>
      <c r="D385" s="103" t="str">
        <f>IF(OR($D$6=LEFT(NHAPLIEU!E377,3),SOCAI!$D$6=LEFT(NHAPLIEU!F377,3)),NHAPLIEU!D377,"")</f>
        <v/>
      </c>
      <c r="E385" s="77" t="str">
        <f>IF($D$6=LEFT(NHAPLIEU!E377,3),LEFT(NHAPLIEU!F377,3),IF(SOCAI!$D$6=LEFT(NHAPLIEU!F377,3),LEFT(NHAPLIEU!E377,3),""))</f>
        <v/>
      </c>
      <c r="F385" s="126" t="str">
        <f>IF($D$6=LEFT(NHAPLIEU!E377,3),NHAPLIEU!I377,"")</f>
        <v/>
      </c>
      <c r="G385" s="126" t="str">
        <f>IF(SOCAI!$D$6=LEFT(NHAPLIEU!F381,3),NHAPLIEU!I381,"")</f>
        <v/>
      </c>
    </row>
    <row r="386" spans="1:7" ht="21" customHeight="1">
      <c r="A386" s="108" t="str">
        <f>IF(OR($D$6=LEFT(NHAPLIEU!E378,3),SOCAI!$D$6=LEFT(NHAPLIEU!F378,3)),NHAPLIEU!A378,"")</f>
        <v/>
      </c>
      <c r="B386" s="67" t="str">
        <f>IF(OR($D$6=LEFT(NHAPLIEU!E378,3),SOCAI!$D$6=LEFT(NHAPLIEU!F378,3)),NHAPLIEU!B378,"")</f>
        <v/>
      </c>
      <c r="C386" s="103" t="str">
        <f>IF(OR($D$6=LEFT(NHAPLIEU!E378,3),SOCAI!$D$6=LEFT(NHAPLIEU!F378,3)),NHAPLIEU!C378,"")</f>
        <v/>
      </c>
      <c r="D386" s="103" t="str">
        <f>IF(OR($D$6=LEFT(NHAPLIEU!E378,3),SOCAI!$D$6=LEFT(NHAPLIEU!F378,3)),NHAPLIEU!D378,"")</f>
        <v/>
      </c>
      <c r="E386" s="77" t="str">
        <f>IF($D$6=LEFT(NHAPLIEU!E378,3),LEFT(NHAPLIEU!F378,3),IF(SOCAI!$D$6=LEFT(NHAPLIEU!F378,3),LEFT(NHAPLIEU!E378,3),""))</f>
        <v/>
      </c>
      <c r="F386" s="126" t="str">
        <f>IF($D$6=LEFT(NHAPLIEU!E378,3),NHAPLIEU!I378,"")</f>
        <v/>
      </c>
      <c r="G386" s="126" t="str">
        <f>IF(SOCAI!$D$6=LEFT(NHAPLIEU!F382,3),NHAPLIEU!I382,"")</f>
        <v/>
      </c>
    </row>
    <row r="387" spans="1:7" ht="21" customHeight="1">
      <c r="A387" s="108" t="str">
        <f>IF(OR($D$6=LEFT(NHAPLIEU!E380,3),SOCAI!$D$6=LEFT(NHAPLIEU!F380,3)),NHAPLIEU!A380,"")</f>
        <v/>
      </c>
      <c r="B387" s="67" t="str">
        <f>IF(OR($D$6=LEFT(NHAPLIEU!E380,3),SOCAI!$D$6=LEFT(NHAPLIEU!F380,3)),NHAPLIEU!B380,"")</f>
        <v/>
      </c>
      <c r="C387" s="103" t="str">
        <f>IF(OR($D$6=LEFT(NHAPLIEU!E380,3),SOCAI!$D$6=LEFT(NHAPLIEU!F380,3)),NHAPLIEU!C380,"")</f>
        <v/>
      </c>
      <c r="D387" s="103" t="str">
        <f>IF(OR($D$6=LEFT(NHAPLIEU!E380,3),SOCAI!$D$6=LEFT(NHAPLIEU!F380,3)),NHAPLIEU!D380,"")</f>
        <v/>
      </c>
      <c r="E387" s="77" t="str">
        <f>IF($D$6=LEFT(NHAPLIEU!E380,3),LEFT(NHAPLIEU!F380,3),IF(SOCAI!$D$6=LEFT(NHAPLIEU!F380,3),LEFT(NHAPLIEU!E380,3),""))</f>
        <v/>
      </c>
      <c r="F387" s="126" t="str">
        <f>IF($D$6=LEFT(NHAPLIEU!E380,3),NHAPLIEU!I380,"")</f>
        <v/>
      </c>
      <c r="G387" s="126" t="str">
        <f>IF(SOCAI!$D$6=LEFT(NHAPLIEU!F383,3),NHAPLIEU!I383,"")</f>
        <v/>
      </c>
    </row>
    <row r="388" spans="1:7" ht="21" customHeight="1">
      <c r="A388" s="108" t="str">
        <f>IF(OR($D$6=LEFT(NHAPLIEU!E381,3),SOCAI!$D$6=LEFT(NHAPLIEU!F381,3)),NHAPLIEU!A381,"")</f>
        <v/>
      </c>
      <c r="B388" s="67" t="str">
        <f>IF(OR($D$6=LEFT(NHAPLIEU!E381,3),SOCAI!$D$6=LEFT(NHAPLIEU!F381,3)),NHAPLIEU!B381,"")</f>
        <v/>
      </c>
      <c r="C388" s="103" t="str">
        <f>IF(OR($D$6=LEFT(NHAPLIEU!E381,3),SOCAI!$D$6=LEFT(NHAPLIEU!F381,3)),NHAPLIEU!C381,"")</f>
        <v/>
      </c>
      <c r="D388" s="103" t="str">
        <f>IF(OR($D$6=LEFT(NHAPLIEU!E381,3),SOCAI!$D$6=LEFT(NHAPLIEU!F381,3)),NHAPLIEU!D381,"")</f>
        <v/>
      </c>
      <c r="E388" s="77" t="str">
        <f>IF($D$6=LEFT(NHAPLIEU!E381,3),LEFT(NHAPLIEU!F381,3),IF(SOCAI!$D$6=LEFT(NHAPLIEU!F381,3),LEFT(NHAPLIEU!E381,3),""))</f>
        <v/>
      </c>
      <c r="F388" s="126" t="str">
        <f>IF($D$6=LEFT(NHAPLIEU!E381,3),NHAPLIEU!I381,"")</f>
        <v/>
      </c>
      <c r="G388" s="126" t="str">
        <f>IF(SOCAI!$D$6=LEFT(NHAPLIEU!F384,3),NHAPLIEU!I384,"")</f>
        <v/>
      </c>
    </row>
    <row r="389" spans="1:7" ht="21" customHeight="1">
      <c r="A389" s="108" t="str">
        <f>IF(OR($D$6=LEFT(NHAPLIEU!E382,3),SOCAI!$D$6=LEFT(NHAPLIEU!F382,3)),NHAPLIEU!A382,"")</f>
        <v/>
      </c>
      <c r="B389" s="67" t="str">
        <f>IF(OR($D$6=LEFT(NHAPLIEU!E382,3),SOCAI!$D$6=LEFT(NHAPLIEU!F382,3)),NHAPLIEU!B382,"")</f>
        <v/>
      </c>
      <c r="C389" s="103" t="str">
        <f>IF(OR($D$6=LEFT(NHAPLIEU!E382,3),SOCAI!$D$6=LEFT(NHAPLIEU!F382,3)),NHAPLIEU!C382,"")</f>
        <v/>
      </c>
      <c r="D389" s="103" t="str">
        <f>IF(OR($D$6=LEFT(NHAPLIEU!E382,3),SOCAI!$D$6=LEFT(NHAPLIEU!F382,3)),NHAPLIEU!D382,"")</f>
        <v/>
      </c>
      <c r="E389" s="77" t="str">
        <f>IF($D$6=LEFT(NHAPLIEU!E382,3),LEFT(NHAPLIEU!F382,3),IF(SOCAI!$D$6=LEFT(NHAPLIEU!F382,3),LEFT(NHAPLIEU!E382,3),""))</f>
        <v/>
      </c>
      <c r="F389" s="126" t="str">
        <f>IF($D$6=LEFT(NHAPLIEU!E382,3),NHAPLIEU!I382,"")</f>
        <v/>
      </c>
      <c r="G389" s="126" t="str">
        <f>IF(SOCAI!$D$6=LEFT(NHAPLIEU!F385,3),NHAPLIEU!I385,"")</f>
        <v/>
      </c>
    </row>
    <row r="390" spans="1:7" ht="21" customHeight="1">
      <c r="A390" s="108" t="str">
        <f>IF(OR($D$6=LEFT(NHAPLIEU!E383,3),SOCAI!$D$6=LEFT(NHAPLIEU!F383,3)),NHAPLIEU!A383,"")</f>
        <v/>
      </c>
      <c r="B390" s="67" t="str">
        <f>IF(OR($D$6=LEFT(NHAPLIEU!E383,3),SOCAI!$D$6=LEFT(NHAPLIEU!F383,3)),NHAPLIEU!B383,"")</f>
        <v/>
      </c>
      <c r="C390" s="103" t="str">
        <f>IF(OR($D$6=LEFT(NHAPLIEU!E383,3),SOCAI!$D$6=LEFT(NHAPLIEU!F383,3)),NHAPLIEU!C383,"")</f>
        <v/>
      </c>
      <c r="D390" s="103" t="str">
        <f>IF(OR($D$6=LEFT(NHAPLIEU!E383,3),SOCAI!$D$6=LEFT(NHAPLIEU!F383,3)),NHAPLIEU!D383,"")</f>
        <v/>
      </c>
      <c r="E390" s="77" t="str">
        <f>IF($D$6=LEFT(NHAPLIEU!E383,3),LEFT(NHAPLIEU!F383,3),IF(SOCAI!$D$6=LEFT(NHAPLIEU!F383,3),LEFT(NHAPLIEU!E383,3),""))</f>
        <v/>
      </c>
      <c r="F390" s="126" t="str">
        <f>IF($D$6=LEFT(NHAPLIEU!E383,3),NHAPLIEU!I383,"")</f>
        <v/>
      </c>
      <c r="G390" s="126" t="str">
        <f>IF(SOCAI!$D$6=LEFT(NHAPLIEU!F386,3),NHAPLIEU!I386,"")</f>
        <v/>
      </c>
    </row>
    <row r="391" spans="1:7" ht="21" customHeight="1">
      <c r="A391" s="108" t="str">
        <f>IF(OR($D$6=LEFT(NHAPLIEU!E384,3),SOCAI!$D$6=LEFT(NHAPLIEU!F384,3)),NHAPLIEU!A384,"")</f>
        <v/>
      </c>
      <c r="B391" s="67" t="str">
        <f>IF(OR($D$6=LEFT(NHAPLIEU!E384,3),SOCAI!$D$6=LEFT(NHAPLIEU!F384,3)),NHAPLIEU!B384,"")</f>
        <v/>
      </c>
      <c r="C391" s="103" t="str">
        <f>IF(OR($D$6=LEFT(NHAPLIEU!E384,3),SOCAI!$D$6=LEFT(NHAPLIEU!F384,3)),NHAPLIEU!C384,"")</f>
        <v/>
      </c>
      <c r="D391" s="103" t="str">
        <f>IF(OR($D$6=LEFT(NHAPLIEU!E384,3),SOCAI!$D$6=LEFT(NHAPLIEU!F384,3)),NHAPLIEU!D384,"")</f>
        <v/>
      </c>
      <c r="E391" s="77" t="str">
        <f>IF($D$6=LEFT(NHAPLIEU!E384,3),LEFT(NHAPLIEU!F384,3),IF(SOCAI!$D$6=LEFT(NHAPLIEU!F384,3),LEFT(NHAPLIEU!E384,3),""))</f>
        <v/>
      </c>
      <c r="F391" s="126" t="str">
        <f>IF($D$6=LEFT(NHAPLIEU!E384,3),NHAPLIEU!I384,"")</f>
        <v/>
      </c>
      <c r="G391" s="126" t="str">
        <f>IF(SOCAI!$D$6=LEFT(NHAPLIEU!F387,3),NHAPLIEU!I387,"")</f>
        <v/>
      </c>
    </row>
    <row r="392" spans="1:7" ht="21" customHeight="1">
      <c r="A392" s="108" t="str">
        <f>IF(OR($D$6=LEFT(NHAPLIEU!E385,3),SOCAI!$D$6=LEFT(NHAPLIEU!F385,3)),NHAPLIEU!A385,"")</f>
        <v/>
      </c>
      <c r="B392" s="67" t="str">
        <f>IF(OR($D$6=LEFT(NHAPLIEU!E385,3),SOCAI!$D$6=LEFT(NHAPLIEU!F385,3)),NHAPLIEU!B385,"")</f>
        <v/>
      </c>
      <c r="C392" s="103" t="str">
        <f>IF(OR($D$6=LEFT(NHAPLIEU!E385,3),SOCAI!$D$6=LEFT(NHAPLIEU!F385,3)),NHAPLIEU!C385,"")</f>
        <v/>
      </c>
      <c r="D392" s="103" t="str">
        <f>IF(OR($D$6=LEFT(NHAPLIEU!E385,3),SOCAI!$D$6=LEFT(NHAPLIEU!F385,3)),NHAPLIEU!D385,"")</f>
        <v/>
      </c>
      <c r="E392" s="77" t="str">
        <f>IF($D$6=LEFT(NHAPLIEU!E385,3),LEFT(NHAPLIEU!F385,3),IF(SOCAI!$D$6=LEFT(NHAPLIEU!F385,3),LEFT(NHAPLIEU!E385,3),""))</f>
        <v/>
      </c>
      <c r="F392" s="126" t="str">
        <f>IF($D$6=LEFT(NHAPLIEU!E385,3),NHAPLIEU!I385,"")</f>
        <v/>
      </c>
      <c r="G392" s="126" t="str">
        <f>IF(SOCAI!$D$6=LEFT(NHAPLIEU!F388,3),NHAPLIEU!I388,"")</f>
        <v/>
      </c>
    </row>
    <row r="393" spans="1:7" ht="21" customHeight="1">
      <c r="A393" s="108" t="str">
        <f>IF(OR($D$6=LEFT(NHAPLIEU!E386,3),SOCAI!$D$6=LEFT(NHAPLIEU!F386,3)),NHAPLIEU!A386,"")</f>
        <v/>
      </c>
      <c r="B393" s="67" t="str">
        <f>IF(OR($D$6=LEFT(NHAPLIEU!E386,3),SOCAI!$D$6=LEFT(NHAPLIEU!F386,3)),NHAPLIEU!B386,"")</f>
        <v/>
      </c>
      <c r="C393" s="103" t="str">
        <f>IF(OR($D$6=LEFT(NHAPLIEU!E386,3),SOCAI!$D$6=LEFT(NHAPLIEU!F386,3)),NHAPLIEU!C386,"")</f>
        <v/>
      </c>
      <c r="D393" s="103" t="str">
        <f>IF(OR($D$6=LEFT(NHAPLIEU!E386,3),SOCAI!$D$6=LEFT(NHAPLIEU!F386,3)),NHAPLIEU!D386,"")</f>
        <v/>
      </c>
      <c r="E393" s="77" t="str">
        <f>IF($D$6=LEFT(NHAPLIEU!E386,3),LEFT(NHAPLIEU!F386,3),IF(SOCAI!$D$6=LEFT(NHAPLIEU!F386,3),LEFT(NHAPLIEU!E386,3),""))</f>
        <v/>
      </c>
      <c r="F393" s="126" t="str">
        <f>IF($D$6=LEFT(NHAPLIEU!E386,3),NHAPLIEU!I386,"")</f>
        <v/>
      </c>
      <c r="G393" s="126" t="str">
        <f>IF(SOCAI!$D$6=LEFT(NHAPLIEU!F389,3),NHAPLIEU!I389,"")</f>
        <v/>
      </c>
    </row>
    <row r="394" spans="1:7" ht="21" customHeight="1">
      <c r="A394" s="108" t="str">
        <f>IF(OR($D$6=LEFT(NHAPLIEU!E387,3),SOCAI!$D$6=LEFT(NHAPLIEU!F387,3)),NHAPLIEU!A387,"")</f>
        <v/>
      </c>
      <c r="B394" s="67" t="str">
        <f>IF(OR($D$6=LEFT(NHAPLIEU!E387,3),SOCAI!$D$6=LEFT(NHAPLIEU!F387,3)),NHAPLIEU!B387,"")</f>
        <v/>
      </c>
      <c r="C394" s="103" t="str">
        <f>IF(OR($D$6=LEFT(NHAPLIEU!E387,3),SOCAI!$D$6=LEFT(NHAPLIEU!F387,3)),NHAPLIEU!C387,"")</f>
        <v/>
      </c>
      <c r="D394" s="103" t="str">
        <f>IF(OR($D$6=LEFT(NHAPLIEU!E387,3),SOCAI!$D$6=LEFT(NHAPLIEU!F387,3)),NHAPLIEU!D387,"")</f>
        <v/>
      </c>
      <c r="E394" s="77" t="str">
        <f>IF($D$6=LEFT(NHAPLIEU!E387,3),LEFT(NHAPLIEU!F387,3),IF(SOCAI!$D$6=LEFT(NHAPLIEU!F387,3),LEFT(NHAPLIEU!E387,3),""))</f>
        <v/>
      </c>
      <c r="F394" s="126" t="str">
        <f>IF($D$6=LEFT(NHAPLIEU!E387,3),NHAPLIEU!I387,"")</f>
        <v/>
      </c>
      <c r="G394" s="126" t="str">
        <f>IF(SOCAI!$D$6=LEFT(NHAPLIEU!F390,3),NHAPLIEU!I390,"")</f>
        <v/>
      </c>
    </row>
    <row r="395" spans="1:7" ht="21" customHeight="1">
      <c r="A395" s="108" t="str">
        <f>IF(OR($D$6=LEFT(NHAPLIEU!E388,3),SOCAI!$D$6=LEFT(NHAPLIEU!F388,3)),NHAPLIEU!A388,"")</f>
        <v/>
      </c>
      <c r="B395" s="67" t="str">
        <f>IF(OR($D$6=LEFT(NHAPLIEU!E388,3),SOCAI!$D$6=LEFT(NHAPLIEU!F388,3)),NHAPLIEU!B388,"")</f>
        <v/>
      </c>
      <c r="C395" s="103" t="str">
        <f>IF(OR($D$6=LEFT(NHAPLIEU!E388,3),SOCAI!$D$6=LEFT(NHAPLIEU!F388,3)),NHAPLIEU!C388,"")</f>
        <v/>
      </c>
      <c r="D395" s="103" t="str">
        <f>IF(OR($D$6=LEFT(NHAPLIEU!E388,3),SOCAI!$D$6=LEFT(NHAPLIEU!F388,3)),NHAPLIEU!D388,"")</f>
        <v/>
      </c>
      <c r="E395" s="77" t="str">
        <f>IF($D$6=LEFT(NHAPLIEU!E388,3),LEFT(NHAPLIEU!F388,3),IF(SOCAI!$D$6=LEFT(NHAPLIEU!F388,3),LEFT(NHAPLIEU!E388,3),""))</f>
        <v/>
      </c>
      <c r="F395" s="126" t="str">
        <f>IF($D$6=LEFT(NHAPLIEU!E388,3),NHAPLIEU!I388,"")</f>
        <v/>
      </c>
      <c r="G395" s="126" t="str">
        <f>IF(SOCAI!$D$6=LEFT(NHAPLIEU!F391,3),NHAPLIEU!I391,"")</f>
        <v/>
      </c>
    </row>
    <row r="396" spans="1:7" ht="21" customHeight="1">
      <c r="A396" s="108" t="str">
        <f>IF(OR($D$6=LEFT(NHAPLIEU!E389,3),SOCAI!$D$6=LEFT(NHAPLIEU!F389,3)),NHAPLIEU!A389,"")</f>
        <v/>
      </c>
      <c r="B396" s="67" t="str">
        <f>IF(OR($D$6=LEFT(NHAPLIEU!E389,3),SOCAI!$D$6=LEFT(NHAPLIEU!F389,3)),NHAPLIEU!B389,"")</f>
        <v/>
      </c>
      <c r="C396" s="103" t="str">
        <f>IF(OR($D$6=LEFT(NHAPLIEU!E389,3),SOCAI!$D$6=LEFT(NHAPLIEU!F389,3)),NHAPLIEU!C389,"")</f>
        <v/>
      </c>
      <c r="D396" s="103" t="str">
        <f>IF(OR($D$6=LEFT(NHAPLIEU!E389,3),SOCAI!$D$6=LEFT(NHAPLIEU!F389,3)),NHAPLIEU!D389,"")</f>
        <v/>
      </c>
      <c r="E396" s="77" t="str">
        <f>IF($D$6=LEFT(NHAPLIEU!E389,3),LEFT(NHAPLIEU!F389,3),IF(SOCAI!$D$6=LEFT(NHAPLIEU!F389,3),LEFT(NHAPLIEU!E389,3),""))</f>
        <v/>
      </c>
      <c r="F396" s="126" t="str">
        <f>IF($D$6=LEFT(NHAPLIEU!E389,3),NHAPLIEU!I389,"")</f>
        <v/>
      </c>
      <c r="G396" s="126" t="str">
        <f>IF(SOCAI!$D$6=LEFT(NHAPLIEU!F392,3),NHAPLIEU!I392,"")</f>
        <v/>
      </c>
    </row>
    <row r="397" spans="1:7" ht="21" customHeight="1">
      <c r="A397" s="108" t="str">
        <f>IF(OR($D$6=LEFT(NHAPLIEU!E390,3),SOCAI!$D$6=LEFT(NHAPLIEU!F390,3)),NHAPLIEU!A390,"")</f>
        <v/>
      </c>
      <c r="B397" s="67" t="str">
        <f>IF(OR($D$6=LEFT(NHAPLIEU!E390,3),SOCAI!$D$6=LEFT(NHAPLIEU!F390,3)),NHAPLIEU!B390,"")</f>
        <v/>
      </c>
      <c r="C397" s="103" t="str">
        <f>IF(OR($D$6=LEFT(NHAPLIEU!E390,3),SOCAI!$D$6=LEFT(NHAPLIEU!F390,3)),NHAPLIEU!C390,"")</f>
        <v/>
      </c>
      <c r="D397" s="103" t="str">
        <f>IF(OR($D$6=LEFT(NHAPLIEU!E390,3),SOCAI!$D$6=LEFT(NHAPLIEU!F390,3)),NHAPLIEU!D390,"")</f>
        <v/>
      </c>
      <c r="E397" s="77" t="str">
        <f>IF($D$6=LEFT(NHAPLIEU!E390,3),LEFT(NHAPLIEU!F390,3),IF(SOCAI!$D$6=LEFT(NHAPLIEU!F390,3),LEFT(NHAPLIEU!E390,3),""))</f>
        <v/>
      </c>
      <c r="F397" s="126" t="str">
        <f>IF($D$6=LEFT(NHAPLIEU!E390,3),NHAPLIEU!I390,"")</f>
        <v/>
      </c>
      <c r="G397" s="126" t="str">
        <f>IF(SOCAI!$D$6=LEFT(NHAPLIEU!F393,3),NHAPLIEU!I393,"")</f>
        <v/>
      </c>
    </row>
    <row r="398" spans="1:7" ht="21" customHeight="1">
      <c r="A398" s="108" t="str">
        <f>IF(OR($D$6=LEFT(NHAPLIEU!E391,3),SOCAI!$D$6=LEFT(NHAPLIEU!F391,3)),NHAPLIEU!A391,"")</f>
        <v/>
      </c>
      <c r="B398" s="67" t="str">
        <f>IF(OR($D$6=LEFT(NHAPLIEU!E391,3),SOCAI!$D$6=LEFT(NHAPLIEU!F391,3)),NHAPLIEU!B391,"")</f>
        <v/>
      </c>
      <c r="C398" s="103" t="str">
        <f>IF(OR($D$6=LEFT(NHAPLIEU!E391,3),SOCAI!$D$6=LEFT(NHAPLIEU!F391,3)),NHAPLIEU!C391,"")</f>
        <v/>
      </c>
      <c r="D398" s="103" t="str">
        <f>IF(OR($D$6=LEFT(NHAPLIEU!E391,3),SOCAI!$D$6=LEFT(NHAPLIEU!F391,3)),NHAPLIEU!D391,"")</f>
        <v/>
      </c>
      <c r="E398" s="77" t="str">
        <f>IF($D$6=LEFT(NHAPLIEU!E391,3),LEFT(NHAPLIEU!F391,3),IF(SOCAI!$D$6=LEFT(NHAPLIEU!F391,3),LEFT(NHAPLIEU!E391,3),""))</f>
        <v/>
      </c>
      <c r="F398" s="126" t="str">
        <f>IF($D$6=LEFT(NHAPLIEU!E391,3),NHAPLIEU!I391,"")</f>
        <v/>
      </c>
      <c r="G398" s="126" t="str">
        <f>IF(SOCAI!$D$6=LEFT(NHAPLIEU!F394,3),NHAPLIEU!I394,"")</f>
        <v/>
      </c>
    </row>
    <row r="399" spans="1:7" ht="21" customHeight="1">
      <c r="A399" s="108" t="str">
        <f>IF(OR($D$6=LEFT(NHAPLIEU!E392,3),SOCAI!$D$6=LEFT(NHAPLIEU!F392,3)),NHAPLIEU!A392,"")</f>
        <v/>
      </c>
      <c r="B399" s="67" t="str">
        <f>IF(OR($D$6=LEFT(NHAPLIEU!E392,3),SOCAI!$D$6=LEFT(NHAPLIEU!F392,3)),NHAPLIEU!B392,"")</f>
        <v/>
      </c>
      <c r="C399" s="103" t="str">
        <f>IF(OR($D$6=LEFT(NHAPLIEU!E392,3),SOCAI!$D$6=LEFT(NHAPLIEU!F392,3)),NHAPLIEU!C392,"")</f>
        <v/>
      </c>
      <c r="D399" s="103" t="str">
        <f>IF(OR($D$6=LEFT(NHAPLIEU!E392,3),SOCAI!$D$6=LEFT(NHAPLIEU!F392,3)),NHAPLIEU!D392,"")</f>
        <v/>
      </c>
      <c r="E399" s="77" t="str">
        <f>IF($D$6=LEFT(NHAPLIEU!E392,3),LEFT(NHAPLIEU!F392,3),IF(SOCAI!$D$6=LEFT(NHAPLIEU!F392,3),LEFT(NHAPLIEU!E392,3),""))</f>
        <v/>
      </c>
      <c r="F399" s="126" t="str">
        <f>IF($D$6=LEFT(NHAPLIEU!E392,3),NHAPLIEU!I392,"")</f>
        <v/>
      </c>
      <c r="G399" s="126" t="str">
        <f>IF(SOCAI!$D$6=LEFT(NHAPLIEU!F395,3),NHAPLIEU!I395,"")</f>
        <v/>
      </c>
    </row>
    <row r="400" spans="1:7" ht="21" customHeight="1">
      <c r="A400" s="108" t="str">
        <f>IF(OR($D$6=LEFT(NHAPLIEU!E393,3),SOCAI!$D$6=LEFT(NHAPLIEU!F393,3)),NHAPLIEU!A393,"")</f>
        <v/>
      </c>
      <c r="B400" s="67" t="str">
        <f>IF(OR($D$6=LEFT(NHAPLIEU!E393,3),SOCAI!$D$6=LEFT(NHAPLIEU!F393,3)),NHAPLIEU!B393,"")</f>
        <v/>
      </c>
      <c r="C400" s="103" t="str">
        <f>IF(OR($D$6=LEFT(NHAPLIEU!E393,3),SOCAI!$D$6=LEFT(NHAPLIEU!F393,3)),NHAPLIEU!C393,"")</f>
        <v/>
      </c>
      <c r="D400" s="103" t="str">
        <f>IF(OR($D$6=LEFT(NHAPLIEU!E393,3),SOCAI!$D$6=LEFT(NHAPLIEU!F393,3)),NHAPLIEU!D393,"")</f>
        <v/>
      </c>
      <c r="E400" s="77" t="str">
        <f>IF($D$6=LEFT(NHAPLIEU!E393,3),LEFT(NHAPLIEU!F393,3),IF(SOCAI!$D$6=LEFT(NHAPLIEU!F393,3),LEFT(NHAPLIEU!E393,3),""))</f>
        <v/>
      </c>
      <c r="F400" s="126" t="str">
        <f>IF($D$6=LEFT(NHAPLIEU!E393,3),NHAPLIEU!I393,"")</f>
        <v/>
      </c>
      <c r="G400" s="126" t="str">
        <f>IF(SOCAI!$D$6=LEFT(NHAPLIEU!F396,3),NHAPLIEU!I396,"")</f>
        <v/>
      </c>
    </row>
    <row r="401" spans="1:7" ht="21" customHeight="1">
      <c r="A401" s="108" t="str">
        <f>IF(OR($D$6=LEFT(NHAPLIEU!E394,3),SOCAI!$D$6=LEFT(NHAPLIEU!F394,3)),NHAPLIEU!A394,"")</f>
        <v/>
      </c>
      <c r="B401" s="67" t="str">
        <f>IF(OR($D$6=LEFT(NHAPLIEU!E394,3),SOCAI!$D$6=LEFT(NHAPLIEU!F394,3)),NHAPLIEU!B394,"")</f>
        <v/>
      </c>
      <c r="C401" s="103" t="str">
        <f>IF(OR($D$6=LEFT(NHAPLIEU!E394,3),SOCAI!$D$6=LEFT(NHAPLIEU!F394,3)),NHAPLIEU!C394,"")</f>
        <v/>
      </c>
      <c r="D401" s="103" t="str">
        <f>IF(OR($D$6=LEFT(NHAPLIEU!E394,3),SOCAI!$D$6=LEFT(NHAPLIEU!F394,3)),NHAPLIEU!D394,"")</f>
        <v/>
      </c>
      <c r="E401" s="77" t="str">
        <f>IF($D$6=LEFT(NHAPLIEU!E394,3),LEFT(NHAPLIEU!F394,3),IF(SOCAI!$D$6=LEFT(NHAPLIEU!F394,3),LEFT(NHAPLIEU!E394,3),""))</f>
        <v/>
      </c>
      <c r="F401" s="126" t="str">
        <f>IF($D$6=LEFT(NHAPLIEU!E394,3),NHAPLIEU!I394,"")</f>
        <v/>
      </c>
      <c r="G401" s="126" t="str">
        <f>IF(SOCAI!$D$6=LEFT(NHAPLIEU!F397,3),NHAPLIEU!I397,"")</f>
        <v/>
      </c>
    </row>
    <row r="402" spans="1:7" ht="21" customHeight="1">
      <c r="A402" s="108" t="str">
        <f>IF(OR($D$6=LEFT(NHAPLIEU!E395,3),SOCAI!$D$6=LEFT(NHAPLIEU!F395,3)),NHAPLIEU!A395,"")</f>
        <v/>
      </c>
      <c r="B402" s="67" t="str">
        <f>IF(OR($D$6=LEFT(NHAPLIEU!E395,3),SOCAI!$D$6=LEFT(NHAPLIEU!F395,3)),NHAPLIEU!B395,"")</f>
        <v/>
      </c>
      <c r="C402" s="103" t="str">
        <f>IF(OR($D$6=LEFT(NHAPLIEU!E395,3),SOCAI!$D$6=LEFT(NHAPLIEU!F395,3)),NHAPLIEU!C395,"")</f>
        <v/>
      </c>
      <c r="D402" s="103" t="str">
        <f>IF(OR($D$6=LEFT(NHAPLIEU!E395,3),SOCAI!$D$6=LEFT(NHAPLIEU!F395,3)),NHAPLIEU!D395,"")</f>
        <v/>
      </c>
      <c r="E402" s="77" t="str">
        <f>IF($D$6=LEFT(NHAPLIEU!E395,3),LEFT(NHAPLIEU!F395,3),IF(SOCAI!$D$6=LEFT(NHAPLIEU!F395,3),LEFT(NHAPLIEU!E395,3),""))</f>
        <v/>
      </c>
      <c r="F402" s="126" t="str">
        <f>IF($D$6=LEFT(NHAPLIEU!E395,3),NHAPLIEU!I395,"")</f>
        <v/>
      </c>
      <c r="G402" s="126" t="str">
        <f>IF(SOCAI!$D$6=LEFT(NHAPLIEU!F398,3),NHAPLIEU!I398,"")</f>
        <v/>
      </c>
    </row>
    <row r="403" spans="1:7" ht="21" customHeight="1">
      <c r="A403" s="108" t="str">
        <f>IF(OR($D$6=LEFT(NHAPLIEU!E396,3),SOCAI!$D$6=LEFT(NHAPLIEU!F396,3)),NHAPLIEU!A396,"")</f>
        <v/>
      </c>
      <c r="B403" s="67" t="str">
        <f>IF(OR($D$6=LEFT(NHAPLIEU!E396,3),SOCAI!$D$6=LEFT(NHAPLIEU!F396,3)),NHAPLIEU!B396,"")</f>
        <v/>
      </c>
      <c r="C403" s="103" t="str">
        <f>IF(OR($D$6=LEFT(NHAPLIEU!E396,3),SOCAI!$D$6=LEFT(NHAPLIEU!F396,3)),NHAPLIEU!C396,"")</f>
        <v/>
      </c>
      <c r="D403" s="103" t="str">
        <f>IF(OR($D$6=LEFT(NHAPLIEU!E396,3),SOCAI!$D$6=LEFT(NHAPLIEU!F396,3)),NHAPLIEU!D396,"")</f>
        <v/>
      </c>
      <c r="E403" s="77" t="str">
        <f>IF($D$6=LEFT(NHAPLIEU!E396,3),LEFT(NHAPLIEU!F396,3),IF(SOCAI!$D$6=LEFT(NHAPLIEU!F396,3),LEFT(NHAPLIEU!E396,3),""))</f>
        <v/>
      </c>
      <c r="F403" s="126" t="str">
        <f>IF($D$6=LEFT(NHAPLIEU!E396,3),NHAPLIEU!I396,"")</f>
        <v/>
      </c>
      <c r="G403" s="126" t="str">
        <f>IF(SOCAI!$D$6=LEFT(NHAPLIEU!F399,3),NHAPLIEU!I399,"")</f>
        <v/>
      </c>
    </row>
    <row r="404" spans="1:7" ht="21" customHeight="1">
      <c r="A404" s="108" t="str">
        <f>IF(OR($D$6=LEFT(NHAPLIEU!E397,3),SOCAI!$D$6=LEFT(NHAPLIEU!F397,3)),NHAPLIEU!A397,"")</f>
        <v/>
      </c>
      <c r="B404" s="67" t="str">
        <f>IF(OR($D$6=LEFT(NHAPLIEU!E397,3),SOCAI!$D$6=LEFT(NHAPLIEU!F397,3)),NHAPLIEU!B397,"")</f>
        <v/>
      </c>
      <c r="C404" s="103" t="str">
        <f>IF(OR($D$6=LEFT(NHAPLIEU!E397,3),SOCAI!$D$6=LEFT(NHAPLIEU!F397,3)),NHAPLIEU!C397,"")</f>
        <v/>
      </c>
      <c r="D404" s="103" t="str">
        <f>IF(OR($D$6=LEFT(NHAPLIEU!E397,3),SOCAI!$D$6=LEFT(NHAPLIEU!F397,3)),NHAPLIEU!D397,"")</f>
        <v/>
      </c>
      <c r="E404" s="77" t="str">
        <f>IF($D$6=LEFT(NHAPLIEU!E397,3),LEFT(NHAPLIEU!F397,3),IF(SOCAI!$D$6=LEFT(NHAPLIEU!F397,3),LEFT(NHAPLIEU!E397,3),""))</f>
        <v/>
      </c>
      <c r="F404" s="126" t="str">
        <f>IF($D$6=LEFT(NHAPLIEU!E397,3),NHAPLIEU!I397,"")</f>
        <v/>
      </c>
      <c r="G404" s="126" t="str">
        <f>IF(SOCAI!$D$6=LEFT(NHAPLIEU!F400,3),NHAPLIEU!I400,"")</f>
        <v/>
      </c>
    </row>
    <row r="405" spans="1:7" ht="21" customHeight="1">
      <c r="A405" s="108" t="str">
        <f>IF(OR($D$6=LEFT(NHAPLIEU!E398,3),SOCAI!$D$6=LEFT(NHAPLIEU!F398,3)),NHAPLIEU!A398,"")</f>
        <v/>
      </c>
      <c r="B405" s="67" t="str">
        <f>IF(OR($D$6=LEFT(NHAPLIEU!E398,3),SOCAI!$D$6=LEFT(NHAPLIEU!F398,3)),NHAPLIEU!B398,"")</f>
        <v/>
      </c>
      <c r="C405" s="103" t="str">
        <f>IF(OR($D$6=LEFT(NHAPLIEU!E398,3),SOCAI!$D$6=LEFT(NHAPLIEU!F398,3)),NHAPLIEU!C398,"")</f>
        <v/>
      </c>
      <c r="D405" s="103" t="str">
        <f>IF(OR($D$6=LEFT(NHAPLIEU!E398,3),SOCAI!$D$6=LEFT(NHAPLIEU!F398,3)),NHAPLIEU!D398,"")</f>
        <v/>
      </c>
      <c r="E405" s="77" t="str">
        <f>IF($D$6=LEFT(NHAPLIEU!E398,3),LEFT(NHAPLIEU!F398,3),IF(SOCAI!$D$6=LEFT(NHAPLIEU!F398,3),LEFT(NHAPLIEU!E398,3),""))</f>
        <v/>
      </c>
      <c r="F405" s="126" t="str">
        <f>IF($D$6=LEFT(NHAPLIEU!E398,3),NHAPLIEU!I398,"")</f>
        <v/>
      </c>
      <c r="G405" s="126" t="str">
        <f>IF(SOCAI!$D$6=LEFT(NHAPLIEU!F401,3),NHAPLIEU!I401,"")</f>
        <v/>
      </c>
    </row>
    <row r="406" spans="1:7" ht="21" customHeight="1">
      <c r="A406" s="108" t="str">
        <f>IF(OR($D$6=LEFT(NHAPLIEU!E399,3),SOCAI!$D$6=LEFT(NHAPLIEU!F399,3)),NHAPLIEU!A399,"")</f>
        <v/>
      </c>
      <c r="B406" s="67" t="str">
        <f>IF(OR($D$6=LEFT(NHAPLIEU!E399,3),SOCAI!$D$6=LEFT(NHAPLIEU!F399,3)),NHAPLIEU!B399,"")</f>
        <v/>
      </c>
      <c r="C406" s="103" t="str">
        <f>IF(OR($D$6=LEFT(NHAPLIEU!E399,3),SOCAI!$D$6=LEFT(NHAPLIEU!F399,3)),NHAPLIEU!C399,"")</f>
        <v/>
      </c>
      <c r="D406" s="103" t="str">
        <f>IF(OR($D$6=LEFT(NHAPLIEU!E399,3),SOCAI!$D$6=LEFT(NHAPLIEU!F399,3)),NHAPLIEU!D399,"")</f>
        <v/>
      </c>
      <c r="E406" s="77" t="str">
        <f>IF($D$6=LEFT(NHAPLIEU!E399,3),LEFT(NHAPLIEU!F399,3),IF(SOCAI!$D$6=LEFT(NHAPLIEU!F399,3),LEFT(NHAPLIEU!E399,3),""))</f>
        <v/>
      </c>
      <c r="F406" s="126" t="str">
        <f>IF($D$6=LEFT(NHAPLIEU!E399,3),NHAPLIEU!I399,"")</f>
        <v/>
      </c>
      <c r="G406" s="126" t="str">
        <f>IF(SOCAI!$D$6=LEFT(NHAPLIEU!F402,3),NHAPLIEU!I402,"")</f>
        <v/>
      </c>
    </row>
    <row r="407" spans="1:7" ht="21" customHeight="1">
      <c r="A407" s="108" t="str">
        <f>IF(OR($D$6=LEFT(NHAPLIEU!E400,3),SOCAI!$D$6=LEFT(NHAPLIEU!F400,3)),NHAPLIEU!A400,"")</f>
        <v/>
      </c>
      <c r="B407" s="67" t="str">
        <f>IF(OR($D$6=LEFT(NHAPLIEU!E400,3),SOCAI!$D$6=LEFT(NHAPLIEU!F400,3)),NHAPLIEU!B400,"")</f>
        <v/>
      </c>
      <c r="C407" s="103" t="str">
        <f>IF(OR($D$6=LEFT(NHAPLIEU!E400,3),SOCAI!$D$6=LEFT(NHAPLIEU!F400,3)),NHAPLIEU!C400,"")</f>
        <v/>
      </c>
      <c r="D407" s="103" t="str">
        <f>IF(OR($D$6=LEFT(NHAPLIEU!E400,3),SOCAI!$D$6=LEFT(NHAPLIEU!F400,3)),NHAPLIEU!D400,"")</f>
        <v/>
      </c>
      <c r="E407" s="77" t="str">
        <f>IF($D$6=LEFT(NHAPLIEU!E400,3),LEFT(NHAPLIEU!F400,3),IF(SOCAI!$D$6=LEFT(NHAPLIEU!F400,3),LEFT(NHAPLIEU!E400,3),""))</f>
        <v/>
      </c>
      <c r="F407" s="126" t="str">
        <f>IF($D$6=LEFT(NHAPLIEU!E400,3),NHAPLIEU!I400,"")</f>
        <v/>
      </c>
      <c r="G407" s="126" t="str">
        <f>IF(SOCAI!$D$6=LEFT(NHAPLIEU!F403,3),NHAPLIEU!I403,"")</f>
        <v/>
      </c>
    </row>
    <row r="408" spans="1:7" ht="21" customHeight="1">
      <c r="A408" s="108" t="str">
        <f>IF(OR($D$6=LEFT(NHAPLIEU!E401,3),SOCAI!$D$6=LEFT(NHAPLIEU!F401,3)),NHAPLIEU!A401,"")</f>
        <v/>
      </c>
      <c r="B408" s="67" t="str">
        <f>IF(OR($D$6=LEFT(NHAPLIEU!E401,3),SOCAI!$D$6=LEFT(NHAPLIEU!F401,3)),NHAPLIEU!B401,"")</f>
        <v/>
      </c>
      <c r="C408" s="103" t="str">
        <f>IF(OR($D$6=LEFT(NHAPLIEU!E401,3),SOCAI!$D$6=LEFT(NHAPLIEU!F401,3)),NHAPLIEU!C401,"")</f>
        <v/>
      </c>
      <c r="D408" s="103" t="str">
        <f>IF(OR($D$6=LEFT(NHAPLIEU!E401,3),SOCAI!$D$6=LEFT(NHAPLIEU!F401,3)),NHAPLIEU!D401,"")</f>
        <v/>
      </c>
      <c r="E408" s="77" t="str">
        <f>IF($D$6=LEFT(NHAPLIEU!E401,3),LEFT(NHAPLIEU!F401,3),IF(SOCAI!$D$6=LEFT(NHAPLIEU!F401,3),LEFT(NHAPLIEU!E401,3),""))</f>
        <v/>
      </c>
      <c r="F408" s="126" t="str">
        <f>IF($D$6=LEFT(NHAPLIEU!E401,3),NHAPLIEU!I401,"")</f>
        <v/>
      </c>
      <c r="G408" s="126" t="str">
        <f>IF(SOCAI!$D$6=LEFT(NHAPLIEU!F404,3),NHAPLIEU!I404,"")</f>
        <v/>
      </c>
    </row>
    <row r="409" spans="1:7" ht="21" customHeight="1">
      <c r="A409" s="108" t="str">
        <f>IF(OR($D$6=LEFT(NHAPLIEU!E402,3),SOCAI!$D$6=LEFT(NHAPLIEU!F402,3)),NHAPLIEU!A402,"")</f>
        <v/>
      </c>
      <c r="B409" s="67" t="str">
        <f>IF(OR($D$6=LEFT(NHAPLIEU!E402,3),SOCAI!$D$6=LEFT(NHAPLIEU!F402,3)),NHAPLIEU!B402,"")</f>
        <v/>
      </c>
      <c r="C409" s="103" t="str">
        <f>IF(OR($D$6=LEFT(NHAPLIEU!E402,3),SOCAI!$D$6=LEFT(NHAPLIEU!F402,3)),NHAPLIEU!C402,"")</f>
        <v/>
      </c>
      <c r="D409" s="103" t="str">
        <f>IF(OR($D$6=LEFT(NHAPLIEU!E402,3),SOCAI!$D$6=LEFT(NHAPLIEU!F402,3)),NHAPLIEU!D402,"")</f>
        <v/>
      </c>
      <c r="E409" s="77" t="str">
        <f>IF($D$6=LEFT(NHAPLIEU!E402,3),LEFT(NHAPLIEU!F402,3),IF(SOCAI!$D$6=LEFT(NHAPLIEU!F402,3),LEFT(NHAPLIEU!E402,3),""))</f>
        <v/>
      </c>
      <c r="F409" s="126" t="str">
        <f>IF($D$6=LEFT(NHAPLIEU!E402,3),NHAPLIEU!I402,"")</f>
        <v/>
      </c>
      <c r="G409" s="126" t="str">
        <f>IF(SOCAI!$D$6=LEFT(NHAPLIEU!F405,3),NHAPLIEU!I405,"")</f>
        <v/>
      </c>
    </row>
    <row r="410" spans="1:7" ht="21" customHeight="1">
      <c r="A410" s="108" t="str">
        <f>IF(OR($D$6=LEFT(NHAPLIEU!E403,3),SOCAI!$D$6=LEFT(NHAPLIEU!F403,3)),NHAPLIEU!A403,"")</f>
        <v/>
      </c>
      <c r="B410" s="67" t="str">
        <f>IF(OR($D$6=LEFT(NHAPLIEU!E403,3),SOCAI!$D$6=LEFT(NHAPLIEU!F403,3)),NHAPLIEU!B403,"")</f>
        <v/>
      </c>
      <c r="C410" s="103" t="str">
        <f>IF(OR($D$6=LEFT(NHAPLIEU!E403,3),SOCAI!$D$6=LEFT(NHAPLIEU!F403,3)),NHAPLIEU!C403,"")</f>
        <v/>
      </c>
      <c r="D410" s="103" t="str">
        <f>IF(OR($D$6=LEFT(NHAPLIEU!E403,3),SOCAI!$D$6=LEFT(NHAPLIEU!F403,3)),NHAPLIEU!D403,"")</f>
        <v/>
      </c>
      <c r="E410" s="77" t="str">
        <f>IF($D$6=LEFT(NHAPLIEU!E403,3),LEFT(NHAPLIEU!F403,3),IF(SOCAI!$D$6=LEFT(NHAPLIEU!F403,3),LEFT(NHAPLIEU!E403,3),""))</f>
        <v/>
      </c>
      <c r="F410" s="126" t="str">
        <f>IF($D$6=LEFT(NHAPLIEU!E403,3),NHAPLIEU!I403,"")</f>
        <v/>
      </c>
      <c r="G410" s="126" t="str">
        <f>IF(SOCAI!$D$6=LEFT(NHAPLIEU!F406,3),NHAPLIEU!I406,"")</f>
        <v/>
      </c>
    </row>
    <row r="411" spans="1:7" ht="21" customHeight="1">
      <c r="A411" s="108" t="str">
        <f>IF(OR($D$6=LEFT(NHAPLIEU!E404,3),SOCAI!$D$6=LEFT(NHAPLIEU!F404,3)),NHAPLIEU!A404,"")</f>
        <v/>
      </c>
      <c r="B411" s="67" t="str">
        <f>IF(OR($D$6=LEFT(NHAPLIEU!E404,3),SOCAI!$D$6=LEFT(NHAPLIEU!F404,3)),NHAPLIEU!B404,"")</f>
        <v/>
      </c>
      <c r="C411" s="103" t="str">
        <f>IF(OR($D$6=LEFT(NHAPLIEU!E404,3),SOCAI!$D$6=LEFT(NHAPLIEU!F404,3)),NHAPLIEU!C404,"")</f>
        <v/>
      </c>
      <c r="D411" s="103" t="str">
        <f>IF(OR($D$6=LEFT(NHAPLIEU!E404,3),SOCAI!$D$6=LEFT(NHAPLIEU!F404,3)),NHAPLIEU!D404,"")</f>
        <v/>
      </c>
      <c r="E411" s="77" t="str">
        <f>IF($D$6=LEFT(NHAPLIEU!E404,3),LEFT(NHAPLIEU!F404,3),IF(SOCAI!$D$6=LEFT(NHAPLIEU!F404,3),LEFT(NHAPLIEU!E404,3),""))</f>
        <v/>
      </c>
      <c r="F411" s="126" t="str">
        <f>IF($D$6=LEFT(NHAPLIEU!E404,3),NHAPLIEU!I404,"")</f>
        <v/>
      </c>
      <c r="G411" s="126" t="str">
        <f>IF(SOCAI!$D$6=LEFT(NHAPLIEU!F407,3),NHAPLIEU!I407,"")</f>
        <v/>
      </c>
    </row>
    <row r="412" spans="1:7" ht="21" customHeight="1">
      <c r="A412" s="108" t="str">
        <f>IF(OR($D$6=LEFT(NHAPLIEU!E405,3),SOCAI!$D$6=LEFT(NHAPLIEU!F405,3)),NHAPLIEU!A405,"")</f>
        <v/>
      </c>
      <c r="B412" s="67" t="str">
        <f>IF(OR($D$6=LEFT(NHAPLIEU!E405,3),SOCAI!$D$6=LEFT(NHAPLIEU!F405,3)),NHAPLIEU!B405,"")</f>
        <v/>
      </c>
      <c r="C412" s="103" t="str">
        <f>IF(OR($D$6=LEFT(NHAPLIEU!E405,3),SOCAI!$D$6=LEFT(NHAPLIEU!F405,3)),NHAPLIEU!C405,"")</f>
        <v/>
      </c>
      <c r="D412" s="103" t="str">
        <f>IF(OR($D$6=LEFT(NHAPLIEU!E405,3),SOCAI!$D$6=LEFT(NHAPLIEU!F405,3)),NHAPLIEU!D405,"")</f>
        <v/>
      </c>
      <c r="E412" s="77" t="str">
        <f>IF($D$6=LEFT(NHAPLIEU!E405,3),LEFT(NHAPLIEU!F405,3),IF(SOCAI!$D$6=LEFT(NHAPLIEU!F405,3),LEFT(NHAPLIEU!E405,3),""))</f>
        <v/>
      </c>
      <c r="F412" s="126" t="str">
        <f>IF($D$6=LEFT(NHAPLIEU!E405,3),NHAPLIEU!I405,"")</f>
        <v/>
      </c>
      <c r="G412" s="126" t="str">
        <f>IF(SOCAI!$D$6=LEFT(NHAPLIEU!F408,3),NHAPLIEU!I408,"")</f>
        <v/>
      </c>
    </row>
    <row r="413" spans="1:7" ht="21" customHeight="1">
      <c r="A413" s="108" t="str">
        <f>IF(OR($D$6=LEFT(NHAPLIEU!E406,3),SOCAI!$D$6=LEFT(NHAPLIEU!F406,3)),NHAPLIEU!A406,"")</f>
        <v/>
      </c>
      <c r="B413" s="67" t="str">
        <f>IF(OR($D$6=LEFT(NHAPLIEU!E406,3),SOCAI!$D$6=LEFT(NHAPLIEU!F406,3)),NHAPLIEU!B406,"")</f>
        <v/>
      </c>
      <c r="C413" s="103" t="str">
        <f>IF(OR($D$6=LEFT(NHAPLIEU!E406,3),SOCAI!$D$6=LEFT(NHAPLIEU!F406,3)),NHAPLIEU!C406,"")</f>
        <v/>
      </c>
      <c r="D413" s="103" t="str">
        <f>IF(OR($D$6=LEFT(NHAPLIEU!E406,3),SOCAI!$D$6=LEFT(NHAPLIEU!F406,3)),NHAPLIEU!D406,"")</f>
        <v/>
      </c>
      <c r="E413" s="77" t="str">
        <f>IF($D$6=LEFT(NHAPLIEU!E406,3),LEFT(NHAPLIEU!F406,3),IF(SOCAI!$D$6=LEFT(NHAPLIEU!F406,3),LEFT(NHAPLIEU!E406,3),""))</f>
        <v/>
      </c>
      <c r="F413" s="126" t="str">
        <f>IF($D$6=LEFT(NHAPLIEU!E406,3),NHAPLIEU!I406,"")</f>
        <v/>
      </c>
      <c r="G413" s="126" t="str">
        <f>IF(SOCAI!$D$6=LEFT(NHAPLIEU!F409,3),NHAPLIEU!I409,"")</f>
        <v/>
      </c>
    </row>
    <row r="414" spans="1:7" ht="21" customHeight="1">
      <c r="A414" s="108" t="str">
        <f>IF(OR($D$6=LEFT(NHAPLIEU!E407,3),SOCAI!$D$6=LEFT(NHAPLIEU!F407,3)),NHAPLIEU!A407,"")</f>
        <v/>
      </c>
      <c r="B414" s="67" t="str">
        <f>IF(OR($D$6=LEFT(NHAPLIEU!E407,3),SOCAI!$D$6=LEFT(NHAPLIEU!F407,3)),NHAPLIEU!B407,"")</f>
        <v/>
      </c>
      <c r="C414" s="103" t="str">
        <f>IF(OR($D$6=LEFT(NHAPLIEU!E407,3),SOCAI!$D$6=LEFT(NHAPLIEU!F407,3)),NHAPLIEU!C407,"")</f>
        <v/>
      </c>
      <c r="D414" s="103" t="str">
        <f>IF(OR($D$6=LEFT(NHAPLIEU!E407,3),SOCAI!$D$6=LEFT(NHAPLIEU!F407,3)),NHAPLIEU!D407,"")</f>
        <v/>
      </c>
      <c r="E414" s="77" t="str">
        <f>IF($D$6=LEFT(NHAPLIEU!E407,3),LEFT(NHAPLIEU!F407,3),IF(SOCAI!$D$6=LEFT(NHAPLIEU!F407,3),LEFT(NHAPLIEU!E407,3),""))</f>
        <v/>
      </c>
      <c r="F414" s="126" t="str">
        <f>IF($D$6=LEFT(NHAPLIEU!E407,3),NHAPLIEU!I407,"")</f>
        <v/>
      </c>
      <c r="G414" s="126" t="str">
        <f>IF(SOCAI!$D$6=LEFT(NHAPLIEU!F410,3),NHAPLIEU!I410,"")</f>
        <v/>
      </c>
    </row>
    <row r="415" spans="1:7" ht="21" customHeight="1">
      <c r="A415" s="108" t="str">
        <f>IF(OR($D$6=LEFT(NHAPLIEU!E408,3),SOCAI!$D$6=LEFT(NHAPLIEU!F408,3)),NHAPLIEU!A408,"")</f>
        <v/>
      </c>
      <c r="B415" s="67" t="str">
        <f>IF(OR($D$6=LEFT(NHAPLIEU!E408,3),SOCAI!$D$6=LEFT(NHAPLIEU!F408,3)),NHAPLIEU!B408,"")</f>
        <v/>
      </c>
      <c r="C415" s="103" t="str">
        <f>IF(OR($D$6=LEFT(NHAPLIEU!E408,3),SOCAI!$D$6=LEFT(NHAPLIEU!F408,3)),NHAPLIEU!C408,"")</f>
        <v/>
      </c>
      <c r="D415" s="103" t="str">
        <f>IF(OR($D$6=LEFT(NHAPLIEU!E408,3),SOCAI!$D$6=LEFT(NHAPLIEU!F408,3)),NHAPLIEU!D408,"")</f>
        <v/>
      </c>
      <c r="E415" s="77" t="str">
        <f>IF($D$6=LEFT(NHAPLIEU!E408,3),LEFT(NHAPLIEU!F408,3),IF(SOCAI!$D$6=LEFT(NHAPLIEU!F408,3),LEFT(NHAPLIEU!E408,3),""))</f>
        <v/>
      </c>
      <c r="F415" s="126" t="str">
        <f>IF($D$6=LEFT(NHAPLIEU!E408,3),NHAPLIEU!I408,"")</f>
        <v/>
      </c>
      <c r="G415" s="126" t="str">
        <f>IF(SOCAI!$D$6=LEFT(NHAPLIEU!F411,3),NHAPLIEU!I411,"")</f>
        <v/>
      </c>
    </row>
    <row r="416" spans="1:7" ht="21" customHeight="1">
      <c r="A416" s="108" t="str">
        <f>IF(OR($D$6=LEFT(NHAPLIEU!E409,3),SOCAI!$D$6=LEFT(NHAPLIEU!F409,3)),NHAPLIEU!A409,"")</f>
        <v/>
      </c>
      <c r="B416" s="67" t="str">
        <f>IF(OR($D$6=LEFT(NHAPLIEU!E409,3),SOCAI!$D$6=LEFT(NHAPLIEU!F409,3)),NHAPLIEU!B409,"")</f>
        <v/>
      </c>
      <c r="C416" s="103" t="str">
        <f>IF(OR($D$6=LEFT(NHAPLIEU!E409,3),SOCAI!$D$6=LEFT(NHAPLIEU!F409,3)),NHAPLIEU!C409,"")</f>
        <v/>
      </c>
      <c r="D416" s="103" t="str">
        <f>IF(OR($D$6=LEFT(NHAPLIEU!E409,3),SOCAI!$D$6=LEFT(NHAPLIEU!F409,3)),NHAPLIEU!D409,"")</f>
        <v/>
      </c>
      <c r="E416" s="77" t="str">
        <f>IF($D$6=LEFT(NHAPLIEU!E409,3),LEFT(NHAPLIEU!F409,3),IF(SOCAI!$D$6=LEFT(NHAPLIEU!F409,3),LEFT(NHAPLIEU!E409,3),""))</f>
        <v/>
      </c>
      <c r="F416" s="126" t="str">
        <f>IF($D$6=LEFT(NHAPLIEU!E409,3),NHAPLIEU!I409,"")</f>
        <v/>
      </c>
      <c r="G416" s="126" t="str">
        <f>IF(SOCAI!$D$6=LEFT(NHAPLIEU!F412,3),NHAPLIEU!I412,"")</f>
        <v/>
      </c>
    </row>
    <row r="417" spans="1:7" ht="21" customHeight="1">
      <c r="A417" s="108" t="str">
        <f>IF(OR($D$6=LEFT(NHAPLIEU!E410,3),SOCAI!$D$6=LEFT(NHAPLIEU!F410,3)),NHAPLIEU!A410,"")</f>
        <v/>
      </c>
      <c r="B417" s="67" t="str">
        <f>IF(OR($D$6=LEFT(NHAPLIEU!E410,3),SOCAI!$D$6=LEFT(NHAPLIEU!F410,3)),NHAPLIEU!B410,"")</f>
        <v/>
      </c>
      <c r="C417" s="103" t="str">
        <f>IF(OR($D$6=LEFT(NHAPLIEU!E410,3),SOCAI!$D$6=LEFT(NHAPLIEU!F410,3)),NHAPLIEU!C410,"")</f>
        <v/>
      </c>
      <c r="D417" s="103" t="str">
        <f>IF(OR($D$6=LEFT(NHAPLIEU!E410,3),SOCAI!$D$6=LEFT(NHAPLIEU!F410,3)),NHAPLIEU!D410,"")</f>
        <v/>
      </c>
      <c r="E417" s="77" t="str">
        <f>IF($D$6=LEFT(NHAPLIEU!E410,3),LEFT(NHAPLIEU!F410,3),IF(SOCAI!$D$6=LEFT(NHAPLIEU!F410,3),LEFT(NHAPLIEU!E410,3),""))</f>
        <v/>
      </c>
      <c r="F417" s="126" t="str">
        <f>IF($D$6=LEFT(NHAPLIEU!E410,3),NHAPLIEU!I410,"")</f>
        <v/>
      </c>
      <c r="G417" s="126" t="str">
        <f>IF(SOCAI!$D$6=LEFT(NHAPLIEU!F413,3),NHAPLIEU!I413,"")</f>
        <v/>
      </c>
    </row>
    <row r="418" spans="1:7" ht="21" customHeight="1">
      <c r="A418" s="108" t="str">
        <f>IF(OR($D$6=LEFT(NHAPLIEU!E411,3),SOCAI!$D$6=LEFT(NHAPLIEU!F411,3)),NHAPLIEU!A411,"")</f>
        <v/>
      </c>
      <c r="B418" s="67" t="str">
        <f>IF(OR($D$6=LEFT(NHAPLIEU!E411,3),SOCAI!$D$6=LEFT(NHAPLIEU!F411,3)),NHAPLIEU!B411,"")</f>
        <v/>
      </c>
      <c r="C418" s="103" t="str">
        <f>IF(OR($D$6=LEFT(NHAPLIEU!E411,3),SOCAI!$D$6=LEFT(NHAPLIEU!F411,3)),NHAPLIEU!C411,"")</f>
        <v/>
      </c>
      <c r="D418" s="103" t="str">
        <f>IF(OR($D$6=LEFT(NHAPLIEU!E411,3),SOCAI!$D$6=LEFT(NHAPLIEU!F411,3)),NHAPLIEU!D411,"")</f>
        <v/>
      </c>
      <c r="E418" s="77" t="str">
        <f>IF($D$6=LEFT(NHAPLIEU!E411,3),LEFT(NHAPLIEU!F411,3),IF(SOCAI!$D$6=LEFT(NHAPLIEU!F411,3),LEFT(NHAPLIEU!E411,3),""))</f>
        <v/>
      </c>
      <c r="F418" s="126" t="str">
        <f>IF($D$6=LEFT(NHAPLIEU!E411,3),NHAPLIEU!I411,"")</f>
        <v/>
      </c>
      <c r="G418" s="126" t="str">
        <f>IF(SOCAI!$D$6=LEFT(NHAPLIEU!F414,3),NHAPLIEU!I414,"")</f>
        <v/>
      </c>
    </row>
    <row r="419" spans="1:7" ht="21" customHeight="1">
      <c r="A419" s="108" t="str">
        <f>IF(OR($D$6=LEFT(NHAPLIEU!E412,3),SOCAI!$D$6=LEFT(NHAPLIEU!F412,3)),NHAPLIEU!A412,"")</f>
        <v/>
      </c>
      <c r="B419" s="67" t="str">
        <f>IF(OR($D$6=LEFT(NHAPLIEU!E412,3),SOCAI!$D$6=LEFT(NHAPLIEU!F412,3)),NHAPLIEU!B412,"")</f>
        <v/>
      </c>
      <c r="C419" s="103" t="str">
        <f>IF(OR($D$6=LEFT(NHAPLIEU!E412,3),SOCAI!$D$6=LEFT(NHAPLIEU!F412,3)),NHAPLIEU!C412,"")</f>
        <v/>
      </c>
      <c r="D419" s="103" t="str">
        <f>IF(OR($D$6=LEFT(NHAPLIEU!E412,3),SOCAI!$D$6=LEFT(NHAPLIEU!F412,3)),NHAPLIEU!D412,"")</f>
        <v/>
      </c>
      <c r="E419" s="77" t="str">
        <f>IF($D$6=LEFT(NHAPLIEU!E412,3),LEFT(NHAPLIEU!F412,3),IF(SOCAI!$D$6=LEFT(NHAPLIEU!F412,3),LEFT(NHAPLIEU!E412,3),""))</f>
        <v/>
      </c>
      <c r="F419" s="126" t="str">
        <f>IF($D$6=LEFT(NHAPLIEU!E412,3),NHAPLIEU!I412,"")</f>
        <v/>
      </c>
      <c r="G419" s="126" t="str">
        <f>IF(SOCAI!$D$6=LEFT(NHAPLIEU!F415,3),NHAPLIEU!I415,"")</f>
        <v/>
      </c>
    </row>
    <row r="420" spans="1:7" ht="21" customHeight="1">
      <c r="A420" s="108" t="str">
        <f>IF(OR($D$6=LEFT(NHAPLIEU!E413,3),SOCAI!$D$6=LEFT(NHAPLIEU!F413,3)),NHAPLIEU!A413,"")</f>
        <v/>
      </c>
      <c r="B420" s="67" t="str">
        <f>IF(OR($D$6=LEFT(NHAPLIEU!E413,3),SOCAI!$D$6=LEFT(NHAPLIEU!F413,3)),NHAPLIEU!B413,"")</f>
        <v/>
      </c>
      <c r="C420" s="103" t="str">
        <f>IF(OR($D$6=LEFT(NHAPLIEU!E413,3),SOCAI!$D$6=LEFT(NHAPLIEU!F413,3)),NHAPLIEU!C413,"")</f>
        <v/>
      </c>
      <c r="D420" s="103" t="str">
        <f>IF(OR($D$6=LEFT(NHAPLIEU!E413,3),SOCAI!$D$6=LEFT(NHAPLIEU!F413,3)),NHAPLIEU!D413,"")</f>
        <v/>
      </c>
      <c r="E420" s="77" t="str">
        <f>IF($D$6=LEFT(NHAPLIEU!E413,3),LEFT(NHAPLIEU!F413,3),IF(SOCAI!$D$6=LEFT(NHAPLIEU!F413,3),LEFT(NHAPLIEU!E413,3),""))</f>
        <v/>
      </c>
      <c r="F420" s="126" t="str">
        <f>IF($D$6=LEFT(NHAPLIEU!E413,3),NHAPLIEU!I413,"")</f>
        <v/>
      </c>
      <c r="G420" s="126" t="str">
        <f>IF(SOCAI!$D$6=LEFT(NHAPLIEU!F416,3),NHAPLIEU!I416,"")</f>
        <v/>
      </c>
    </row>
    <row r="421" spans="1:7" ht="21" customHeight="1">
      <c r="A421" s="108" t="str">
        <f>IF(OR($D$6=LEFT(NHAPLIEU!E414,3),SOCAI!$D$6=LEFT(NHAPLIEU!F414,3)),NHAPLIEU!A414,"")</f>
        <v/>
      </c>
      <c r="B421" s="67" t="str">
        <f>IF(OR($D$6=LEFT(NHAPLIEU!E414,3),SOCAI!$D$6=LEFT(NHAPLIEU!F414,3)),NHAPLIEU!B414,"")</f>
        <v/>
      </c>
      <c r="C421" s="103" t="str">
        <f>IF(OR($D$6=LEFT(NHAPLIEU!E414,3),SOCAI!$D$6=LEFT(NHAPLIEU!F414,3)),NHAPLIEU!C414,"")</f>
        <v/>
      </c>
      <c r="D421" s="103" t="str">
        <f>IF(OR($D$6=LEFT(NHAPLIEU!E414,3),SOCAI!$D$6=LEFT(NHAPLIEU!F414,3)),NHAPLIEU!D414,"")</f>
        <v/>
      </c>
      <c r="E421" s="77" t="str">
        <f>IF($D$6=LEFT(NHAPLIEU!E414,3),LEFT(NHAPLIEU!F414,3),IF(SOCAI!$D$6=LEFT(NHAPLIEU!F414,3),LEFT(NHAPLIEU!E414,3),""))</f>
        <v/>
      </c>
      <c r="F421" s="126" t="str">
        <f>IF($D$6=LEFT(NHAPLIEU!E414,3),NHAPLIEU!I414,"")</f>
        <v/>
      </c>
      <c r="G421" s="126" t="str">
        <f>IF(SOCAI!$D$6=LEFT(NHAPLIEU!F417,3),NHAPLIEU!I417,"")</f>
        <v/>
      </c>
    </row>
    <row r="422" spans="1:7" ht="21" customHeight="1">
      <c r="A422" s="108" t="str">
        <f>IF(OR($D$6=LEFT(NHAPLIEU!E415,3),SOCAI!$D$6=LEFT(NHAPLIEU!F415,3)),NHAPLIEU!A415,"")</f>
        <v/>
      </c>
      <c r="B422" s="67" t="str">
        <f>IF(OR($D$6=LEFT(NHAPLIEU!E415,3),SOCAI!$D$6=LEFT(NHAPLIEU!F415,3)),NHAPLIEU!B415,"")</f>
        <v/>
      </c>
      <c r="C422" s="103" t="str">
        <f>IF(OR($D$6=LEFT(NHAPLIEU!E415,3),SOCAI!$D$6=LEFT(NHAPLIEU!F415,3)),NHAPLIEU!C415,"")</f>
        <v/>
      </c>
      <c r="D422" s="103" t="str">
        <f>IF(OR($D$6=LEFT(NHAPLIEU!E415,3),SOCAI!$D$6=LEFT(NHAPLIEU!F415,3)),NHAPLIEU!D415,"")</f>
        <v/>
      </c>
      <c r="E422" s="77" t="str">
        <f>IF($D$6=LEFT(NHAPLIEU!E415,3),LEFT(NHAPLIEU!F415,3),IF(SOCAI!$D$6=LEFT(NHAPLIEU!F415,3),LEFT(NHAPLIEU!E415,3),""))</f>
        <v/>
      </c>
      <c r="F422" s="126" t="str">
        <f>IF($D$6=LEFT(NHAPLIEU!E415,3),NHAPLIEU!I415,"")</f>
        <v/>
      </c>
      <c r="G422" s="126" t="str">
        <f>IF(SOCAI!$D$6=LEFT(NHAPLIEU!F418,3),NHAPLIEU!I418,"")</f>
        <v/>
      </c>
    </row>
    <row r="423" spans="1:7" ht="21" customHeight="1">
      <c r="A423" s="108" t="str">
        <f>IF(OR($D$6=LEFT(NHAPLIEU!E416,3),SOCAI!$D$6=LEFT(NHAPLIEU!F416,3)),NHAPLIEU!A416,"")</f>
        <v/>
      </c>
      <c r="B423" s="67" t="str">
        <f>IF(OR($D$6=LEFT(NHAPLIEU!E416,3),SOCAI!$D$6=LEFT(NHAPLIEU!F416,3)),NHAPLIEU!B416,"")</f>
        <v/>
      </c>
      <c r="C423" s="103" t="str">
        <f>IF(OR($D$6=LEFT(NHAPLIEU!E416,3),SOCAI!$D$6=LEFT(NHAPLIEU!F416,3)),NHAPLIEU!C416,"")</f>
        <v/>
      </c>
      <c r="D423" s="103" t="str">
        <f>IF(OR($D$6=LEFT(NHAPLIEU!E416,3),SOCAI!$D$6=LEFT(NHAPLIEU!F416,3)),NHAPLIEU!D416,"")</f>
        <v/>
      </c>
      <c r="E423" s="77" t="str">
        <f>IF($D$6=LEFT(NHAPLIEU!E416,3),LEFT(NHAPLIEU!F416,3),IF(SOCAI!$D$6=LEFT(NHAPLIEU!F416,3),LEFT(NHAPLIEU!E416,3),""))</f>
        <v/>
      </c>
      <c r="F423" s="126" t="str">
        <f>IF($D$6=LEFT(NHAPLIEU!E416,3),NHAPLIEU!I416,"")</f>
        <v/>
      </c>
      <c r="G423" s="126" t="str">
        <f>IF(SOCAI!$D$6=LEFT(NHAPLIEU!F419,3),NHAPLIEU!I419,"")</f>
        <v/>
      </c>
    </row>
    <row r="424" spans="1:7" ht="21" customHeight="1">
      <c r="A424" s="108" t="str">
        <f>IF(OR($D$6=LEFT(NHAPLIEU!E417,3),SOCAI!$D$6=LEFT(NHAPLIEU!F417,3)),NHAPLIEU!A417,"")</f>
        <v/>
      </c>
      <c r="B424" s="67" t="str">
        <f>IF(OR($D$6=LEFT(NHAPLIEU!E417,3),SOCAI!$D$6=LEFT(NHAPLIEU!F417,3)),NHAPLIEU!B417,"")</f>
        <v/>
      </c>
      <c r="C424" s="103" t="str">
        <f>IF(OR($D$6=LEFT(NHAPLIEU!E417,3),SOCAI!$D$6=LEFT(NHAPLIEU!F417,3)),NHAPLIEU!C417,"")</f>
        <v/>
      </c>
      <c r="D424" s="103" t="str">
        <f>IF(OR($D$6=LEFT(NHAPLIEU!E417,3),SOCAI!$D$6=LEFT(NHAPLIEU!F417,3)),NHAPLIEU!D417,"")</f>
        <v/>
      </c>
      <c r="E424" s="77" t="str">
        <f>IF($D$6=LEFT(NHAPLIEU!E417,3),LEFT(NHAPLIEU!F417,3),IF(SOCAI!$D$6=LEFT(NHAPLIEU!F417,3),LEFT(NHAPLIEU!E417,3),""))</f>
        <v/>
      </c>
      <c r="F424" s="126" t="str">
        <f>IF($D$6=LEFT(NHAPLIEU!E417,3),NHAPLIEU!I417,"")</f>
        <v/>
      </c>
      <c r="G424" s="126" t="str">
        <f>IF(SOCAI!$D$6=LEFT(NHAPLIEU!F420,3),NHAPLIEU!I420,"")</f>
        <v/>
      </c>
    </row>
    <row r="425" spans="1:7" ht="21" customHeight="1">
      <c r="A425" s="108" t="str">
        <f>IF(OR($D$6=LEFT(NHAPLIEU!E418,3),SOCAI!$D$6=LEFT(NHAPLIEU!F418,3)),NHAPLIEU!A418,"")</f>
        <v/>
      </c>
      <c r="B425" s="67" t="str">
        <f>IF(OR($D$6=LEFT(NHAPLIEU!E418,3),SOCAI!$D$6=LEFT(NHAPLIEU!F418,3)),NHAPLIEU!B418,"")</f>
        <v/>
      </c>
      <c r="C425" s="103" t="str">
        <f>IF(OR($D$6=LEFT(NHAPLIEU!E418,3),SOCAI!$D$6=LEFT(NHAPLIEU!F418,3)),NHAPLIEU!C418,"")</f>
        <v/>
      </c>
      <c r="D425" s="103" t="str">
        <f>IF(OR($D$6=LEFT(NHAPLIEU!E418,3),SOCAI!$D$6=LEFT(NHAPLIEU!F418,3)),NHAPLIEU!D418,"")</f>
        <v/>
      </c>
      <c r="E425" s="77" t="str">
        <f>IF($D$6=LEFT(NHAPLIEU!E418,3),LEFT(NHAPLIEU!F418,3),IF(SOCAI!$D$6=LEFT(NHAPLIEU!F418,3),LEFT(NHAPLIEU!E418,3),""))</f>
        <v/>
      </c>
      <c r="F425" s="126" t="str">
        <f>IF($D$6=LEFT(NHAPLIEU!E418,3),NHAPLIEU!I418,"")</f>
        <v/>
      </c>
      <c r="G425" s="126" t="str">
        <f>IF(SOCAI!$D$6=LEFT(NHAPLIEU!F421,3),NHAPLIEU!I421,"")</f>
        <v/>
      </c>
    </row>
    <row r="426" spans="1:7" ht="21" customHeight="1">
      <c r="A426" s="108" t="str">
        <f>IF(OR($D$6=LEFT(NHAPLIEU!E419,3),SOCAI!$D$6=LEFT(NHAPLIEU!F419,3)),NHAPLIEU!A419,"")</f>
        <v/>
      </c>
      <c r="B426" s="67" t="str">
        <f>IF(OR($D$6=LEFT(NHAPLIEU!E419,3),SOCAI!$D$6=LEFT(NHAPLIEU!F419,3)),NHAPLIEU!B419,"")</f>
        <v/>
      </c>
      <c r="C426" s="103" t="str">
        <f>IF(OR($D$6=LEFT(NHAPLIEU!E419,3),SOCAI!$D$6=LEFT(NHAPLIEU!F419,3)),NHAPLIEU!C419,"")</f>
        <v/>
      </c>
      <c r="D426" s="103" t="str">
        <f>IF(OR($D$6=LEFT(NHAPLIEU!E419,3),SOCAI!$D$6=LEFT(NHAPLIEU!F419,3)),NHAPLIEU!D419,"")</f>
        <v/>
      </c>
      <c r="E426" s="77" t="str">
        <f>IF($D$6=LEFT(NHAPLIEU!E419,3),LEFT(NHAPLIEU!F419,3),IF(SOCAI!$D$6=LEFT(NHAPLIEU!F419,3),LEFT(NHAPLIEU!E419,3),""))</f>
        <v/>
      </c>
      <c r="F426" s="126" t="str">
        <f>IF($D$6=LEFT(NHAPLIEU!E419,3),NHAPLIEU!I419,"")</f>
        <v/>
      </c>
      <c r="G426" s="126" t="str">
        <f>IF(SOCAI!$D$6=LEFT(NHAPLIEU!F422,3),NHAPLIEU!I422,"")</f>
        <v/>
      </c>
    </row>
    <row r="427" spans="1:7" ht="21" customHeight="1">
      <c r="A427" s="108" t="str">
        <f>IF(OR($D$6=LEFT(NHAPLIEU!E420,3),SOCAI!$D$6=LEFT(NHAPLIEU!F420,3)),NHAPLIEU!A420,"")</f>
        <v/>
      </c>
      <c r="B427" s="67" t="str">
        <f>IF(OR($D$6=LEFT(NHAPLIEU!E420,3),SOCAI!$D$6=LEFT(NHAPLIEU!F420,3)),NHAPLIEU!B420,"")</f>
        <v/>
      </c>
      <c r="C427" s="103" t="str">
        <f>IF(OR($D$6=LEFT(NHAPLIEU!E420,3),SOCAI!$D$6=LEFT(NHAPLIEU!F420,3)),NHAPLIEU!C420,"")</f>
        <v/>
      </c>
      <c r="D427" s="103" t="str">
        <f>IF(OR($D$6=LEFT(NHAPLIEU!E420,3),SOCAI!$D$6=LEFT(NHAPLIEU!F420,3)),NHAPLIEU!D420,"")</f>
        <v/>
      </c>
      <c r="E427" s="77" t="str">
        <f>IF($D$6=LEFT(NHAPLIEU!E420,3),LEFT(NHAPLIEU!F420,3),IF(SOCAI!$D$6=LEFT(NHAPLIEU!F420,3),LEFT(NHAPLIEU!E420,3),""))</f>
        <v/>
      </c>
      <c r="F427" s="126" t="str">
        <f>IF($D$6=LEFT(NHAPLIEU!E420,3),NHAPLIEU!I420,"")</f>
        <v/>
      </c>
      <c r="G427" s="126" t="str">
        <f>IF(SOCAI!$D$6=LEFT(NHAPLIEU!F423,3),NHAPLIEU!I423,"")</f>
        <v/>
      </c>
    </row>
    <row r="428" spans="1:7" ht="21" customHeight="1">
      <c r="A428" s="108" t="str">
        <f>IF(OR($D$6=LEFT(NHAPLIEU!E421,3),SOCAI!$D$6=LEFT(NHAPLIEU!F421,3)),NHAPLIEU!A421,"")</f>
        <v/>
      </c>
      <c r="B428" s="67" t="str">
        <f>IF(OR($D$6=LEFT(NHAPLIEU!E421,3),SOCAI!$D$6=LEFT(NHAPLIEU!F421,3)),NHAPLIEU!B421,"")</f>
        <v/>
      </c>
      <c r="C428" s="103" t="str">
        <f>IF(OR($D$6=LEFT(NHAPLIEU!E421,3),SOCAI!$D$6=LEFT(NHAPLIEU!F421,3)),NHAPLIEU!C421,"")</f>
        <v/>
      </c>
      <c r="D428" s="103" t="str">
        <f>IF(OR($D$6=LEFT(NHAPLIEU!E421,3),SOCAI!$D$6=LEFT(NHAPLIEU!F421,3)),NHAPLIEU!D421,"")</f>
        <v/>
      </c>
      <c r="E428" s="77" t="str">
        <f>IF($D$6=LEFT(NHAPLIEU!E421,3),LEFT(NHAPLIEU!F421,3),IF(SOCAI!$D$6=LEFT(NHAPLIEU!F421,3),LEFT(NHAPLIEU!E421,3),""))</f>
        <v/>
      </c>
      <c r="F428" s="126" t="str">
        <f>IF($D$6=LEFT(NHAPLIEU!E421,3),NHAPLIEU!I421,"")</f>
        <v/>
      </c>
      <c r="G428" s="126" t="str">
        <f>IF(SOCAI!$D$6=LEFT(NHAPLIEU!F424,3),NHAPLIEU!I424,"")</f>
        <v/>
      </c>
    </row>
    <row r="429" spans="1:7" ht="21" customHeight="1">
      <c r="A429" s="108" t="str">
        <f>IF(OR($D$6=LEFT(NHAPLIEU!E422,3),SOCAI!$D$6=LEFT(NHAPLIEU!F422,3)),NHAPLIEU!A422,"")</f>
        <v/>
      </c>
      <c r="B429" s="67" t="str">
        <f>IF(OR($D$6=LEFT(NHAPLIEU!E422,3),SOCAI!$D$6=LEFT(NHAPLIEU!F422,3)),NHAPLIEU!B422,"")</f>
        <v/>
      </c>
      <c r="C429" s="103" t="str">
        <f>IF(OR($D$6=LEFT(NHAPLIEU!E422,3),SOCAI!$D$6=LEFT(NHAPLIEU!F422,3)),NHAPLIEU!C422,"")</f>
        <v/>
      </c>
      <c r="D429" s="103" t="str">
        <f>IF(OR($D$6=LEFT(NHAPLIEU!E422,3),SOCAI!$D$6=LEFT(NHAPLIEU!F422,3)),NHAPLIEU!D422,"")</f>
        <v/>
      </c>
      <c r="E429" s="77" t="str">
        <f>IF($D$6=LEFT(NHAPLIEU!E422,3),LEFT(NHAPLIEU!F422,3),IF(SOCAI!$D$6=LEFT(NHAPLIEU!F422,3),LEFT(NHAPLIEU!E422,3),""))</f>
        <v/>
      </c>
      <c r="F429" s="126" t="str">
        <f>IF($D$6=LEFT(NHAPLIEU!E422,3),NHAPLIEU!I422,"")</f>
        <v/>
      </c>
      <c r="G429" s="126" t="str">
        <f>IF(SOCAI!$D$6=LEFT(NHAPLIEU!F425,3),NHAPLIEU!I425,"")</f>
        <v/>
      </c>
    </row>
    <row r="430" spans="1:7" ht="21" customHeight="1">
      <c r="A430" s="108" t="str">
        <f>IF(OR($D$6=LEFT(NHAPLIEU!E423,3),SOCAI!$D$6=LEFT(NHAPLIEU!F423,3)),NHAPLIEU!A423,"")</f>
        <v/>
      </c>
      <c r="B430" s="67" t="str">
        <f>IF(OR($D$6=LEFT(NHAPLIEU!E423,3),SOCAI!$D$6=LEFT(NHAPLIEU!F423,3)),NHAPLIEU!B423,"")</f>
        <v/>
      </c>
      <c r="C430" s="103" t="str">
        <f>IF(OR($D$6=LEFT(NHAPLIEU!E423,3),SOCAI!$D$6=LEFT(NHAPLIEU!F423,3)),NHAPLIEU!C423,"")</f>
        <v/>
      </c>
      <c r="D430" s="103" t="str">
        <f>IF(OR($D$6=LEFT(NHAPLIEU!E423,3),SOCAI!$D$6=LEFT(NHAPLIEU!F423,3)),NHAPLIEU!D423,"")</f>
        <v/>
      </c>
      <c r="E430" s="77" t="str">
        <f>IF($D$6=LEFT(NHAPLIEU!E423,3),LEFT(NHAPLIEU!F423,3),IF(SOCAI!$D$6=LEFT(NHAPLIEU!F423,3),LEFT(NHAPLIEU!E423,3),""))</f>
        <v/>
      </c>
      <c r="F430" s="126" t="str">
        <f>IF($D$6=LEFT(NHAPLIEU!E423,3),NHAPLIEU!I423,"")</f>
        <v/>
      </c>
      <c r="G430" s="126" t="str">
        <f>IF(SOCAI!$D$6=LEFT(NHAPLIEU!F426,3),NHAPLIEU!I426,"")</f>
        <v/>
      </c>
    </row>
    <row r="431" spans="1:7" ht="21" customHeight="1">
      <c r="A431" s="108" t="str">
        <f>IF(OR($D$6=LEFT(NHAPLIEU!E424,3),SOCAI!$D$6=LEFT(NHAPLIEU!F424,3)),NHAPLIEU!A424,"")</f>
        <v/>
      </c>
      <c r="B431" s="67" t="str">
        <f>IF(OR($D$6=LEFT(NHAPLIEU!E424,3),SOCAI!$D$6=LEFT(NHAPLIEU!F424,3)),NHAPLIEU!B424,"")</f>
        <v/>
      </c>
      <c r="C431" s="103" t="str">
        <f>IF(OR($D$6=LEFT(NHAPLIEU!E424,3),SOCAI!$D$6=LEFT(NHAPLIEU!F424,3)),NHAPLIEU!C424,"")</f>
        <v/>
      </c>
      <c r="D431" s="103" t="str">
        <f>IF(OR($D$6=LEFT(NHAPLIEU!E424,3),SOCAI!$D$6=LEFT(NHAPLIEU!F424,3)),NHAPLIEU!D424,"")</f>
        <v/>
      </c>
      <c r="E431" s="77" t="str">
        <f>IF($D$6=LEFT(NHAPLIEU!E424,3),LEFT(NHAPLIEU!F424,3),IF(SOCAI!$D$6=LEFT(NHAPLIEU!F424,3),LEFT(NHAPLIEU!E424,3),""))</f>
        <v/>
      </c>
      <c r="F431" s="126" t="str">
        <f>IF($D$6=LEFT(NHAPLIEU!E424,3),NHAPLIEU!I424,"")</f>
        <v/>
      </c>
      <c r="G431" s="126" t="str">
        <f>IF(SOCAI!$D$6=LEFT(NHAPLIEU!F427,3),NHAPLIEU!I427,"")</f>
        <v/>
      </c>
    </row>
    <row r="432" spans="1:7" ht="21" customHeight="1">
      <c r="A432" s="108" t="str">
        <f>IF(OR($D$6=LEFT(NHAPLIEU!E425,3),SOCAI!$D$6=LEFT(NHAPLIEU!F425,3)),NHAPLIEU!A425,"")</f>
        <v/>
      </c>
      <c r="B432" s="67" t="str">
        <f>IF(OR($D$6=LEFT(NHAPLIEU!E425,3),SOCAI!$D$6=LEFT(NHAPLIEU!F425,3)),NHAPLIEU!B425,"")</f>
        <v/>
      </c>
      <c r="C432" s="103" t="str">
        <f>IF(OR($D$6=LEFT(NHAPLIEU!E425,3),SOCAI!$D$6=LEFT(NHAPLIEU!F425,3)),NHAPLIEU!C425,"")</f>
        <v/>
      </c>
      <c r="D432" s="103" t="str">
        <f>IF(OR($D$6=LEFT(NHAPLIEU!E425,3),SOCAI!$D$6=LEFT(NHAPLIEU!F425,3)),NHAPLIEU!D425,"")</f>
        <v/>
      </c>
      <c r="E432" s="77" t="str">
        <f>IF($D$6=LEFT(NHAPLIEU!E425,3),LEFT(NHAPLIEU!F425,3),IF(SOCAI!$D$6=LEFT(NHAPLIEU!F425,3),LEFT(NHAPLIEU!E425,3),""))</f>
        <v/>
      </c>
      <c r="F432" s="126" t="str">
        <f>IF($D$6=LEFT(NHAPLIEU!E425,3),NHAPLIEU!I425,"")</f>
        <v/>
      </c>
      <c r="G432" s="126" t="str">
        <f>IF(SOCAI!$D$6=LEFT(NHAPLIEU!F428,3),NHAPLIEU!I428,"")</f>
        <v/>
      </c>
    </row>
    <row r="433" spans="1:7" ht="21" customHeight="1">
      <c r="A433" s="108" t="str">
        <f>IF(OR($D$6=LEFT(NHAPLIEU!E426,3),SOCAI!$D$6=LEFT(NHAPLIEU!F426,3)),NHAPLIEU!A426,"")</f>
        <v/>
      </c>
      <c r="B433" s="67" t="str">
        <f>IF(OR($D$6=LEFT(NHAPLIEU!E426,3),SOCAI!$D$6=LEFT(NHAPLIEU!F426,3)),NHAPLIEU!B426,"")</f>
        <v/>
      </c>
      <c r="C433" s="103" t="str">
        <f>IF(OR($D$6=LEFT(NHAPLIEU!E426,3),SOCAI!$D$6=LEFT(NHAPLIEU!F426,3)),NHAPLIEU!C426,"")</f>
        <v/>
      </c>
      <c r="D433" s="103" t="str">
        <f>IF(OR($D$6=LEFT(NHAPLIEU!E426,3),SOCAI!$D$6=LEFT(NHAPLIEU!F426,3)),NHAPLIEU!D426,"")</f>
        <v/>
      </c>
      <c r="E433" s="77" t="str">
        <f>IF($D$6=LEFT(NHAPLIEU!E426,3),LEFT(NHAPLIEU!F426,3),IF(SOCAI!$D$6=LEFT(NHAPLIEU!F426,3),LEFT(NHAPLIEU!E426,3),""))</f>
        <v/>
      </c>
      <c r="F433" s="126" t="str">
        <f>IF($D$6=LEFT(NHAPLIEU!E426,3),NHAPLIEU!I426,"")</f>
        <v/>
      </c>
      <c r="G433" s="126" t="str">
        <f>IF(SOCAI!$D$6=LEFT(NHAPLIEU!F429,3),NHAPLIEU!I429,"")</f>
        <v/>
      </c>
    </row>
    <row r="434" spans="1:7" ht="21" customHeight="1">
      <c r="A434" s="108" t="str">
        <f>IF(OR($D$6=LEFT(NHAPLIEU!E427,3),SOCAI!$D$6=LEFT(NHAPLIEU!F427,3)),NHAPLIEU!A427,"")</f>
        <v/>
      </c>
      <c r="B434" s="67" t="str">
        <f>IF(OR($D$6=LEFT(NHAPLIEU!E427,3),SOCAI!$D$6=LEFT(NHAPLIEU!F427,3)),NHAPLIEU!B427,"")</f>
        <v/>
      </c>
      <c r="C434" s="103" t="str">
        <f>IF(OR($D$6=LEFT(NHAPLIEU!E427,3),SOCAI!$D$6=LEFT(NHAPLIEU!F427,3)),NHAPLIEU!C427,"")</f>
        <v/>
      </c>
      <c r="D434" s="103" t="str">
        <f>IF(OR($D$6=LEFT(NHAPLIEU!E427,3),SOCAI!$D$6=LEFT(NHAPLIEU!F427,3)),NHAPLIEU!D427,"")</f>
        <v/>
      </c>
      <c r="E434" s="77" t="str">
        <f>IF($D$6=LEFT(NHAPLIEU!E427,3),LEFT(NHAPLIEU!F427,3),IF(SOCAI!$D$6=LEFT(NHAPLIEU!F427,3),LEFT(NHAPLIEU!E427,3),""))</f>
        <v/>
      </c>
      <c r="F434" s="126" t="str">
        <f>IF($D$6=LEFT(NHAPLIEU!E427,3),NHAPLIEU!I427,"")</f>
        <v/>
      </c>
      <c r="G434" s="126" t="str">
        <f>IF(SOCAI!$D$6=LEFT(NHAPLIEU!F430,3),NHAPLIEU!I430,"")</f>
        <v/>
      </c>
    </row>
    <row r="435" spans="1:7" ht="21" customHeight="1">
      <c r="A435" s="108" t="str">
        <f>IF(OR($D$6=LEFT(NHAPLIEU!E428,3),SOCAI!$D$6=LEFT(NHAPLIEU!F428,3)),NHAPLIEU!A428,"")</f>
        <v/>
      </c>
      <c r="B435" s="67" t="str">
        <f>IF(OR($D$6=LEFT(NHAPLIEU!E428,3),SOCAI!$D$6=LEFT(NHAPLIEU!F428,3)),NHAPLIEU!B428,"")</f>
        <v/>
      </c>
      <c r="C435" s="103" t="str">
        <f>IF(OR($D$6=LEFT(NHAPLIEU!E428,3),SOCAI!$D$6=LEFT(NHAPLIEU!F428,3)),NHAPLIEU!C428,"")</f>
        <v/>
      </c>
      <c r="D435" s="103" t="str">
        <f>IF(OR($D$6=LEFT(NHAPLIEU!E428,3),SOCAI!$D$6=LEFT(NHAPLIEU!F428,3)),NHAPLIEU!D428,"")</f>
        <v/>
      </c>
      <c r="E435" s="77" t="str">
        <f>IF($D$6=LEFT(NHAPLIEU!E428,3),LEFT(NHAPLIEU!F428,3),IF(SOCAI!$D$6=LEFT(NHAPLIEU!F428,3),LEFT(NHAPLIEU!E428,3),""))</f>
        <v/>
      </c>
      <c r="F435" s="126" t="str">
        <f>IF($D$6=LEFT(NHAPLIEU!E428,3),NHAPLIEU!I428,"")</f>
        <v/>
      </c>
      <c r="G435" s="126" t="str">
        <f>IF(SOCAI!$D$6=LEFT(NHAPLIEU!F431,3),NHAPLIEU!I431,"")</f>
        <v/>
      </c>
    </row>
    <row r="436" spans="1:7" ht="21" customHeight="1">
      <c r="A436" s="108" t="str">
        <f>IF(OR($D$6=LEFT(NHAPLIEU!E429,3),SOCAI!$D$6=LEFT(NHAPLIEU!F429,3)),NHAPLIEU!A429,"")</f>
        <v/>
      </c>
      <c r="B436" s="67" t="str">
        <f>IF(OR($D$6=LEFT(NHAPLIEU!E429,3),SOCAI!$D$6=LEFT(NHAPLIEU!F429,3)),NHAPLIEU!B429,"")</f>
        <v/>
      </c>
      <c r="C436" s="103" t="str">
        <f>IF(OR($D$6=LEFT(NHAPLIEU!E429,3),SOCAI!$D$6=LEFT(NHAPLIEU!F429,3)),NHAPLIEU!C429,"")</f>
        <v/>
      </c>
      <c r="D436" s="103" t="str">
        <f>IF(OR($D$6=LEFT(NHAPLIEU!E429,3),SOCAI!$D$6=LEFT(NHAPLIEU!F429,3)),NHAPLIEU!D429,"")</f>
        <v/>
      </c>
      <c r="E436" s="77" t="str">
        <f>IF($D$6=LEFT(NHAPLIEU!E429,3),LEFT(NHAPLIEU!F429,3),IF(SOCAI!$D$6=LEFT(NHAPLIEU!F429,3),LEFT(NHAPLIEU!E429,3),""))</f>
        <v/>
      </c>
      <c r="F436" s="126" t="str">
        <f>IF($D$6=LEFT(NHAPLIEU!E429,3),NHAPLIEU!I429,"")</f>
        <v/>
      </c>
      <c r="G436" s="126" t="str">
        <f>IF(SOCAI!$D$6=LEFT(NHAPLIEU!F432,3),NHAPLIEU!I432,"")</f>
        <v/>
      </c>
    </row>
    <row r="437" spans="1:7" ht="21" customHeight="1">
      <c r="A437" s="108" t="str">
        <f>IF(OR($D$6=LEFT(NHAPLIEU!E430,3),SOCAI!$D$6=LEFT(NHAPLIEU!F430,3)),NHAPLIEU!A430,"")</f>
        <v/>
      </c>
      <c r="B437" s="67" t="str">
        <f>IF(OR($D$6=LEFT(NHAPLIEU!E430,3),SOCAI!$D$6=LEFT(NHAPLIEU!F430,3)),NHAPLIEU!B430,"")</f>
        <v/>
      </c>
      <c r="C437" s="103" t="str">
        <f>IF(OR($D$6=LEFT(NHAPLIEU!E430,3),SOCAI!$D$6=LEFT(NHAPLIEU!F430,3)),NHAPLIEU!C430,"")</f>
        <v/>
      </c>
      <c r="D437" s="103" t="str">
        <f>IF(OR($D$6=LEFT(NHAPLIEU!E430,3),SOCAI!$D$6=LEFT(NHAPLIEU!F430,3)),NHAPLIEU!D430,"")</f>
        <v/>
      </c>
      <c r="E437" s="77" t="str">
        <f>IF($D$6=LEFT(NHAPLIEU!E430,3),LEFT(NHAPLIEU!F430,3),IF(SOCAI!$D$6=LEFT(NHAPLIEU!F430,3),LEFT(NHAPLIEU!E430,3),""))</f>
        <v/>
      </c>
      <c r="F437" s="126" t="str">
        <f>IF($D$6=LEFT(NHAPLIEU!E430,3),NHAPLIEU!I430,"")</f>
        <v/>
      </c>
      <c r="G437" s="126" t="str">
        <f>IF(SOCAI!$D$6=LEFT(NHAPLIEU!F433,3),NHAPLIEU!I433,"")</f>
        <v/>
      </c>
    </row>
    <row r="438" spans="1:7" ht="21" customHeight="1">
      <c r="A438" s="108" t="str">
        <f>IF(OR($D$6=LEFT(NHAPLIEU!E431,3),SOCAI!$D$6=LEFT(NHAPLIEU!F431,3)),NHAPLIEU!A431,"")</f>
        <v/>
      </c>
      <c r="B438" s="67" t="str">
        <f>IF(OR($D$6=LEFT(NHAPLIEU!E431,3),SOCAI!$D$6=LEFT(NHAPLIEU!F431,3)),NHAPLIEU!B431,"")</f>
        <v/>
      </c>
      <c r="C438" s="103" t="str">
        <f>IF(OR($D$6=LEFT(NHAPLIEU!E431,3),SOCAI!$D$6=LEFT(NHAPLIEU!F431,3)),NHAPLIEU!C431,"")</f>
        <v/>
      </c>
      <c r="D438" s="103" t="str">
        <f>IF(OR($D$6=LEFT(NHAPLIEU!E431,3),SOCAI!$D$6=LEFT(NHAPLIEU!F431,3)),NHAPLIEU!D431,"")</f>
        <v/>
      </c>
      <c r="E438" s="77" t="str">
        <f>IF($D$6=LEFT(NHAPLIEU!E431,3),LEFT(NHAPLIEU!F431,3),IF(SOCAI!$D$6=LEFT(NHAPLIEU!F431,3),LEFT(NHAPLIEU!E431,3),""))</f>
        <v/>
      </c>
      <c r="F438" s="126" t="str">
        <f>IF($D$6=LEFT(NHAPLIEU!E431,3),NHAPLIEU!I431,"")</f>
        <v/>
      </c>
      <c r="G438" s="126" t="str">
        <f>IF(SOCAI!$D$6=LEFT(NHAPLIEU!F434,3),NHAPLIEU!I434,"")</f>
        <v/>
      </c>
    </row>
    <row r="439" spans="1:7" ht="21" customHeight="1">
      <c r="A439" s="108" t="str">
        <f>IF(OR($D$6=LEFT(NHAPLIEU!E432,3),SOCAI!$D$6=LEFT(NHAPLIEU!F432,3)),NHAPLIEU!A432,"")</f>
        <v/>
      </c>
      <c r="B439" s="67" t="str">
        <f>IF(OR($D$6=LEFT(NHAPLIEU!E432,3),SOCAI!$D$6=LEFT(NHAPLIEU!F432,3)),NHAPLIEU!B432,"")</f>
        <v/>
      </c>
      <c r="C439" s="103" t="str">
        <f>IF(OR($D$6=LEFT(NHAPLIEU!E432,3),SOCAI!$D$6=LEFT(NHAPLIEU!F432,3)),NHAPLIEU!C432,"")</f>
        <v/>
      </c>
      <c r="D439" s="103" t="str">
        <f>IF(OR($D$6=LEFT(NHAPLIEU!E432,3),SOCAI!$D$6=LEFT(NHAPLIEU!F432,3)),NHAPLIEU!D432,"")</f>
        <v/>
      </c>
      <c r="E439" s="77" t="str">
        <f>IF($D$6=LEFT(NHAPLIEU!E432,3),LEFT(NHAPLIEU!F432,3),IF(SOCAI!$D$6=LEFT(NHAPLIEU!F432,3),LEFT(NHAPLIEU!E432,3),""))</f>
        <v/>
      </c>
      <c r="F439" s="126" t="str">
        <f>IF($D$6=LEFT(NHAPLIEU!E432,3),NHAPLIEU!I432,"")</f>
        <v/>
      </c>
      <c r="G439" s="126" t="str">
        <f>IF(SOCAI!$D$6=LEFT(NHAPLIEU!F435,3),NHAPLIEU!I435,"")</f>
        <v/>
      </c>
    </row>
    <row r="440" spans="1:7" ht="21" customHeight="1">
      <c r="A440" s="108" t="str">
        <f>IF(OR($D$6=LEFT(NHAPLIEU!E433,3),SOCAI!$D$6=LEFT(NHAPLIEU!F433,3)),NHAPLIEU!A433,"")</f>
        <v/>
      </c>
      <c r="B440" s="67" t="str">
        <f>IF(OR($D$6=LEFT(NHAPLIEU!E433,3),SOCAI!$D$6=LEFT(NHAPLIEU!F433,3)),NHAPLIEU!B433,"")</f>
        <v/>
      </c>
      <c r="C440" s="103" t="str">
        <f>IF(OR($D$6=LEFT(NHAPLIEU!E433,3),SOCAI!$D$6=LEFT(NHAPLIEU!F433,3)),NHAPLIEU!C433,"")</f>
        <v/>
      </c>
      <c r="D440" s="103" t="str">
        <f>IF(OR($D$6=LEFT(NHAPLIEU!E433,3),SOCAI!$D$6=LEFT(NHAPLIEU!F433,3)),NHAPLIEU!D433,"")</f>
        <v/>
      </c>
      <c r="E440" s="77" t="str">
        <f>IF($D$6=LEFT(NHAPLIEU!E433,3),LEFT(NHAPLIEU!F433,3),IF(SOCAI!$D$6=LEFT(NHAPLIEU!F433,3),LEFT(NHAPLIEU!E433,3),""))</f>
        <v/>
      </c>
      <c r="F440" s="126" t="str">
        <f>IF($D$6=LEFT(NHAPLIEU!E433,3),NHAPLIEU!I433,"")</f>
        <v/>
      </c>
      <c r="G440" s="126" t="str">
        <f>IF(SOCAI!$D$6=LEFT(NHAPLIEU!F436,3),NHAPLIEU!I436,"")</f>
        <v/>
      </c>
    </row>
    <row r="441" spans="1:7" ht="21" customHeight="1">
      <c r="A441" s="108" t="str">
        <f>IF(OR($D$6=LEFT(NHAPLIEU!E434,3),SOCAI!$D$6=LEFT(NHAPLIEU!F434,3)),NHAPLIEU!A434,"")</f>
        <v/>
      </c>
      <c r="B441" s="67" t="str">
        <f>IF(OR($D$6=LEFT(NHAPLIEU!E434,3),SOCAI!$D$6=LEFT(NHAPLIEU!F434,3)),NHAPLIEU!B434,"")</f>
        <v/>
      </c>
      <c r="C441" s="103" t="str">
        <f>IF(OR($D$6=LEFT(NHAPLIEU!E434,3),SOCAI!$D$6=LEFT(NHAPLIEU!F434,3)),NHAPLIEU!C434,"")</f>
        <v/>
      </c>
      <c r="D441" s="103" t="str">
        <f>IF(OR($D$6=LEFT(NHAPLIEU!E434,3),SOCAI!$D$6=LEFT(NHAPLIEU!F434,3)),NHAPLIEU!D434,"")</f>
        <v/>
      </c>
      <c r="E441" s="77" t="str">
        <f>IF($D$6=LEFT(NHAPLIEU!E434,3),LEFT(NHAPLIEU!F434,3),IF(SOCAI!$D$6=LEFT(NHAPLIEU!F434,3),LEFT(NHAPLIEU!E434,3),""))</f>
        <v/>
      </c>
      <c r="F441" s="126" t="str">
        <f>IF($D$6=LEFT(NHAPLIEU!E434,3),NHAPLIEU!I434,"")</f>
        <v/>
      </c>
      <c r="G441" s="126" t="str">
        <f>IF(SOCAI!$D$6=LEFT(NHAPLIEU!F437,3),NHAPLIEU!I437,"")</f>
        <v/>
      </c>
    </row>
    <row r="442" spans="1:7" ht="21" customHeight="1">
      <c r="A442" s="108" t="str">
        <f>IF(OR($D$6=LEFT(NHAPLIEU!E435,3),SOCAI!$D$6=LEFT(NHAPLIEU!F435,3)),NHAPLIEU!A435,"")</f>
        <v/>
      </c>
      <c r="B442" s="67" t="str">
        <f>IF(OR($D$6=LEFT(NHAPLIEU!E435,3),SOCAI!$D$6=LEFT(NHAPLIEU!F435,3)),NHAPLIEU!B435,"")</f>
        <v/>
      </c>
      <c r="C442" s="103" t="str">
        <f>IF(OR($D$6=LEFT(NHAPLIEU!E435,3),SOCAI!$D$6=LEFT(NHAPLIEU!F435,3)),NHAPLIEU!C435,"")</f>
        <v/>
      </c>
      <c r="D442" s="103" t="str">
        <f>IF(OR($D$6=LEFT(NHAPLIEU!E435,3),SOCAI!$D$6=LEFT(NHAPLIEU!F435,3)),NHAPLIEU!D435,"")</f>
        <v/>
      </c>
      <c r="E442" s="77" t="str">
        <f>IF($D$6=LEFT(NHAPLIEU!E435,3),LEFT(NHAPLIEU!F435,3),IF(SOCAI!$D$6=LEFT(NHAPLIEU!F435,3),LEFT(NHAPLIEU!E435,3),""))</f>
        <v/>
      </c>
      <c r="F442" s="126" t="str">
        <f>IF($D$6=LEFT(NHAPLIEU!E435,3),NHAPLIEU!I435,"")</f>
        <v/>
      </c>
      <c r="G442" s="126" t="str">
        <f>IF(SOCAI!$D$6=LEFT(NHAPLIEU!F438,3),NHAPLIEU!I438,"")</f>
        <v/>
      </c>
    </row>
    <row r="443" spans="1:7" ht="21" customHeight="1">
      <c r="A443" s="108" t="str">
        <f>IF(OR($D$6=LEFT(NHAPLIEU!E436,3),SOCAI!$D$6=LEFT(NHAPLIEU!F436,3)),NHAPLIEU!A436,"")</f>
        <v/>
      </c>
      <c r="B443" s="67" t="str">
        <f>IF(OR($D$6=LEFT(NHAPLIEU!E436,3),SOCAI!$D$6=LEFT(NHAPLIEU!F436,3)),NHAPLIEU!B436,"")</f>
        <v/>
      </c>
      <c r="C443" s="103" t="str">
        <f>IF(OR($D$6=LEFT(NHAPLIEU!E436,3),SOCAI!$D$6=LEFT(NHAPLIEU!F436,3)),NHAPLIEU!C436,"")</f>
        <v/>
      </c>
      <c r="D443" s="103" t="str">
        <f>IF(OR($D$6=LEFT(NHAPLIEU!E436,3),SOCAI!$D$6=LEFT(NHAPLIEU!F436,3)),NHAPLIEU!D436,"")</f>
        <v/>
      </c>
      <c r="E443" s="77" t="str">
        <f>IF($D$6=LEFT(NHAPLIEU!E436,3),LEFT(NHAPLIEU!F436,3),IF(SOCAI!$D$6=LEFT(NHAPLIEU!F436,3),LEFT(NHAPLIEU!E436,3),""))</f>
        <v/>
      </c>
      <c r="F443" s="126" t="str">
        <f>IF($D$6=LEFT(NHAPLIEU!E436,3),NHAPLIEU!I436,"")</f>
        <v/>
      </c>
      <c r="G443" s="126" t="str">
        <f>IF(SOCAI!$D$6=LEFT(NHAPLIEU!F439,3),NHAPLIEU!I439,"")</f>
        <v/>
      </c>
    </row>
    <row r="444" spans="1:7" ht="21" customHeight="1">
      <c r="A444" s="108" t="str">
        <f>IF(OR($D$6=LEFT(NHAPLIEU!E437,3),SOCAI!$D$6=LEFT(NHAPLIEU!F437,3)),NHAPLIEU!A437,"")</f>
        <v/>
      </c>
      <c r="B444" s="67" t="str">
        <f>IF(OR($D$6=LEFT(NHAPLIEU!E437,3),SOCAI!$D$6=LEFT(NHAPLIEU!F437,3)),NHAPLIEU!B437,"")</f>
        <v/>
      </c>
      <c r="C444" s="103" t="str">
        <f>IF(OR($D$6=LEFT(NHAPLIEU!E437,3),SOCAI!$D$6=LEFT(NHAPLIEU!F437,3)),NHAPLIEU!C437,"")</f>
        <v/>
      </c>
      <c r="D444" s="103" t="str">
        <f>IF(OR($D$6=LEFT(NHAPLIEU!E437,3),SOCAI!$D$6=LEFT(NHAPLIEU!F437,3)),NHAPLIEU!D437,"")</f>
        <v/>
      </c>
      <c r="E444" s="77" t="str">
        <f>IF($D$6=LEFT(NHAPLIEU!E437,3),LEFT(NHAPLIEU!F437,3),IF(SOCAI!$D$6=LEFT(NHAPLIEU!F437,3),LEFT(NHAPLIEU!E437,3),""))</f>
        <v/>
      </c>
      <c r="F444" s="126" t="str">
        <f>IF($D$6=LEFT(NHAPLIEU!E437,3),NHAPLIEU!I437,"")</f>
        <v/>
      </c>
      <c r="G444" s="126" t="str">
        <f>IF(SOCAI!$D$6=LEFT(NHAPLIEU!F440,3),NHAPLIEU!I440,"")</f>
        <v/>
      </c>
    </row>
    <row r="445" spans="1:7" ht="21" customHeight="1">
      <c r="A445" s="108" t="str">
        <f>IF(OR($D$6=LEFT(NHAPLIEU!E438,3),SOCAI!$D$6=LEFT(NHAPLIEU!F438,3)),NHAPLIEU!A438,"")</f>
        <v/>
      </c>
      <c r="B445" s="67" t="str">
        <f>IF(OR($D$6=LEFT(NHAPLIEU!E438,3),SOCAI!$D$6=LEFT(NHAPLIEU!F438,3)),NHAPLIEU!B438,"")</f>
        <v/>
      </c>
      <c r="C445" s="103" t="str">
        <f>IF(OR($D$6=LEFT(NHAPLIEU!E438,3),SOCAI!$D$6=LEFT(NHAPLIEU!F438,3)),NHAPLIEU!C438,"")</f>
        <v/>
      </c>
      <c r="D445" s="103" t="str">
        <f>IF(OR($D$6=LEFT(NHAPLIEU!E438,3),SOCAI!$D$6=LEFT(NHAPLIEU!F438,3)),NHAPLIEU!D438,"")</f>
        <v/>
      </c>
      <c r="E445" s="77" t="str">
        <f>IF($D$6=LEFT(NHAPLIEU!E438,3),LEFT(NHAPLIEU!F438,3),IF(SOCAI!$D$6=LEFT(NHAPLIEU!F438,3),LEFT(NHAPLIEU!E438,3),""))</f>
        <v/>
      </c>
      <c r="F445" s="126" t="str">
        <f>IF($D$6=LEFT(NHAPLIEU!E438,3),NHAPLIEU!I438,"")</f>
        <v/>
      </c>
      <c r="G445" s="126" t="str">
        <f>IF(SOCAI!$D$6=LEFT(NHAPLIEU!F441,3),NHAPLIEU!I441,"")</f>
        <v/>
      </c>
    </row>
    <row r="446" spans="1:7" ht="21" customHeight="1">
      <c r="A446" s="108" t="str">
        <f>IF(OR($D$6=LEFT(NHAPLIEU!E439,3),SOCAI!$D$6=LEFT(NHAPLIEU!F439,3)),NHAPLIEU!A439,"")</f>
        <v/>
      </c>
      <c r="B446" s="67" t="str">
        <f>IF(OR($D$6=LEFT(NHAPLIEU!E439,3),SOCAI!$D$6=LEFT(NHAPLIEU!F439,3)),NHAPLIEU!B439,"")</f>
        <v/>
      </c>
      <c r="C446" s="103" t="str">
        <f>IF(OR($D$6=LEFT(NHAPLIEU!E439,3),SOCAI!$D$6=LEFT(NHAPLIEU!F439,3)),NHAPLIEU!C439,"")</f>
        <v/>
      </c>
      <c r="D446" s="103" t="str">
        <f>IF(OR($D$6=LEFT(NHAPLIEU!E439,3),SOCAI!$D$6=LEFT(NHAPLIEU!F439,3)),NHAPLIEU!D439,"")</f>
        <v/>
      </c>
      <c r="E446" s="77" t="str">
        <f>IF($D$6=LEFT(NHAPLIEU!E439,3),LEFT(NHAPLIEU!F439,3),IF(SOCAI!$D$6=LEFT(NHAPLIEU!F439,3),LEFT(NHAPLIEU!E439,3),""))</f>
        <v/>
      </c>
      <c r="F446" s="126" t="str">
        <f>IF($D$6=LEFT(NHAPLIEU!E439,3),NHAPLIEU!I439,"")</f>
        <v/>
      </c>
      <c r="G446" s="126" t="str">
        <f>IF(SOCAI!$D$6=LEFT(NHAPLIEU!F442,3),NHAPLIEU!I442,"")</f>
        <v/>
      </c>
    </row>
    <row r="447" spans="1:7" ht="21" customHeight="1">
      <c r="A447" s="108" t="str">
        <f>IF(OR($D$6=LEFT(NHAPLIEU!E440,3),SOCAI!$D$6=LEFT(NHAPLIEU!F440,3)),NHAPLIEU!A440,"")</f>
        <v/>
      </c>
      <c r="B447" s="67" t="str">
        <f>IF(OR($D$6=LEFT(NHAPLIEU!E440,3),SOCAI!$D$6=LEFT(NHAPLIEU!F440,3)),NHAPLIEU!B440,"")</f>
        <v/>
      </c>
      <c r="C447" s="103" t="str">
        <f>IF(OR($D$6=LEFT(NHAPLIEU!E440,3),SOCAI!$D$6=LEFT(NHAPLIEU!F440,3)),NHAPLIEU!C440,"")</f>
        <v/>
      </c>
      <c r="D447" s="103" t="str">
        <f>IF(OR($D$6=LEFT(NHAPLIEU!E440,3),SOCAI!$D$6=LEFT(NHAPLIEU!F440,3)),NHAPLIEU!D440,"")</f>
        <v/>
      </c>
      <c r="E447" s="77" t="str">
        <f>IF($D$6=LEFT(NHAPLIEU!E440,3),LEFT(NHAPLIEU!F440,3),IF(SOCAI!$D$6=LEFT(NHAPLIEU!F440,3),LEFT(NHAPLIEU!E440,3),""))</f>
        <v/>
      </c>
      <c r="F447" s="126" t="str">
        <f>IF($D$6=LEFT(NHAPLIEU!E440,3),NHAPLIEU!I440,"")</f>
        <v/>
      </c>
      <c r="G447" s="126" t="str">
        <f>IF(SOCAI!$D$6=LEFT(NHAPLIEU!F443,3),NHAPLIEU!I443,"")</f>
        <v/>
      </c>
    </row>
    <row r="448" spans="1:7" ht="21" customHeight="1">
      <c r="A448" s="108" t="str">
        <f>IF(OR($D$6=LEFT(NHAPLIEU!E441,3),SOCAI!$D$6=LEFT(NHAPLIEU!F441,3)),NHAPLIEU!A441,"")</f>
        <v/>
      </c>
      <c r="B448" s="67" t="str">
        <f>IF(OR($D$6=LEFT(NHAPLIEU!E441,3),SOCAI!$D$6=LEFT(NHAPLIEU!F441,3)),NHAPLIEU!B441,"")</f>
        <v/>
      </c>
      <c r="C448" s="103" t="str">
        <f>IF(OR($D$6=LEFT(NHAPLIEU!E441,3),SOCAI!$D$6=LEFT(NHAPLIEU!F441,3)),NHAPLIEU!C441,"")</f>
        <v/>
      </c>
      <c r="D448" s="103" t="str">
        <f>IF(OR($D$6=LEFT(NHAPLIEU!E441,3),SOCAI!$D$6=LEFT(NHAPLIEU!F441,3)),NHAPLIEU!D441,"")</f>
        <v/>
      </c>
      <c r="E448" s="77" t="str">
        <f>IF($D$6=LEFT(NHAPLIEU!E441,3),LEFT(NHAPLIEU!F441,3),IF(SOCAI!$D$6=LEFT(NHAPLIEU!F441,3),LEFT(NHAPLIEU!E441,3),""))</f>
        <v/>
      </c>
      <c r="F448" s="126" t="str">
        <f>IF($D$6=LEFT(NHAPLIEU!E441,3),NHAPLIEU!I441,"")</f>
        <v/>
      </c>
      <c r="G448" s="126" t="str">
        <f>IF(SOCAI!$D$6=LEFT(NHAPLIEU!F444,3),NHAPLIEU!I444,"")</f>
        <v/>
      </c>
    </row>
    <row r="449" spans="1:7" ht="21" customHeight="1">
      <c r="A449" s="108" t="str">
        <f>IF(OR($D$6=LEFT(NHAPLIEU!E442,3),SOCAI!$D$6=LEFT(NHAPLIEU!F442,3)),NHAPLIEU!A442,"")</f>
        <v/>
      </c>
      <c r="B449" s="67" t="str">
        <f>IF(OR($D$6=LEFT(NHAPLIEU!E442,3),SOCAI!$D$6=LEFT(NHAPLIEU!F442,3)),NHAPLIEU!B442,"")</f>
        <v/>
      </c>
      <c r="C449" s="103" t="str">
        <f>IF(OR($D$6=LEFT(NHAPLIEU!E442,3),SOCAI!$D$6=LEFT(NHAPLIEU!F442,3)),NHAPLIEU!C442,"")</f>
        <v/>
      </c>
      <c r="D449" s="103" t="str">
        <f>IF(OR($D$6=LEFT(NHAPLIEU!E442,3),SOCAI!$D$6=LEFT(NHAPLIEU!F442,3)),NHAPLIEU!D442,"")</f>
        <v/>
      </c>
      <c r="E449" s="77" t="str">
        <f>IF($D$6=LEFT(NHAPLIEU!E442,3),LEFT(NHAPLIEU!F442,3),IF(SOCAI!$D$6=LEFT(NHAPLIEU!F442,3),LEFT(NHAPLIEU!E442,3),""))</f>
        <v/>
      </c>
      <c r="F449" s="126" t="str">
        <f>IF($D$6=LEFT(NHAPLIEU!E442,3),NHAPLIEU!I442,"")</f>
        <v/>
      </c>
      <c r="G449" s="126" t="str">
        <f>IF(SOCAI!$D$6=LEFT(NHAPLIEU!F445,3),NHAPLIEU!I445,"")</f>
        <v/>
      </c>
    </row>
    <row r="450" spans="1:7" ht="21" customHeight="1">
      <c r="A450" s="108" t="str">
        <f>IF(OR($D$6=LEFT(NHAPLIEU!E443,3),SOCAI!$D$6=LEFT(NHAPLIEU!F443,3)),NHAPLIEU!A443,"")</f>
        <v/>
      </c>
      <c r="B450" s="67" t="str">
        <f>IF(OR($D$6=LEFT(NHAPLIEU!E443,3),SOCAI!$D$6=LEFT(NHAPLIEU!F443,3)),NHAPLIEU!B443,"")</f>
        <v/>
      </c>
      <c r="C450" s="103" t="str">
        <f>IF(OR($D$6=LEFT(NHAPLIEU!E443,3),SOCAI!$D$6=LEFT(NHAPLIEU!F443,3)),NHAPLIEU!C443,"")</f>
        <v/>
      </c>
      <c r="D450" s="103" t="str">
        <f>IF(OR($D$6=LEFT(NHAPLIEU!E443,3),SOCAI!$D$6=LEFT(NHAPLIEU!F443,3)),NHAPLIEU!D443,"")</f>
        <v/>
      </c>
      <c r="E450" s="77" t="str">
        <f>IF($D$6=LEFT(NHAPLIEU!E443,3),LEFT(NHAPLIEU!F443,3),IF(SOCAI!$D$6=LEFT(NHAPLIEU!F443,3),LEFT(NHAPLIEU!E443,3),""))</f>
        <v/>
      </c>
      <c r="F450" s="126" t="str">
        <f>IF($D$6=LEFT(NHAPLIEU!E443,3),NHAPLIEU!I443,"")</f>
        <v/>
      </c>
      <c r="G450" s="126" t="str">
        <f>IF(SOCAI!$D$6=LEFT(NHAPLIEU!F446,3),NHAPLIEU!I446,"")</f>
        <v/>
      </c>
    </row>
    <row r="451" spans="1:7" ht="21" customHeight="1">
      <c r="A451" s="108" t="str">
        <f>IF(OR($D$6=LEFT(NHAPLIEU!E444,3),SOCAI!$D$6=LEFT(NHAPLIEU!F444,3)),NHAPLIEU!A444,"")</f>
        <v/>
      </c>
      <c r="B451" s="67" t="str">
        <f>IF(OR($D$6=LEFT(NHAPLIEU!E444,3),SOCAI!$D$6=LEFT(NHAPLIEU!F444,3)),NHAPLIEU!B444,"")</f>
        <v/>
      </c>
      <c r="C451" s="103" t="str">
        <f>IF(OR($D$6=LEFT(NHAPLIEU!E444,3),SOCAI!$D$6=LEFT(NHAPLIEU!F444,3)),NHAPLIEU!C444,"")</f>
        <v/>
      </c>
      <c r="D451" s="103" t="str">
        <f>IF(OR($D$6=LEFT(NHAPLIEU!E444,3),SOCAI!$D$6=LEFT(NHAPLIEU!F444,3)),NHAPLIEU!D444,"")</f>
        <v/>
      </c>
      <c r="E451" s="77" t="str">
        <f>IF($D$6=LEFT(NHAPLIEU!E444,3),LEFT(NHAPLIEU!F444,3),IF(SOCAI!$D$6=LEFT(NHAPLIEU!F444,3),LEFT(NHAPLIEU!E444,3),""))</f>
        <v/>
      </c>
      <c r="F451" s="126" t="str">
        <f>IF($D$6=LEFT(NHAPLIEU!E444,3),NHAPLIEU!I444,"")</f>
        <v/>
      </c>
      <c r="G451" s="126" t="str">
        <f>IF(SOCAI!$D$6=LEFT(NHAPLIEU!F447,3),NHAPLIEU!I447,"")</f>
        <v/>
      </c>
    </row>
    <row r="452" spans="1:7" ht="21" customHeight="1">
      <c r="A452" s="108" t="str">
        <f>IF(OR($D$6=LEFT(NHAPLIEU!E545,3),SOCAI!$D$6=LEFT(NHAPLIEU!F545,3)),NHAPLIEU!A545,"")</f>
        <v/>
      </c>
      <c r="B452" s="67" t="str">
        <f>IF(OR($D$6=LEFT(NHAPLIEU!E545,3),SOCAI!$D$6=LEFT(NHAPLIEU!F545,3)),NHAPLIEU!B545,"")</f>
        <v/>
      </c>
      <c r="C452" s="103" t="str">
        <f>IF(OR($D$6=LEFT(NHAPLIEU!E545,3),SOCAI!$D$6=LEFT(NHAPLIEU!F545,3)),NHAPLIEU!C545,"")</f>
        <v/>
      </c>
      <c r="D452" s="103" t="str">
        <f>IF(OR($D$6=LEFT(NHAPLIEU!E545,3),SOCAI!$D$6=LEFT(NHAPLIEU!F545,3)),NHAPLIEU!D545,"")</f>
        <v/>
      </c>
      <c r="E452" s="77" t="str">
        <f>IF($D$6=LEFT(NHAPLIEU!E545,3),LEFT(NHAPLIEU!F545,3),IF(SOCAI!$D$6=LEFT(NHAPLIEU!F545,3),LEFT(NHAPLIEU!E545,3),""))</f>
        <v/>
      </c>
      <c r="F452" s="126" t="str">
        <f>IF($D$6=LEFT(NHAPLIEU!E545,3),NHAPLIEU!I545,"")</f>
        <v/>
      </c>
      <c r="G452" s="126" t="str">
        <f>IF(SOCAI!$D$6=LEFT(NHAPLIEU!F448,3),NHAPLIEU!I448,"")</f>
        <v/>
      </c>
    </row>
    <row r="453" spans="1:7" ht="21" customHeight="1">
      <c r="A453" s="108" t="str">
        <f>IF(OR($D$6=LEFT(NHAPLIEU!E546,3),SOCAI!$D$6=LEFT(NHAPLIEU!F546,3)),NHAPLIEU!A546,"")</f>
        <v/>
      </c>
      <c r="B453" s="67" t="str">
        <f>IF(OR($D$6=LEFT(NHAPLIEU!E546,3),SOCAI!$D$6=LEFT(NHAPLIEU!F546,3)),NHAPLIEU!B546,"")</f>
        <v/>
      </c>
      <c r="C453" s="103" t="str">
        <f>IF(OR($D$6=LEFT(NHAPLIEU!E546,3),SOCAI!$D$6=LEFT(NHAPLIEU!F546,3)),NHAPLIEU!C546,"")</f>
        <v/>
      </c>
      <c r="D453" s="103" t="str">
        <f>IF(OR($D$6=LEFT(NHAPLIEU!E546,3),SOCAI!$D$6=LEFT(NHAPLIEU!F546,3)),NHAPLIEU!D546,"")</f>
        <v/>
      </c>
      <c r="E453" s="77" t="str">
        <f>IF($D$6=LEFT(NHAPLIEU!E546,3),LEFT(NHAPLIEU!F546,3),IF(SOCAI!$D$6=LEFT(NHAPLIEU!F546,3),LEFT(NHAPLIEU!E546,3),""))</f>
        <v/>
      </c>
      <c r="F453" s="126" t="str">
        <f>IF($D$6=LEFT(NHAPLIEU!E546,3),NHAPLIEU!I546,"")</f>
        <v/>
      </c>
      <c r="G453" s="126" t="str">
        <f>IF(SOCAI!$D$6=LEFT(NHAPLIEU!F449,3),NHAPLIEU!I449,"")</f>
        <v/>
      </c>
    </row>
    <row r="454" spans="1:7" ht="21" customHeight="1">
      <c r="A454" s="108" t="str">
        <f>IF(OR($D$6=LEFT(NHAPLIEU!E547,3),SOCAI!$D$6=LEFT(NHAPLIEU!F547,3)),NHAPLIEU!A547,"")</f>
        <v/>
      </c>
      <c r="B454" s="67" t="str">
        <f>IF(OR($D$6=LEFT(NHAPLIEU!E547,3),SOCAI!$D$6=LEFT(NHAPLIEU!F547,3)),NHAPLIEU!B547,"")</f>
        <v/>
      </c>
      <c r="C454" s="103" t="str">
        <f>IF(OR($D$6=LEFT(NHAPLIEU!E547,3),SOCAI!$D$6=LEFT(NHAPLIEU!F547,3)),NHAPLIEU!C547,"")</f>
        <v/>
      </c>
      <c r="D454" s="103" t="str">
        <f>IF(OR($D$6=LEFT(NHAPLIEU!E547,3),SOCAI!$D$6=LEFT(NHAPLIEU!F547,3)),NHAPLIEU!D547,"")</f>
        <v/>
      </c>
      <c r="E454" s="77" t="str">
        <f>IF($D$6=LEFT(NHAPLIEU!E547,3),LEFT(NHAPLIEU!F547,3),IF(SOCAI!$D$6=LEFT(NHAPLIEU!F547,3),LEFT(NHAPLIEU!E547,3),""))</f>
        <v/>
      </c>
      <c r="F454" s="126" t="str">
        <f>IF($D$6=LEFT(NHAPLIEU!E547,3),NHAPLIEU!I547,"")</f>
        <v/>
      </c>
      <c r="G454" s="126" t="str">
        <f>IF(SOCAI!$D$6=LEFT(NHAPLIEU!F450,3),NHAPLIEU!I450,"")</f>
        <v/>
      </c>
    </row>
    <row r="455" spans="1:7" ht="21" customHeight="1">
      <c r="A455" s="108" t="str">
        <f>IF(OR($D$6=LEFT(NHAPLIEU!E548,3),SOCAI!$D$6=LEFT(NHAPLIEU!F548,3)),NHAPLIEU!A548,"")</f>
        <v/>
      </c>
      <c r="B455" s="67" t="str">
        <f>IF(OR($D$6=LEFT(NHAPLIEU!E548,3),SOCAI!$D$6=LEFT(NHAPLIEU!F548,3)),NHAPLIEU!B548,"")</f>
        <v/>
      </c>
      <c r="C455" s="103" t="str">
        <f>IF(OR($D$6=LEFT(NHAPLIEU!E548,3),SOCAI!$D$6=LEFT(NHAPLIEU!F548,3)),NHAPLIEU!C548,"")</f>
        <v/>
      </c>
      <c r="D455" s="103" t="str">
        <f>IF(OR($D$6=LEFT(NHAPLIEU!E548,3),SOCAI!$D$6=LEFT(NHAPLIEU!F548,3)),NHAPLIEU!D548,"")</f>
        <v/>
      </c>
      <c r="E455" s="77" t="str">
        <f>IF($D$6=LEFT(NHAPLIEU!E548,3),LEFT(NHAPLIEU!F548,3),IF(SOCAI!$D$6=LEFT(NHAPLIEU!F548,3),LEFT(NHAPLIEU!E548,3),""))</f>
        <v/>
      </c>
      <c r="F455" s="126" t="str">
        <f>IF($D$6=LEFT(NHAPLIEU!E548,3),NHAPLIEU!I548,"")</f>
        <v/>
      </c>
      <c r="G455" s="126" t="str">
        <f>IF(SOCAI!$D$6=LEFT(NHAPLIEU!F451,3),NHAPLIEU!I451,"")</f>
        <v/>
      </c>
    </row>
    <row r="456" spans="1:7" ht="21" customHeight="1">
      <c r="A456" s="108" t="str">
        <f>IF(OR($D$6=LEFT(NHAPLIEU!E549,3),SOCAI!$D$6=LEFT(NHAPLIEU!F549,3)),NHAPLIEU!A549,"")</f>
        <v/>
      </c>
      <c r="B456" s="67" t="str">
        <f>IF(OR($D$6=LEFT(NHAPLIEU!E549,3),SOCAI!$D$6=LEFT(NHAPLIEU!F549,3)),NHAPLIEU!B549,"")</f>
        <v/>
      </c>
      <c r="C456" s="103" t="str">
        <f>IF(OR($D$6=LEFT(NHAPLIEU!E549,3),SOCAI!$D$6=LEFT(NHAPLIEU!F549,3)),NHAPLIEU!C549,"")</f>
        <v/>
      </c>
      <c r="D456" s="103" t="str">
        <f>IF(OR($D$6=LEFT(NHAPLIEU!E549,3),SOCAI!$D$6=LEFT(NHAPLIEU!F549,3)),NHAPLIEU!D549,"")</f>
        <v/>
      </c>
      <c r="E456" s="77" t="str">
        <f>IF($D$6=LEFT(NHAPLIEU!E549,3),LEFT(NHAPLIEU!F549,3),IF(SOCAI!$D$6=LEFT(NHAPLIEU!F549,3),LEFT(NHAPLIEU!E549,3),""))</f>
        <v/>
      </c>
      <c r="F456" s="126" t="str">
        <f>IF($D$6=LEFT(NHAPLIEU!E549,3),NHAPLIEU!I549,"")</f>
        <v/>
      </c>
      <c r="G456" s="126" t="str">
        <f>IF(SOCAI!$D$6=LEFT(NHAPLIEU!F452,3),NHAPLIEU!I452,"")</f>
        <v/>
      </c>
    </row>
    <row r="457" spans="1:7" ht="21" customHeight="1">
      <c r="A457" s="108" t="str">
        <f>IF(OR($D$6=LEFT(NHAPLIEU!E550,3),SOCAI!$D$6=LEFT(NHAPLIEU!F550,3)),NHAPLIEU!A550,"")</f>
        <v/>
      </c>
      <c r="B457" s="67" t="str">
        <f>IF(OR($D$6=LEFT(NHAPLIEU!E550,3),SOCAI!$D$6=LEFT(NHAPLIEU!F550,3)),NHAPLIEU!B550,"")</f>
        <v/>
      </c>
      <c r="C457" s="103" t="str">
        <f>IF(OR($D$6=LEFT(NHAPLIEU!E550,3),SOCAI!$D$6=LEFT(NHAPLIEU!F550,3)),NHAPLIEU!C550,"")</f>
        <v/>
      </c>
      <c r="D457" s="103" t="str">
        <f>IF(OR($D$6=LEFT(NHAPLIEU!E550,3),SOCAI!$D$6=LEFT(NHAPLIEU!F550,3)),NHAPLIEU!D550,"")</f>
        <v/>
      </c>
      <c r="E457" s="77" t="str">
        <f>IF($D$6=LEFT(NHAPLIEU!E550,3),LEFT(NHAPLIEU!F550,3),IF(SOCAI!$D$6=LEFT(NHAPLIEU!F550,3),LEFT(NHAPLIEU!E550,3),""))</f>
        <v/>
      </c>
      <c r="F457" s="126" t="str">
        <f>IF($D$6=LEFT(NHAPLIEU!E550,3),NHAPLIEU!I550,"")</f>
        <v/>
      </c>
      <c r="G457" s="126" t="str">
        <f>IF(SOCAI!$D$6=LEFT(NHAPLIEU!F453,3),NHAPLIEU!I453,"")</f>
        <v/>
      </c>
    </row>
    <row r="458" spans="1:7" ht="21" customHeight="1">
      <c r="A458" s="108" t="str">
        <f>IF(OR($D$6=LEFT(NHAPLIEU!E551,3),SOCAI!$D$6=LEFT(NHAPLIEU!F551,3)),NHAPLIEU!A551,"")</f>
        <v/>
      </c>
      <c r="B458" s="67" t="str">
        <f>IF(OR($D$6=LEFT(NHAPLIEU!E551,3),SOCAI!$D$6=LEFT(NHAPLIEU!F551,3)),NHAPLIEU!B551,"")</f>
        <v/>
      </c>
      <c r="C458" s="103" t="str">
        <f>IF(OR($D$6=LEFT(NHAPLIEU!E551,3),SOCAI!$D$6=LEFT(NHAPLIEU!F551,3)),NHAPLIEU!C551,"")</f>
        <v/>
      </c>
      <c r="D458" s="103" t="str">
        <f>IF(OR($D$6=LEFT(NHAPLIEU!E551,3),SOCAI!$D$6=LEFT(NHAPLIEU!F551,3)),NHAPLIEU!D551,"")</f>
        <v/>
      </c>
      <c r="E458" s="77" t="str">
        <f>IF($D$6=LEFT(NHAPLIEU!E551,3),LEFT(NHAPLIEU!F551,3),IF(SOCAI!$D$6=LEFT(NHAPLIEU!F551,3),LEFT(NHAPLIEU!E551,3),""))</f>
        <v/>
      </c>
      <c r="F458" s="126" t="str">
        <f>IF($D$6=LEFT(NHAPLIEU!E551,3),NHAPLIEU!I551,"")</f>
        <v/>
      </c>
      <c r="G458" s="126" t="str">
        <f>IF(SOCAI!$D$6=LEFT(NHAPLIEU!F454,3),NHAPLIEU!I454,"")</f>
        <v/>
      </c>
    </row>
    <row r="459" spans="1:7" ht="21" customHeight="1">
      <c r="A459" s="108" t="str">
        <f>IF(OR($D$6=LEFT(NHAPLIEU!E552,3),SOCAI!$D$6=LEFT(NHAPLIEU!F552,3)),NHAPLIEU!A552,"")</f>
        <v/>
      </c>
      <c r="B459" s="67" t="str">
        <f>IF(OR($D$6=LEFT(NHAPLIEU!E552,3),SOCAI!$D$6=LEFT(NHAPLIEU!F552,3)),NHAPLIEU!B552,"")</f>
        <v/>
      </c>
      <c r="C459" s="103" t="str">
        <f>IF(OR($D$6=LEFT(NHAPLIEU!E552,3),SOCAI!$D$6=LEFT(NHAPLIEU!F552,3)),NHAPLIEU!C552,"")</f>
        <v/>
      </c>
      <c r="D459" s="103" t="str">
        <f>IF(OR($D$6=LEFT(NHAPLIEU!E552,3),SOCAI!$D$6=LEFT(NHAPLIEU!F552,3)),NHAPLIEU!D552,"")</f>
        <v/>
      </c>
      <c r="E459" s="77" t="str">
        <f>IF($D$6=LEFT(NHAPLIEU!E552,3),LEFT(NHAPLIEU!F552,3),IF(SOCAI!$D$6=LEFT(NHAPLIEU!F552,3),LEFT(NHAPLIEU!E552,3),""))</f>
        <v/>
      </c>
      <c r="F459" s="126" t="str">
        <f>IF($D$6=LEFT(NHAPLIEU!E552,3),NHAPLIEU!I552,"")</f>
        <v/>
      </c>
      <c r="G459" s="126" t="str">
        <f>IF(SOCAI!$D$6=LEFT(NHAPLIEU!F455,3),NHAPLIEU!I455,"")</f>
        <v/>
      </c>
    </row>
    <row r="460" spans="1:7" ht="21" customHeight="1">
      <c r="A460" s="108" t="str">
        <f>IF(OR($D$6=LEFT(NHAPLIEU!E553,3),SOCAI!$D$6=LEFT(NHAPLIEU!F553,3)),NHAPLIEU!A553,"")</f>
        <v/>
      </c>
      <c r="B460" s="67" t="str">
        <f>IF(OR($D$6=LEFT(NHAPLIEU!E553,3),SOCAI!$D$6=LEFT(NHAPLIEU!F553,3)),NHAPLIEU!B553,"")</f>
        <v/>
      </c>
      <c r="C460" s="103" t="str">
        <f>IF(OR($D$6=LEFT(NHAPLIEU!E553,3),SOCAI!$D$6=LEFT(NHAPLIEU!F553,3)),NHAPLIEU!C553,"")</f>
        <v/>
      </c>
      <c r="D460" s="103" t="str">
        <f>IF(OR($D$6=LEFT(NHAPLIEU!E553,3),SOCAI!$D$6=LEFT(NHAPLIEU!F553,3)),NHAPLIEU!D553,"")</f>
        <v/>
      </c>
      <c r="E460" s="77" t="str">
        <f>IF($D$6=LEFT(NHAPLIEU!E553,3),LEFT(NHAPLIEU!F553,3),IF(SOCAI!$D$6=LEFT(NHAPLIEU!F553,3),LEFT(NHAPLIEU!E553,3),""))</f>
        <v/>
      </c>
      <c r="F460" s="126" t="str">
        <f>IF($D$6=LEFT(NHAPLIEU!E553,3),NHAPLIEU!I553,"")</f>
        <v/>
      </c>
      <c r="G460" s="126" t="str">
        <f>IF(SOCAI!$D$6=LEFT(NHAPLIEU!F456,3),NHAPLIEU!I456,"")</f>
        <v/>
      </c>
    </row>
    <row r="461" spans="1:7" ht="21" customHeight="1">
      <c r="A461" s="108" t="str">
        <f>IF(OR($D$6=LEFT(NHAPLIEU!E554,3),SOCAI!$D$6=LEFT(NHAPLIEU!F554,3)),NHAPLIEU!A554,"")</f>
        <v/>
      </c>
      <c r="B461" s="67" t="str">
        <f>IF(OR($D$6=LEFT(NHAPLIEU!E554,3),SOCAI!$D$6=LEFT(NHAPLIEU!F554,3)),NHAPLIEU!B554,"")</f>
        <v/>
      </c>
      <c r="C461" s="103" t="str">
        <f>IF(OR($D$6=LEFT(NHAPLIEU!E554,3),SOCAI!$D$6=LEFT(NHAPLIEU!F554,3)),NHAPLIEU!C554,"")</f>
        <v/>
      </c>
      <c r="D461" s="103" t="str">
        <f>IF(OR($D$6=LEFT(NHAPLIEU!E554,3),SOCAI!$D$6=LEFT(NHAPLIEU!F554,3)),NHAPLIEU!D554,"")</f>
        <v/>
      </c>
      <c r="E461" s="77" t="str">
        <f>IF($D$6=LEFT(NHAPLIEU!E554,3),LEFT(NHAPLIEU!F554,3),IF(SOCAI!$D$6=LEFT(NHAPLIEU!F554,3),LEFT(NHAPLIEU!E554,3),""))</f>
        <v/>
      </c>
      <c r="F461" s="126" t="str">
        <f>IF($D$6=LEFT(NHAPLIEU!E554,3),NHAPLIEU!I554,"")</f>
        <v/>
      </c>
      <c r="G461" s="126" t="str">
        <f>IF(SOCAI!$D$6=LEFT(NHAPLIEU!F457,3),NHAPLIEU!I457,"")</f>
        <v/>
      </c>
    </row>
    <row r="462" spans="1:7" ht="21" customHeight="1">
      <c r="A462" s="108" t="str">
        <f>IF(OR($D$6=LEFT(NHAPLIEU!E603,3),SOCAI!$D$6=LEFT(NHAPLIEU!F603,3)),NHAPLIEU!A603,"")</f>
        <v/>
      </c>
      <c r="B462" s="67" t="str">
        <f>IF(OR($D$6=LEFT(NHAPLIEU!E603,3),SOCAI!$D$6=LEFT(NHAPLIEU!F603,3)),NHAPLIEU!B603,"")</f>
        <v/>
      </c>
      <c r="C462" s="103" t="str">
        <f>IF(OR($D$6=LEFT(NHAPLIEU!E603,3),SOCAI!$D$6=LEFT(NHAPLIEU!F603,3)),NHAPLIEU!C603,"")</f>
        <v/>
      </c>
      <c r="D462" s="103" t="str">
        <f>IF(OR($D$6=LEFT(NHAPLIEU!E603,3),SOCAI!$D$6=LEFT(NHAPLIEU!F603,3)),NHAPLIEU!D603,"")</f>
        <v/>
      </c>
      <c r="E462" s="77" t="str">
        <f>IF($D$6=LEFT(NHAPLIEU!E603,3),LEFT(NHAPLIEU!F603,3),IF(SOCAI!$D$6=LEFT(NHAPLIEU!F603,3),LEFT(NHAPLIEU!E603,3),""))</f>
        <v/>
      </c>
      <c r="F462" s="126" t="str">
        <f>IF($D$6=LEFT(NHAPLIEU!E603,3),NHAPLIEU!I603,"")</f>
        <v/>
      </c>
      <c r="G462" s="126" t="str">
        <f>IF(SOCAI!$D$6=LEFT(NHAPLIEU!F458,3),NHAPLIEU!I458,"")</f>
        <v/>
      </c>
    </row>
    <row r="463" spans="1:7" ht="21" customHeight="1">
      <c r="A463" s="108" t="str">
        <f>IF(OR($D$6=LEFT(NHAPLIEU!E604,3),SOCAI!$D$6=LEFT(NHAPLIEU!F604,3)),NHAPLIEU!A604,"")</f>
        <v/>
      </c>
      <c r="B463" s="67" t="str">
        <f>IF(OR($D$6=LEFT(NHAPLIEU!E604,3),SOCAI!$D$6=LEFT(NHAPLIEU!F604,3)),NHAPLIEU!B604,"")</f>
        <v/>
      </c>
      <c r="C463" s="103" t="str">
        <f>IF(OR($D$6=LEFT(NHAPLIEU!E604,3),SOCAI!$D$6=LEFT(NHAPLIEU!F604,3)),NHAPLIEU!C604,"")</f>
        <v/>
      </c>
      <c r="D463" s="103" t="str">
        <f>IF(OR($D$6=LEFT(NHAPLIEU!E604,3),SOCAI!$D$6=LEFT(NHAPLIEU!F604,3)),NHAPLIEU!D604,"")</f>
        <v/>
      </c>
      <c r="E463" s="77" t="str">
        <f>IF($D$6=LEFT(NHAPLIEU!E604,3),LEFT(NHAPLIEU!F604,3),IF(SOCAI!$D$6=LEFT(NHAPLIEU!F604,3),LEFT(NHAPLIEU!E604,3),""))</f>
        <v/>
      </c>
      <c r="F463" s="126" t="str">
        <f>IF($D$6=LEFT(NHAPLIEU!E604,3),NHAPLIEU!I604,"")</f>
        <v/>
      </c>
      <c r="G463" s="126" t="str">
        <f>IF(SOCAI!$D$6=LEFT(NHAPLIEU!F459,3),NHAPLIEU!I459,"")</f>
        <v/>
      </c>
    </row>
    <row r="464" spans="1:7" ht="21" customHeight="1">
      <c r="A464" s="108" t="str">
        <f>IF(OR($D$6=LEFT(NHAPLIEU!E605,3),SOCAI!$D$6=LEFT(NHAPLIEU!F605,3)),NHAPLIEU!A605,"")</f>
        <v/>
      </c>
      <c r="B464" s="67" t="str">
        <f>IF(OR($D$6=LEFT(NHAPLIEU!E605,3),SOCAI!$D$6=LEFT(NHAPLIEU!F605,3)),NHAPLIEU!B605,"")</f>
        <v/>
      </c>
      <c r="C464" s="103" t="str">
        <f>IF(OR($D$6=LEFT(NHAPLIEU!E605,3),SOCAI!$D$6=LEFT(NHAPLIEU!F605,3)),NHAPLIEU!C605,"")</f>
        <v/>
      </c>
      <c r="D464" s="103" t="str">
        <f>IF(OR($D$6=LEFT(NHAPLIEU!E605,3),SOCAI!$D$6=LEFT(NHAPLIEU!F605,3)),NHAPLIEU!D605,"")</f>
        <v/>
      </c>
      <c r="E464" s="77" t="str">
        <f>IF($D$6=LEFT(NHAPLIEU!E605,3),LEFT(NHAPLIEU!F605,3),IF(SOCAI!$D$6=LEFT(NHAPLIEU!F605,3),LEFT(NHAPLIEU!E605,3),""))</f>
        <v/>
      </c>
      <c r="F464" s="126" t="str">
        <f>IF($D$6=LEFT(NHAPLIEU!E605,3),NHAPLIEU!I605,"")</f>
        <v/>
      </c>
      <c r="G464" s="126" t="str">
        <f>IF(SOCAI!$D$6=LEFT(NHAPLIEU!F460,3),NHAPLIEU!I460,"")</f>
        <v/>
      </c>
    </row>
    <row r="465" spans="1:7" ht="21" customHeight="1">
      <c r="A465" s="108" t="str">
        <f>IF(OR($D$6=LEFT(NHAPLIEU!E606,3),SOCAI!$D$6=LEFT(NHAPLIEU!F606,3)),NHAPLIEU!A606,"")</f>
        <v/>
      </c>
      <c r="B465" s="67" t="str">
        <f>IF(OR($D$6=LEFT(NHAPLIEU!E606,3),SOCAI!$D$6=LEFT(NHAPLIEU!F606,3)),NHAPLIEU!B606,"")</f>
        <v/>
      </c>
      <c r="C465" s="103" t="str">
        <f>IF(OR($D$6=LEFT(NHAPLIEU!E606,3),SOCAI!$D$6=LEFT(NHAPLIEU!F606,3)),NHAPLIEU!C606,"")</f>
        <v/>
      </c>
      <c r="D465" s="103" t="str">
        <f>IF(OR($D$6=LEFT(NHAPLIEU!E606,3),SOCAI!$D$6=LEFT(NHAPLIEU!F606,3)),NHAPLIEU!D606,"")</f>
        <v/>
      </c>
      <c r="E465" s="77" t="str">
        <f>IF($D$6=LEFT(NHAPLIEU!E606,3),LEFT(NHAPLIEU!F606,3),IF(SOCAI!$D$6=LEFT(NHAPLIEU!F606,3),LEFT(NHAPLIEU!E606,3),""))</f>
        <v/>
      </c>
      <c r="F465" s="126" t="str">
        <f>IF($D$6=LEFT(NHAPLIEU!E606,3),NHAPLIEU!I606,"")</f>
        <v/>
      </c>
      <c r="G465" s="126" t="str">
        <f>IF(SOCAI!$D$6=LEFT(NHAPLIEU!F461,3),NHAPLIEU!I461,"")</f>
        <v/>
      </c>
    </row>
    <row r="466" spans="1:7" ht="21" customHeight="1">
      <c r="A466" s="108" t="str">
        <f>IF(OR($D$6=LEFT(NHAPLIEU!E607,3),SOCAI!$D$6=LEFT(NHAPLIEU!F607,3)),NHAPLIEU!A607,"")</f>
        <v/>
      </c>
      <c r="B466" s="67" t="str">
        <f>IF(OR($D$6=LEFT(NHAPLIEU!E607,3),SOCAI!$D$6=LEFT(NHAPLIEU!F607,3)),NHAPLIEU!B607,"")</f>
        <v/>
      </c>
      <c r="C466" s="103" t="str">
        <f>IF(OR($D$6=LEFT(NHAPLIEU!E607,3),SOCAI!$D$6=LEFT(NHAPLIEU!F607,3)),NHAPLIEU!C607,"")</f>
        <v/>
      </c>
      <c r="D466" s="103" t="str">
        <f>IF(OR($D$6=LEFT(NHAPLIEU!E607,3),SOCAI!$D$6=LEFT(NHAPLIEU!F607,3)),NHAPLIEU!D607,"")</f>
        <v/>
      </c>
      <c r="E466" s="77" t="str">
        <f>IF($D$6=LEFT(NHAPLIEU!E607,3),LEFT(NHAPLIEU!F607,3),IF(SOCAI!$D$6=LEFT(NHAPLIEU!F607,3),LEFT(NHAPLIEU!E607,3),""))</f>
        <v/>
      </c>
      <c r="F466" s="126" t="str">
        <f>IF($D$6=LEFT(NHAPLIEU!E607,3),NHAPLIEU!I607,"")</f>
        <v/>
      </c>
      <c r="G466" s="126" t="str">
        <f>IF(SOCAI!$D$6=LEFT(NHAPLIEU!F462,3),NHAPLIEU!I462,"")</f>
        <v/>
      </c>
    </row>
    <row r="467" spans="1:7" ht="21" customHeight="1">
      <c r="A467" s="108" t="str">
        <f>IF(OR($D$6=LEFT(NHAPLIEU!E608,3),SOCAI!$D$6=LEFT(NHAPLIEU!F608,3)),NHAPLIEU!A608,"")</f>
        <v/>
      </c>
      <c r="B467" s="67" t="str">
        <f>IF(OR($D$6=LEFT(NHAPLIEU!E608,3),SOCAI!$D$6=LEFT(NHAPLIEU!F608,3)),NHAPLIEU!B608,"")</f>
        <v/>
      </c>
      <c r="C467" s="103" t="str">
        <f>IF(OR($D$6=LEFT(NHAPLIEU!E608,3),SOCAI!$D$6=LEFT(NHAPLIEU!F608,3)),NHAPLIEU!C608,"")</f>
        <v/>
      </c>
      <c r="D467" s="103" t="str">
        <f>IF(OR($D$6=LEFT(NHAPLIEU!E608,3),SOCAI!$D$6=LEFT(NHAPLIEU!F608,3)),NHAPLIEU!D608,"")</f>
        <v/>
      </c>
      <c r="E467" s="77" t="str">
        <f>IF($D$6=LEFT(NHAPLIEU!E608,3),LEFT(NHAPLIEU!F608,3),IF(SOCAI!$D$6=LEFT(NHAPLIEU!F608,3),LEFT(NHAPLIEU!E608,3),""))</f>
        <v/>
      </c>
      <c r="F467" s="126" t="str">
        <f>IF($D$6=LEFT(NHAPLIEU!E608,3),NHAPLIEU!I608,"")</f>
        <v/>
      </c>
      <c r="G467" s="126" t="str">
        <f>IF(SOCAI!$D$6=LEFT(NHAPLIEU!F463,3),NHAPLIEU!I463,"")</f>
        <v/>
      </c>
    </row>
    <row r="468" spans="1:7" ht="21" customHeight="1">
      <c r="A468" s="108" t="str">
        <f>IF(OR($D$6=LEFT(NHAPLIEU!E609,3),SOCAI!$D$6=LEFT(NHAPLIEU!F609,3)),NHAPLIEU!A609,"")</f>
        <v/>
      </c>
      <c r="B468" s="67" t="str">
        <f>IF(OR($D$6=LEFT(NHAPLIEU!E609,3),SOCAI!$D$6=LEFT(NHAPLIEU!F609,3)),NHAPLIEU!B609,"")</f>
        <v/>
      </c>
      <c r="C468" s="103" t="str">
        <f>IF(OR($D$6=LEFT(NHAPLIEU!E609,3),SOCAI!$D$6=LEFT(NHAPLIEU!F609,3)),NHAPLIEU!C609,"")</f>
        <v/>
      </c>
      <c r="D468" s="103" t="str">
        <f>IF(OR($D$6=LEFT(NHAPLIEU!E609,3),SOCAI!$D$6=LEFT(NHAPLIEU!F609,3)),NHAPLIEU!D609,"")</f>
        <v/>
      </c>
      <c r="E468" s="77" t="str">
        <f>IF($D$6=LEFT(NHAPLIEU!E609,3),LEFT(NHAPLIEU!F609,3),IF(SOCAI!$D$6=LEFT(NHAPLIEU!F609,3),LEFT(NHAPLIEU!E609,3),""))</f>
        <v/>
      </c>
      <c r="F468" s="126" t="str">
        <f>IF($D$6=LEFT(NHAPLIEU!E609,3),NHAPLIEU!I609,"")</f>
        <v/>
      </c>
      <c r="G468" s="126" t="str">
        <f>IF(SOCAI!$D$6=LEFT(NHAPLIEU!F464,3),NHAPLIEU!I464,"")</f>
        <v/>
      </c>
    </row>
    <row r="469" spans="1:7" ht="21" customHeight="1">
      <c r="A469" s="108" t="str">
        <f>IF(OR($D$6=LEFT(NHAPLIEU!E610,3),SOCAI!$D$6=LEFT(NHAPLIEU!F610,3)),NHAPLIEU!A610,"")</f>
        <v/>
      </c>
      <c r="B469" s="67" t="str">
        <f>IF(OR($D$6=LEFT(NHAPLIEU!E610,3),SOCAI!$D$6=LEFT(NHAPLIEU!F610,3)),NHAPLIEU!B610,"")</f>
        <v/>
      </c>
      <c r="C469" s="103" t="str">
        <f>IF(OR($D$6=LEFT(NHAPLIEU!E610,3),SOCAI!$D$6=LEFT(NHAPLIEU!F610,3)),NHAPLIEU!C610,"")</f>
        <v/>
      </c>
      <c r="D469" s="103" t="str">
        <f>IF(OR($D$6=LEFT(NHAPLIEU!E610,3),SOCAI!$D$6=LEFT(NHAPLIEU!F610,3)),NHAPLIEU!D610,"")</f>
        <v/>
      </c>
      <c r="E469" s="77" t="str">
        <f>IF($D$6=LEFT(NHAPLIEU!E610,3),LEFT(NHAPLIEU!F610,3),IF(SOCAI!$D$6=LEFT(NHAPLIEU!F610,3),LEFT(NHAPLIEU!E610,3),""))</f>
        <v/>
      </c>
      <c r="F469" s="126" t="str">
        <f>IF($D$6=LEFT(NHAPLIEU!E610,3),NHAPLIEU!I610,"")</f>
        <v/>
      </c>
      <c r="G469" s="126" t="str">
        <f>IF(SOCAI!$D$6=LEFT(NHAPLIEU!F465,3),NHAPLIEU!I465,"")</f>
        <v/>
      </c>
    </row>
    <row r="470" spans="1:7" ht="21" customHeight="1">
      <c r="A470" s="108" t="str">
        <f>IF(OR($D$6=LEFT(NHAPLIEU!E611,3),SOCAI!$D$6=LEFT(NHAPLIEU!F611,3)),NHAPLIEU!A611,"")</f>
        <v/>
      </c>
      <c r="B470" s="67" t="str">
        <f>IF(OR($D$6=LEFT(NHAPLIEU!E611,3),SOCAI!$D$6=LEFT(NHAPLIEU!F611,3)),NHAPLIEU!B611,"")</f>
        <v/>
      </c>
      <c r="C470" s="103" t="str">
        <f>IF(OR($D$6=LEFT(NHAPLIEU!E611,3),SOCAI!$D$6=LEFT(NHAPLIEU!F611,3)),NHAPLIEU!C611,"")</f>
        <v/>
      </c>
      <c r="D470" s="103" t="str">
        <f>IF(OR($D$6=LEFT(NHAPLIEU!E611,3),SOCAI!$D$6=LEFT(NHAPLIEU!F611,3)),NHAPLIEU!D611,"")</f>
        <v/>
      </c>
      <c r="E470" s="77" t="str">
        <f>IF($D$6=LEFT(NHAPLIEU!E611,3),LEFT(NHAPLIEU!F611,3),IF(SOCAI!$D$6=LEFT(NHAPLIEU!F611,3),LEFT(NHAPLIEU!E611,3),""))</f>
        <v/>
      </c>
      <c r="F470" s="126" t="str">
        <f>IF($D$6=LEFT(NHAPLIEU!E611,3),NHAPLIEU!I611,"")</f>
        <v/>
      </c>
      <c r="G470" s="126" t="str">
        <f>IF(SOCAI!$D$6=LEFT(NHAPLIEU!F466,3),NHAPLIEU!I466,"")</f>
        <v/>
      </c>
    </row>
    <row r="471" spans="1:7" ht="21" customHeight="1">
      <c r="A471" s="108" t="str">
        <f>IF(OR($D$6=LEFT(NHAPLIEU!E612,3),SOCAI!$D$6=LEFT(NHAPLIEU!F612,3)),NHAPLIEU!A612,"")</f>
        <v/>
      </c>
      <c r="B471" s="67" t="str">
        <f>IF(OR($D$6=LEFT(NHAPLIEU!E612,3),SOCAI!$D$6=LEFT(NHAPLIEU!F612,3)),NHAPLIEU!B612,"")</f>
        <v/>
      </c>
      <c r="C471" s="103" t="str">
        <f>IF(OR($D$6=LEFT(NHAPLIEU!E612,3),SOCAI!$D$6=LEFT(NHAPLIEU!F612,3)),NHAPLIEU!C612,"")</f>
        <v/>
      </c>
      <c r="D471" s="103" t="str">
        <f>IF(OR($D$6=LEFT(NHAPLIEU!E612,3),SOCAI!$D$6=LEFT(NHAPLIEU!F612,3)),NHAPLIEU!D612,"")</f>
        <v/>
      </c>
      <c r="E471" s="77" t="str">
        <f>IF($D$6=LEFT(NHAPLIEU!E612,3),LEFT(NHAPLIEU!F612,3),IF(SOCAI!$D$6=LEFT(NHAPLIEU!F612,3),LEFT(NHAPLIEU!E612,3),""))</f>
        <v/>
      </c>
      <c r="F471" s="126" t="str">
        <f>IF($D$6=LEFT(NHAPLIEU!E612,3),NHAPLIEU!I612,"")</f>
        <v/>
      </c>
      <c r="G471" s="126" t="str">
        <f>IF(SOCAI!$D$6=LEFT(NHAPLIEU!F467,3),NHAPLIEU!I467,"")</f>
        <v/>
      </c>
    </row>
    <row r="472" spans="1:7" ht="21" customHeight="1">
      <c r="A472" s="108" t="str">
        <f>IF(OR($D$6=LEFT(NHAPLIEU!E613,3),SOCAI!$D$6=LEFT(NHAPLIEU!F613,3)),NHAPLIEU!A613,"")</f>
        <v/>
      </c>
      <c r="B472" s="67" t="str">
        <f>IF(OR($D$6=LEFT(NHAPLIEU!E613,3),SOCAI!$D$6=LEFT(NHAPLIEU!F613,3)),NHAPLIEU!B613,"")</f>
        <v/>
      </c>
      <c r="C472" s="103" t="str">
        <f>IF(OR($D$6=LEFT(NHAPLIEU!E613,3),SOCAI!$D$6=LEFT(NHAPLIEU!F613,3)),NHAPLIEU!C613,"")</f>
        <v/>
      </c>
      <c r="D472" s="103" t="str">
        <f>IF(OR($D$6=LEFT(NHAPLIEU!E613,3),SOCAI!$D$6=LEFT(NHAPLIEU!F613,3)),NHAPLIEU!D613,"")</f>
        <v/>
      </c>
      <c r="E472" s="77" t="str">
        <f>IF($D$6=LEFT(NHAPLIEU!E613,3),LEFT(NHAPLIEU!F613,3),IF(SOCAI!$D$6=LEFT(NHAPLIEU!F613,3),LEFT(NHAPLIEU!E613,3),""))</f>
        <v/>
      </c>
      <c r="F472" s="126" t="str">
        <f>IF($D$6=LEFT(NHAPLIEU!E613,3),NHAPLIEU!I613,"")</f>
        <v/>
      </c>
      <c r="G472" s="126" t="str">
        <f>IF(SOCAI!$D$6=LEFT(NHAPLIEU!F468,3),NHAPLIEU!I468,"")</f>
        <v/>
      </c>
    </row>
    <row r="473" spans="1:7" ht="21" customHeight="1">
      <c r="A473" s="108" t="str">
        <f>IF(OR($D$6=LEFT(NHAPLIEU!E614,3),SOCAI!$D$6=LEFT(NHAPLIEU!F614,3)),NHAPLIEU!A614,"")</f>
        <v/>
      </c>
      <c r="B473" s="67" t="str">
        <f>IF(OR($D$6=LEFT(NHAPLIEU!E614,3),SOCAI!$D$6=LEFT(NHAPLIEU!F614,3)),NHAPLIEU!B614,"")</f>
        <v/>
      </c>
      <c r="C473" s="103" t="str">
        <f>IF(OR($D$6=LEFT(NHAPLIEU!E614,3),SOCAI!$D$6=LEFT(NHAPLIEU!F614,3)),NHAPLIEU!C614,"")</f>
        <v/>
      </c>
      <c r="D473" s="103" t="str">
        <f>IF(OR($D$6=LEFT(NHAPLIEU!E614,3),SOCAI!$D$6=LEFT(NHAPLIEU!F614,3)),NHAPLIEU!D614,"")</f>
        <v/>
      </c>
      <c r="E473" s="77" t="str">
        <f>IF($D$6=LEFT(NHAPLIEU!E614,3),LEFT(NHAPLIEU!F614,3),IF(SOCAI!$D$6=LEFT(NHAPLIEU!F614,3),LEFT(NHAPLIEU!E614,3),""))</f>
        <v/>
      </c>
      <c r="F473" s="126" t="str">
        <f>IF($D$6=LEFT(NHAPLIEU!E614,3),NHAPLIEU!I614,"")</f>
        <v/>
      </c>
      <c r="G473" s="126" t="str">
        <f>IF(SOCAI!$D$6=LEFT(NHAPLIEU!F469,3),NHAPLIEU!I469,"")</f>
        <v/>
      </c>
    </row>
    <row r="474" spans="1:7" ht="21" customHeight="1">
      <c r="A474" s="108" t="str">
        <f>IF(OR($D$6=LEFT(NHAPLIEU!E615,3),SOCAI!$D$6=LEFT(NHAPLIEU!F615,3)),NHAPLIEU!A615,"")</f>
        <v/>
      </c>
      <c r="B474" s="67" t="str">
        <f>IF(OR($D$6=LEFT(NHAPLIEU!E615,3),SOCAI!$D$6=LEFT(NHAPLIEU!F615,3)),NHAPLIEU!B615,"")</f>
        <v/>
      </c>
      <c r="C474" s="103" t="str">
        <f>IF(OR($D$6=LEFT(NHAPLIEU!E615,3),SOCAI!$D$6=LEFT(NHAPLIEU!F615,3)),NHAPLIEU!C615,"")</f>
        <v/>
      </c>
      <c r="D474" s="103" t="str">
        <f>IF(OR($D$6=LEFT(NHAPLIEU!E615,3),SOCAI!$D$6=LEFT(NHAPLIEU!F615,3)),NHAPLIEU!D615,"")</f>
        <v/>
      </c>
      <c r="E474" s="77" t="str">
        <f>IF($D$6=LEFT(NHAPLIEU!E615,3),LEFT(NHAPLIEU!F615,3),IF(SOCAI!$D$6=LEFT(NHAPLIEU!F615,3),LEFT(NHAPLIEU!E615,3),""))</f>
        <v/>
      </c>
      <c r="F474" s="126" t="str">
        <f>IF($D$6=LEFT(NHAPLIEU!E615,3),NHAPLIEU!I615,"")</f>
        <v/>
      </c>
      <c r="G474" s="126" t="str">
        <f>IF(SOCAI!$D$6=LEFT(NHAPLIEU!F470,3),NHAPLIEU!I470,"")</f>
        <v/>
      </c>
    </row>
    <row r="475" spans="1:7" ht="21" customHeight="1">
      <c r="A475" s="108" t="str">
        <f>IF(OR($D$6=LEFT(NHAPLIEU!E616,3),SOCAI!$D$6=LEFT(NHAPLIEU!F616,3)),NHAPLIEU!A616,"")</f>
        <v/>
      </c>
      <c r="B475" s="67" t="str">
        <f>IF(OR($D$6=LEFT(NHAPLIEU!E616,3),SOCAI!$D$6=LEFT(NHAPLIEU!F616,3)),NHAPLIEU!B616,"")</f>
        <v/>
      </c>
      <c r="C475" s="103" t="str">
        <f>IF(OR($D$6=LEFT(NHAPLIEU!E616,3),SOCAI!$D$6=LEFT(NHAPLIEU!F616,3)),NHAPLIEU!C616,"")</f>
        <v/>
      </c>
      <c r="D475" s="103" t="str">
        <f>IF(OR($D$6=LEFT(NHAPLIEU!E616,3),SOCAI!$D$6=LEFT(NHAPLIEU!F616,3)),NHAPLIEU!D616,"")</f>
        <v/>
      </c>
      <c r="E475" s="77" t="str">
        <f>IF($D$6=LEFT(NHAPLIEU!E616,3),LEFT(NHAPLIEU!F616,3),IF(SOCAI!$D$6=LEFT(NHAPLIEU!F616,3),LEFT(NHAPLIEU!E616,3),""))</f>
        <v/>
      </c>
      <c r="F475" s="126" t="str">
        <f>IF($D$6=LEFT(NHAPLIEU!E616,3),NHAPLIEU!I616,"")</f>
        <v/>
      </c>
      <c r="G475" s="126" t="str">
        <f>IF(SOCAI!$D$6=LEFT(NHAPLIEU!F471,3),NHAPLIEU!I471,"")</f>
        <v/>
      </c>
    </row>
    <row r="476" spans="1:7" ht="21" customHeight="1">
      <c r="A476" s="108" t="str">
        <f>IF(OR($D$6=LEFT(NHAPLIEU!E617,3),SOCAI!$D$6=LEFT(NHAPLIEU!F617,3)),NHAPLIEU!A617,"")</f>
        <v/>
      </c>
      <c r="B476" s="67" t="str">
        <f>IF(OR($D$6=LEFT(NHAPLIEU!E617,3),SOCAI!$D$6=LEFT(NHAPLIEU!F617,3)),NHAPLIEU!B617,"")</f>
        <v/>
      </c>
      <c r="C476" s="103" t="str">
        <f>IF(OR($D$6=LEFT(NHAPLIEU!E617,3),SOCAI!$D$6=LEFT(NHAPLIEU!F617,3)),NHAPLIEU!C617,"")</f>
        <v/>
      </c>
      <c r="D476" s="103" t="str">
        <f>IF(OR($D$6=LEFT(NHAPLIEU!E617,3),SOCAI!$D$6=LEFT(NHAPLIEU!F617,3)),NHAPLIEU!D617,"")</f>
        <v/>
      </c>
      <c r="E476" s="77" t="str">
        <f>IF($D$6=LEFT(NHAPLIEU!E617,3),LEFT(NHAPLIEU!F617,3),IF(SOCAI!$D$6=LEFT(NHAPLIEU!F617,3),LEFT(NHAPLIEU!E617,3),""))</f>
        <v/>
      </c>
      <c r="F476" s="126" t="str">
        <f>IF($D$6=LEFT(NHAPLIEU!E617,3),NHAPLIEU!I617,"")</f>
        <v/>
      </c>
      <c r="G476" s="126" t="str">
        <f>IF(SOCAI!$D$6=LEFT(NHAPLIEU!F472,3),NHAPLIEU!I472,"")</f>
        <v/>
      </c>
    </row>
    <row r="477" spans="1:7" ht="21" customHeight="1">
      <c r="A477" s="108" t="str">
        <f>IF(OR($D$6=LEFT(NHAPLIEU!E618,3),SOCAI!$D$6=LEFT(NHAPLIEU!F618,3)),NHAPLIEU!A618,"")</f>
        <v/>
      </c>
      <c r="B477" s="67" t="str">
        <f>IF(OR($D$6=LEFT(NHAPLIEU!E618,3),SOCAI!$D$6=LEFT(NHAPLIEU!F618,3)),NHAPLIEU!B618,"")</f>
        <v/>
      </c>
      <c r="C477" s="103" t="str">
        <f>IF(OR($D$6=LEFT(NHAPLIEU!E618,3),SOCAI!$D$6=LEFT(NHAPLIEU!F618,3)),NHAPLIEU!C618,"")</f>
        <v/>
      </c>
      <c r="D477" s="103" t="str">
        <f>IF(OR($D$6=LEFT(NHAPLIEU!E618,3),SOCAI!$D$6=LEFT(NHAPLIEU!F618,3)),NHAPLIEU!D618,"")</f>
        <v/>
      </c>
      <c r="E477" s="77" t="str">
        <f>IF($D$6=LEFT(NHAPLIEU!E618,3),LEFT(NHAPLIEU!F618,3),IF(SOCAI!$D$6=LEFT(NHAPLIEU!F618,3),LEFT(NHAPLIEU!E618,3),""))</f>
        <v/>
      </c>
      <c r="F477" s="126" t="str">
        <f>IF($D$6=LEFT(NHAPLIEU!E618,3),NHAPLIEU!I618,"")</f>
        <v/>
      </c>
      <c r="G477" s="126" t="str">
        <f>IF(SOCAI!$D$6=LEFT(NHAPLIEU!F473,3),NHAPLIEU!I473,"")</f>
        <v/>
      </c>
    </row>
    <row r="478" spans="1:7" ht="21" customHeight="1">
      <c r="A478" s="108" t="str">
        <f>IF(OR($D$6=LEFT(NHAPLIEU!E619,3),SOCAI!$D$6=LEFT(NHAPLIEU!F619,3)),NHAPLIEU!A619,"")</f>
        <v/>
      </c>
      <c r="B478" s="67" t="str">
        <f>IF(OR($D$6=LEFT(NHAPLIEU!E619,3),SOCAI!$D$6=LEFT(NHAPLIEU!F619,3)),NHAPLIEU!B619,"")</f>
        <v/>
      </c>
      <c r="C478" s="103" t="str">
        <f>IF(OR($D$6=LEFT(NHAPLIEU!E619,3),SOCAI!$D$6=LEFT(NHAPLIEU!F619,3)),NHAPLIEU!C619,"")</f>
        <v/>
      </c>
      <c r="D478" s="103" t="str">
        <f>IF(OR($D$6=LEFT(NHAPLIEU!E619,3),SOCAI!$D$6=LEFT(NHAPLIEU!F619,3)),NHAPLIEU!D619,"")</f>
        <v/>
      </c>
      <c r="E478" s="77" t="str">
        <f>IF($D$6=LEFT(NHAPLIEU!E619,3),LEFT(NHAPLIEU!F619,3),IF(SOCAI!$D$6=LEFT(NHAPLIEU!F619,3),LEFT(NHAPLIEU!E619,3),""))</f>
        <v/>
      </c>
      <c r="F478" s="126" t="str">
        <f>IF($D$6=LEFT(NHAPLIEU!E619,3),NHAPLIEU!I619,"")</f>
        <v/>
      </c>
      <c r="G478" s="126" t="str">
        <f>IF(SOCAI!$D$6=LEFT(NHAPLIEU!F474,3),NHAPLIEU!I474,"")</f>
        <v/>
      </c>
    </row>
    <row r="479" spans="1:7" ht="21" customHeight="1">
      <c r="A479" s="108" t="str">
        <f>IF(OR($D$6=LEFT(NHAPLIEU!E620,3),SOCAI!$D$6=LEFT(NHAPLIEU!F620,3)),NHAPLIEU!A620,"")</f>
        <v/>
      </c>
      <c r="B479" s="67" t="str">
        <f>IF(OR($D$6=LEFT(NHAPLIEU!E620,3),SOCAI!$D$6=LEFT(NHAPLIEU!F620,3)),NHAPLIEU!B620,"")</f>
        <v/>
      </c>
      <c r="C479" s="103" t="str">
        <f>IF(OR($D$6=LEFT(NHAPLIEU!E620,3),SOCAI!$D$6=LEFT(NHAPLIEU!F620,3)),NHAPLIEU!C620,"")</f>
        <v/>
      </c>
      <c r="D479" s="103" t="str">
        <f>IF(OR($D$6=LEFT(NHAPLIEU!E620,3),SOCAI!$D$6=LEFT(NHAPLIEU!F620,3)),NHAPLIEU!D620,"")</f>
        <v/>
      </c>
      <c r="E479" s="77" t="str">
        <f>IF($D$6=LEFT(NHAPLIEU!E620,3),LEFT(NHAPLIEU!F620,3),IF(SOCAI!$D$6=LEFT(NHAPLIEU!F620,3),LEFT(NHAPLIEU!E620,3),""))</f>
        <v/>
      </c>
      <c r="F479" s="126" t="str">
        <f>IF($D$6=LEFT(NHAPLIEU!E620,3),NHAPLIEU!I620,"")</f>
        <v/>
      </c>
      <c r="G479" s="126" t="str">
        <f>IF(SOCAI!$D$6=LEFT(NHAPLIEU!F475,3),NHAPLIEU!I475,"")</f>
        <v/>
      </c>
    </row>
    <row r="480" spans="1:7" ht="21" customHeight="1">
      <c r="A480" s="108" t="str">
        <f>IF(OR($D$6=LEFT(NHAPLIEU!E621,3),SOCAI!$D$6=LEFT(NHAPLIEU!F621,3)),NHAPLIEU!A621,"")</f>
        <v/>
      </c>
      <c r="B480" s="67" t="str">
        <f>IF(OR($D$6=LEFT(NHAPLIEU!E621,3),SOCAI!$D$6=LEFT(NHAPLIEU!F621,3)),NHAPLIEU!B621,"")</f>
        <v/>
      </c>
      <c r="C480" s="103" t="str">
        <f>IF(OR($D$6=LEFT(NHAPLIEU!E621,3),SOCAI!$D$6=LEFT(NHAPLIEU!F621,3)),NHAPLIEU!C621,"")</f>
        <v/>
      </c>
      <c r="D480" s="103" t="str">
        <f>IF(OR($D$6=LEFT(NHAPLIEU!E621,3),SOCAI!$D$6=LEFT(NHAPLIEU!F621,3)),NHAPLIEU!D621,"")</f>
        <v/>
      </c>
      <c r="E480" s="77" t="str">
        <f>IF($D$6=LEFT(NHAPLIEU!E621,3),LEFT(NHAPLIEU!F621,3),IF(SOCAI!$D$6=LEFT(NHAPLIEU!F621,3),LEFT(NHAPLIEU!E621,3),""))</f>
        <v/>
      </c>
      <c r="F480" s="126" t="str">
        <f>IF($D$6=LEFT(NHAPLIEU!E621,3),NHAPLIEU!I621,"")</f>
        <v/>
      </c>
      <c r="G480" s="126" t="str">
        <f>IF(SOCAI!$D$6=LEFT(NHAPLIEU!F476,3),NHAPLIEU!I476,"")</f>
        <v/>
      </c>
    </row>
    <row r="481" spans="1:7" ht="21" customHeight="1">
      <c r="A481" s="108" t="str">
        <f>IF(OR($D$6=LEFT(NHAPLIEU!E622,3),SOCAI!$D$6=LEFT(NHAPLIEU!F622,3)),NHAPLIEU!A622,"")</f>
        <v/>
      </c>
      <c r="B481" s="67" t="str">
        <f>IF(OR($D$6=LEFT(NHAPLIEU!E622,3),SOCAI!$D$6=LEFT(NHAPLIEU!F622,3)),NHAPLIEU!B622,"")</f>
        <v/>
      </c>
      <c r="C481" s="103" t="str">
        <f>IF(OR($D$6=LEFT(NHAPLIEU!E622,3),SOCAI!$D$6=LEFT(NHAPLIEU!F622,3)),NHAPLIEU!C622,"")</f>
        <v/>
      </c>
      <c r="D481" s="103" t="str">
        <f>IF(OR($D$6=LEFT(NHAPLIEU!E622,3),SOCAI!$D$6=LEFT(NHAPLIEU!F622,3)),NHAPLIEU!D622,"")</f>
        <v/>
      </c>
      <c r="E481" s="77" t="str">
        <f>IF($D$6=LEFT(NHAPLIEU!E622,3),LEFT(NHAPLIEU!F622,3),IF(SOCAI!$D$6=LEFT(NHAPLIEU!F622,3),LEFT(NHAPLIEU!E622,3),""))</f>
        <v/>
      </c>
      <c r="F481" s="126" t="str">
        <f>IF($D$6=LEFT(NHAPLIEU!E622,3),NHAPLIEU!I622,"")</f>
        <v/>
      </c>
      <c r="G481" s="126" t="str">
        <f>IF(SOCAI!$D$6=LEFT(NHAPLIEU!F477,3),NHAPLIEU!I477,"")</f>
        <v/>
      </c>
    </row>
    <row r="482" spans="1:7" ht="21" customHeight="1">
      <c r="A482" s="108" t="str">
        <f>IF(OR($D$6=LEFT(NHAPLIEU!E623,3),SOCAI!$D$6=LEFT(NHAPLIEU!F623,3)),NHAPLIEU!A623,"")</f>
        <v/>
      </c>
      <c r="B482" s="67" t="str">
        <f>IF(OR($D$6=LEFT(NHAPLIEU!E623,3),SOCAI!$D$6=LEFT(NHAPLIEU!F623,3)),NHAPLIEU!B623,"")</f>
        <v/>
      </c>
      <c r="C482" s="103" t="str">
        <f>IF(OR($D$6=LEFT(NHAPLIEU!E623,3),SOCAI!$D$6=LEFT(NHAPLIEU!F623,3)),NHAPLIEU!C623,"")</f>
        <v/>
      </c>
      <c r="D482" s="103" t="str">
        <f>IF(OR($D$6=LEFT(NHAPLIEU!E623,3),SOCAI!$D$6=LEFT(NHAPLIEU!F623,3)),NHAPLIEU!D623,"")</f>
        <v/>
      </c>
      <c r="E482" s="77" t="str">
        <f>IF($D$6=LEFT(NHAPLIEU!E623,3),LEFT(NHAPLIEU!F623,3),IF(SOCAI!$D$6=LEFT(NHAPLIEU!F623,3),LEFT(NHAPLIEU!E623,3),""))</f>
        <v/>
      </c>
      <c r="F482" s="126" t="str">
        <f>IF($D$6=LEFT(NHAPLIEU!E623,3),NHAPLIEU!I623,"")</f>
        <v/>
      </c>
      <c r="G482" s="126" t="str">
        <f>IF(SOCAI!$D$6=LEFT(NHAPLIEU!F478,3),NHAPLIEU!I478,"")</f>
        <v/>
      </c>
    </row>
    <row r="483" spans="1:7" ht="21" customHeight="1">
      <c r="A483" s="108" t="str">
        <f>IF(OR($D$6=LEFT(NHAPLIEU!E624,3),SOCAI!$D$6=LEFT(NHAPLIEU!F624,3)),NHAPLIEU!A624,"")</f>
        <v/>
      </c>
      <c r="B483" s="67" t="str">
        <f>IF(OR($D$6=LEFT(NHAPLIEU!E624,3),SOCAI!$D$6=LEFT(NHAPLIEU!F624,3)),NHAPLIEU!B624,"")</f>
        <v/>
      </c>
      <c r="C483" s="103" t="str">
        <f>IF(OR($D$6=LEFT(NHAPLIEU!E624,3),SOCAI!$D$6=LEFT(NHAPLIEU!F624,3)),NHAPLIEU!C624,"")</f>
        <v/>
      </c>
      <c r="D483" s="103" t="str">
        <f>IF(OR($D$6=LEFT(NHAPLIEU!E624,3),SOCAI!$D$6=LEFT(NHAPLIEU!F624,3)),NHAPLIEU!D624,"")</f>
        <v/>
      </c>
      <c r="E483" s="77" t="str">
        <f>IF($D$6=LEFT(NHAPLIEU!E624,3),LEFT(NHAPLIEU!F624,3),IF(SOCAI!$D$6=LEFT(NHAPLIEU!F624,3),LEFT(NHAPLIEU!E624,3),""))</f>
        <v/>
      </c>
      <c r="F483" s="126" t="str">
        <f>IF($D$6=LEFT(NHAPLIEU!E624,3),NHAPLIEU!I624,"")</f>
        <v/>
      </c>
      <c r="G483" s="126" t="str">
        <f>IF(SOCAI!$D$6=LEFT(NHAPLIEU!F479,3),NHAPLIEU!I479,"")</f>
        <v/>
      </c>
    </row>
    <row r="484" spans="1:7" ht="21" customHeight="1">
      <c r="A484" s="108" t="str">
        <f>IF(OR($D$6=LEFT(NHAPLIEU!E625,3),SOCAI!$D$6=LEFT(NHAPLIEU!F625,3)),NHAPLIEU!A625,"")</f>
        <v/>
      </c>
      <c r="B484" s="67" t="str">
        <f>IF(OR($D$6=LEFT(NHAPLIEU!E625,3),SOCAI!$D$6=LEFT(NHAPLIEU!F625,3)),NHAPLIEU!B625,"")</f>
        <v/>
      </c>
      <c r="C484" s="103" t="str">
        <f>IF(OR($D$6=LEFT(NHAPLIEU!E625,3),SOCAI!$D$6=LEFT(NHAPLIEU!F625,3)),NHAPLIEU!C625,"")</f>
        <v/>
      </c>
      <c r="D484" s="103" t="str">
        <f>IF(OR($D$6=LEFT(NHAPLIEU!E625,3),SOCAI!$D$6=LEFT(NHAPLIEU!F625,3)),NHAPLIEU!D625,"")</f>
        <v/>
      </c>
      <c r="E484" s="77" t="str">
        <f>IF($D$6=LEFT(NHAPLIEU!E625,3),LEFT(NHAPLIEU!F625,3),IF(SOCAI!$D$6=LEFT(NHAPLIEU!F625,3),LEFT(NHAPLIEU!E625,3),""))</f>
        <v/>
      </c>
      <c r="F484" s="126" t="str">
        <f>IF($D$6=LEFT(NHAPLIEU!E625,3),NHAPLIEU!I625,"")</f>
        <v/>
      </c>
      <c r="G484" s="126" t="str">
        <f>IF(SOCAI!$D$6=LEFT(NHAPLIEU!F480,3),NHAPLIEU!I480,"")</f>
        <v/>
      </c>
    </row>
    <row r="485" spans="1:7" ht="21" customHeight="1">
      <c r="A485" s="108" t="str">
        <f>IF(OR($D$6=LEFT(NHAPLIEU!E626,3),SOCAI!$D$6=LEFT(NHAPLIEU!F626,3)),NHAPLIEU!A626,"")</f>
        <v/>
      </c>
      <c r="B485" s="67" t="str">
        <f>IF(OR($D$6=LEFT(NHAPLIEU!E626,3),SOCAI!$D$6=LEFT(NHAPLIEU!F626,3)),NHAPLIEU!B626,"")</f>
        <v/>
      </c>
      <c r="C485" s="103" t="str">
        <f>IF(OR($D$6=LEFT(NHAPLIEU!E626,3),SOCAI!$D$6=LEFT(NHAPLIEU!F626,3)),NHAPLIEU!C626,"")</f>
        <v/>
      </c>
      <c r="D485" s="103" t="str">
        <f>IF(OR($D$6=LEFT(NHAPLIEU!E626,3),SOCAI!$D$6=LEFT(NHAPLIEU!F626,3)),NHAPLIEU!D626,"")</f>
        <v/>
      </c>
      <c r="E485" s="77" t="str">
        <f>IF($D$6=LEFT(NHAPLIEU!E626,3),LEFT(NHAPLIEU!F626,3),IF(SOCAI!$D$6=LEFT(NHAPLIEU!F626,3),LEFT(NHAPLIEU!E626,3),""))</f>
        <v/>
      </c>
      <c r="F485" s="126" t="str">
        <f>IF($D$6=LEFT(NHAPLIEU!E626,3),NHAPLIEU!I626,"")</f>
        <v/>
      </c>
      <c r="G485" s="126" t="str">
        <f>IF(SOCAI!$D$6=LEFT(NHAPLIEU!F481,3),NHAPLIEU!I481,"")</f>
        <v/>
      </c>
    </row>
    <row r="486" spans="1:7" ht="21" customHeight="1">
      <c r="A486" s="108" t="str">
        <f>IF(OR($D$6=LEFT(NHAPLIEU!E627,3),SOCAI!$D$6=LEFT(NHAPLIEU!F627,3)),NHAPLIEU!A627,"")</f>
        <v/>
      </c>
      <c r="B486" s="67" t="str">
        <f>IF(OR($D$6=LEFT(NHAPLIEU!E627,3),SOCAI!$D$6=LEFT(NHAPLIEU!F627,3)),NHAPLIEU!B627,"")</f>
        <v/>
      </c>
      <c r="C486" s="103" t="str">
        <f>IF(OR($D$6=LEFT(NHAPLIEU!E627,3),SOCAI!$D$6=LEFT(NHAPLIEU!F627,3)),NHAPLIEU!C627,"")</f>
        <v/>
      </c>
      <c r="D486" s="103" t="str">
        <f>IF(OR($D$6=LEFT(NHAPLIEU!E627,3),SOCAI!$D$6=LEFT(NHAPLIEU!F627,3)),NHAPLIEU!D627,"")</f>
        <v/>
      </c>
      <c r="E486" s="77" t="str">
        <f>IF($D$6=LEFT(NHAPLIEU!E627,3),LEFT(NHAPLIEU!F627,3),IF(SOCAI!$D$6=LEFT(NHAPLIEU!F627,3),LEFT(NHAPLIEU!E627,3),""))</f>
        <v/>
      </c>
      <c r="F486" s="126" t="str">
        <f>IF($D$6=LEFT(NHAPLIEU!E627,3),NHAPLIEU!I627,"")</f>
        <v/>
      </c>
      <c r="G486" s="126" t="str">
        <f>IF(SOCAI!$D$6=LEFT(NHAPLIEU!F482,3),NHAPLIEU!I482,"")</f>
        <v/>
      </c>
    </row>
    <row r="487" spans="1:7" ht="21" customHeight="1">
      <c r="A487" s="108" t="str">
        <f>IF(OR($D$6=LEFT(NHAPLIEU!E628,3),SOCAI!$D$6=LEFT(NHAPLIEU!F628,3)),NHAPLIEU!A628,"")</f>
        <v/>
      </c>
      <c r="B487" s="67" t="str">
        <f>IF(OR($D$6=LEFT(NHAPLIEU!E628,3),SOCAI!$D$6=LEFT(NHAPLIEU!F628,3)),NHAPLIEU!B628,"")</f>
        <v/>
      </c>
      <c r="C487" s="103" t="str">
        <f>IF(OR($D$6=LEFT(NHAPLIEU!E628,3),SOCAI!$D$6=LEFT(NHAPLIEU!F628,3)),NHAPLIEU!C628,"")</f>
        <v/>
      </c>
      <c r="D487" s="103" t="str">
        <f>IF(OR($D$6=LEFT(NHAPLIEU!E628,3),SOCAI!$D$6=LEFT(NHAPLIEU!F628,3)),NHAPLIEU!D628,"")</f>
        <v/>
      </c>
      <c r="E487" s="77" t="str">
        <f>IF($D$6=LEFT(NHAPLIEU!E628,3),LEFT(NHAPLIEU!F628,3),IF(SOCAI!$D$6=LEFT(NHAPLIEU!F628,3),LEFT(NHAPLIEU!E628,3),""))</f>
        <v/>
      </c>
      <c r="F487" s="126" t="str">
        <f>IF($D$6=LEFT(NHAPLIEU!E628,3),NHAPLIEU!I628,"")</f>
        <v/>
      </c>
      <c r="G487" s="126" t="str">
        <f>IF(SOCAI!$D$6=LEFT(NHAPLIEU!F483,3),NHAPLIEU!I483,"")</f>
        <v/>
      </c>
    </row>
    <row r="488" spans="1:7" ht="21" customHeight="1">
      <c r="A488" s="108" t="str">
        <f>IF(OR($D$6=LEFT(NHAPLIEU!E629,3),SOCAI!$D$6=LEFT(NHAPLIEU!F629,3)),NHAPLIEU!A629,"")</f>
        <v/>
      </c>
      <c r="B488" s="67" t="str">
        <f>IF(OR($D$6=LEFT(NHAPLIEU!E629,3),SOCAI!$D$6=LEFT(NHAPLIEU!F629,3)),NHAPLIEU!B629,"")</f>
        <v/>
      </c>
      <c r="C488" s="103" t="str">
        <f>IF(OR($D$6=LEFT(NHAPLIEU!E629,3),SOCAI!$D$6=LEFT(NHAPLIEU!F629,3)),NHAPLIEU!C629,"")</f>
        <v/>
      </c>
      <c r="D488" s="103" t="str">
        <f>IF(OR($D$6=LEFT(NHAPLIEU!E629,3),SOCAI!$D$6=LEFT(NHAPLIEU!F629,3)),NHAPLIEU!D629,"")</f>
        <v/>
      </c>
      <c r="E488" s="77" t="str">
        <f>IF($D$6=LEFT(NHAPLIEU!E629,3),LEFT(NHAPLIEU!F629,3),IF(SOCAI!$D$6=LEFT(NHAPLIEU!F629,3),LEFT(NHAPLIEU!E629,3),""))</f>
        <v/>
      </c>
      <c r="F488" s="126" t="str">
        <f>IF($D$6=LEFT(NHAPLIEU!E629,3),NHAPLIEU!I629,"")</f>
        <v/>
      </c>
      <c r="G488" s="126" t="str">
        <f>IF(SOCAI!$D$6=LEFT(NHAPLIEU!F484,3),NHAPLIEU!I484,"")</f>
        <v/>
      </c>
    </row>
    <row r="489" spans="1:7" ht="21" customHeight="1">
      <c r="A489" s="108" t="str">
        <f>IF(OR($D$6=LEFT(NHAPLIEU!E630,3),SOCAI!$D$6=LEFT(NHAPLIEU!F630,3)),NHAPLIEU!A630,"")</f>
        <v/>
      </c>
      <c r="B489" s="67" t="str">
        <f>IF(OR($D$6=LEFT(NHAPLIEU!E630,3),SOCAI!$D$6=LEFT(NHAPLIEU!F630,3)),NHAPLIEU!B630,"")</f>
        <v/>
      </c>
      <c r="C489" s="103" t="str">
        <f>IF(OR($D$6=LEFT(NHAPLIEU!E630,3),SOCAI!$D$6=LEFT(NHAPLIEU!F630,3)),NHAPLIEU!C630,"")</f>
        <v/>
      </c>
      <c r="D489" s="103" t="str">
        <f>IF(OR($D$6=LEFT(NHAPLIEU!E630,3),SOCAI!$D$6=LEFT(NHAPLIEU!F630,3)),NHAPLIEU!D630,"")</f>
        <v/>
      </c>
      <c r="E489" s="77" t="str">
        <f>IF($D$6=LEFT(NHAPLIEU!E630,3),LEFT(NHAPLIEU!F630,3),IF(SOCAI!$D$6=LEFT(NHAPLIEU!F630,3),LEFT(NHAPLIEU!E630,3),""))</f>
        <v/>
      </c>
      <c r="F489" s="126" t="str">
        <f>IF($D$6=LEFT(NHAPLIEU!E630,3),NHAPLIEU!I630,"")</f>
        <v/>
      </c>
      <c r="G489" s="126" t="str">
        <f>IF(SOCAI!$D$6=LEFT(NHAPLIEU!F485,3),NHAPLIEU!I485,"")</f>
        <v/>
      </c>
    </row>
    <row r="490" spans="1:7" ht="21" customHeight="1">
      <c r="A490" s="108" t="str">
        <f>IF(OR($D$6=LEFT(NHAPLIEU!E631,3),SOCAI!$D$6=LEFT(NHAPLIEU!F631,3)),NHAPLIEU!A631,"")</f>
        <v/>
      </c>
      <c r="B490" s="67" t="str">
        <f>IF(OR($D$6=LEFT(NHAPLIEU!E631,3),SOCAI!$D$6=LEFT(NHAPLIEU!F631,3)),NHAPLIEU!B631,"")</f>
        <v/>
      </c>
      <c r="C490" s="103" t="str">
        <f>IF(OR($D$6=LEFT(NHAPLIEU!E631,3),SOCAI!$D$6=LEFT(NHAPLIEU!F631,3)),NHAPLIEU!C631,"")</f>
        <v/>
      </c>
      <c r="D490" s="103" t="str">
        <f>IF(OR($D$6=LEFT(NHAPLIEU!E631,3),SOCAI!$D$6=LEFT(NHAPLIEU!F631,3)),NHAPLIEU!D631,"")</f>
        <v/>
      </c>
      <c r="E490" s="77" t="str">
        <f>IF($D$6=LEFT(NHAPLIEU!E631,3),LEFT(NHAPLIEU!F631,3),IF(SOCAI!$D$6=LEFT(NHAPLIEU!F631,3),LEFT(NHAPLIEU!E631,3),""))</f>
        <v/>
      </c>
      <c r="F490" s="126" t="str">
        <f>IF($D$6=LEFT(NHAPLIEU!E631,3),NHAPLIEU!I631,"")</f>
        <v/>
      </c>
      <c r="G490" s="126" t="str">
        <f>IF(SOCAI!$D$6=LEFT(NHAPLIEU!F486,3),NHAPLIEU!I486,"")</f>
        <v/>
      </c>
    </row>
    <row r="491" spans="1:7" ht="21" customHeight="1">
      <c r="A491" s="108" t="str">
        <f>IF(OR($D$6=LEFT(NHAPLIEU!E632,3),SOCAI!$D$6=LEFT(NHAPLIEU!F632,3)),NHAPLIEU!A632,"")</f>
        <v/>
      </c>
      <c r="B491" s="67" t="str">
        <f>IF(OR($D$6=LEFT(NHAPLIEU!E632,3),SOCAI!$D$6=LEFT(NHAPLIEU!F632,3)),NHAPLIEU!B632,"")</f>
        <v/>
      </c>
      <c r="C491" s="103" t="str">
        <f>IF(OR($D$6=LEFT(NHAPLIEU!E632,3),SOCAI!$D$6=LEFT(NHAPLIEU!F632,3)),NHAPLIEU!C632,"")</f>
        <v/>
      </c>
      <c r="D491" s="103" t="str">
        <f>IF(OR($D$6=LEFT(NHAPLIEU!E632,3),SOCAI!$D$6=LEFT(NHAPLIEU!F632,3)),NHAPLIEU!D632,"")</f>
        <v/>
      </c>
      <c r="E491" s="77" t="str">
        <f>IF($D$6=LEFT(NHAPLIEU!E632,3),LEFT(NHAPLIEU!F632,3),IF(SOCAI!$D$6=LEFT(NHAPLIEU!F632,3),LEFT(NHAPLIEU!E632,3),""))</f>
        <v/>
      </c>
      <c r="F491" s="126" t="str">
        <f>IF($D$6=LEFT(NHAPLIEU!E632,3),NHAPLIEU!I632,"")</f>
        <v/>
      </c>
      <c r="G491" s="126" t="str">
        <f>IF(SOCAI!$D$6=LEFT(NHAPLIEU!F487,3),NHAPLIEU!I487,"")</f>
        <v/>
      </c>
    </row>
    <row r="492" spans="1:7" ht="21" customHeight="1">
      <c r="A492" s="108" t="str">
        <f>IF(OR($D$6=LEFT(NHAPLIEU!E633,3),SOCAI!$D$6=LEFT(NHAPLIEU!F633,3)),NHAPLIEU!A633,"")</f>
        <v/>
      </c>
      <c r="B492" s="67" t="str">
        <f>IF(OR($D$6=LEFT(NHAPLIEU!E633,3),SOCAI!$D$6=LEFT(NHAPLIEU!F633,3)),NHAPLIEU!B633,"")</f>
        <v/>
      </c>
      <c r="C492" s="103" t="str">
        <f>IF(OR($D$6=LEFT(NHAPLIEU!E633,3),SOCAI!$D$6=LEFT(NHAPLIEU!F633,3)),NHAPLIEU!C633,"")</f>
        <v/>
      </c>
      <c r="D492" s="103" t="str">
        <f>IF(OR($D$6=LEFT(NHAPLIEU!E633,3),SOCAI!$D$6=LEFT(NHAPLIEU!F633,3)),NHAPLIEU!D633,"")</f>
        <v/>
      </c>
      <c r="E492" s="77" t="str">
        <f>IF($D$6=LEFT(NHAPLIEU!E633,3),LEFT(NHAPLIEU!F633,3),IF(SOCAI!$D$6=LEFT(NHAPLIEU!F633,3),LEFT(NHAPLIEU!E633,3),""))</f>
        <v/>
      </c>
      <c r="F492" s="126" t="str">
        <f>IF($D$6=LEFT(NHAPLIEU!E633,3),NHAPLIEU!I633,"")</f>
        <v/>
      </c>
      <c r="G492" s="126" t="str">
        <f>IF(SOCAI!$D$6=LEFT(NHAPLIEU!F488,3),NHAPLIEU!I488,"")</f>
        <v/>
      </c>
    </row>
    <row r="493" spans="1:7" ht="21" customHeight="1">
      <c r="A493" s="108" t="str">
        <f>IF(OR($D$6=LEFT(NHAPLIEU!E634,3),SOCAI!$D$6=LEFT(NHAPLIEU!F634,3)),NHAPLIEU!A634,"")</f>
        <v/>
      </c>
      <c r="B493" s="67" t="str">
        <f>IF(OR($D$6=LEFT(NHAPLIEU!E634,3),SOCAI!$D$6=LEFT(NHAPLIEU!F634,3)),NHAPLIEU!B634,"")</f>
        <v/>
      </c>
      <c r="C493" s="103" t="str">
        <f>IF(OR($D$6=LEFT(NHAPLIEU!E634,3),SOCAI!$D$6=LEFT(NHAPLIEU!F634,3)),NHAPLIEU!C634,"")</f>
        <v/>
      </c>
      <c r="D493" s="103" t="str">
        <f>IF(OR($D$6=LEFT(NHAPLIEU!E634,3),SOCAI!$D$6=LEFT(NHAPLIEU!F634,3)),NHAPLIEU!D634,"")</f>
        <v/>
      </c>
      <c r="E493" s="77" t="str">
        <f>IF($D$6=LEFT(NHAPLIEU!E634,3),LEFT(NHAPLIEU!F634,3),IF(SOCAI!$D$6=LEFT(NHAPLIEU!F634,3),LEFT(NHAPLIEU!E634,3),""))</f>
        <v/>
      </c>
      <c r="F493" s="126" t="str">
        <f>IF($D$6=LEFT(NHAPLIEU!E634,3),NHAPLIEU!I634,"")</f>
        <v/>
      </c>
      <c r="G493" s="126" t="str">
        <f>IF(SOCAI!$D$6=LEFT(NHAPLIEU!F489,3),NHAPLIEU!I489,"")</f>
        <v/>
      </c>
    </row>
    <row r="494" spans="1:7" ht="21" customHeight="1">
      <c r="A494" s="108" t="str">
        <f>IF(OR($D$6=LEFT(NHAPLIEU!E635,3),SOCAI!$D$6=LEFT(NHAPLIEU!F635,3)),NHAPLIEU!A635,"")</f>
        <v/>
      </c>
      <c r="B494" s="67" t="str">
        <f>IF(OR($D$6=LEFT(NHAPLIEU!E635,3),SOCAI!$D$6=LEFT(NHAPLIEU!F635,3)),NHAPLIEU!B635,"")</f>
        <v/>
      </c>
      <c r="C494" s="103" t="str">
        <f>IF(OR($D$6=LEFT(NHAPLIEU!E635,3),SOCAI!$D$6=LEFT(NHAPLIEU!F635,3)),NHAPLIEU!C635,"")</f>
        <v/>
      </c>
      <c r="D494" s="103" t="str">
        <f>IF(OR($D$6=LEFT(NHAPLIEU!E635,3),SOCAI!$D$6=LEFT(NHAPLIEU!F635,3)),NHAPLIEU!D635,"")</f>
        <v/>
      </c>
      <c r="E494" s="77" t="str">
        <f>IF($D$6=LEFT(NHAPLIEU!E635,3),LEFT(NHAPLIEU!F635,3),IF(SOCAI!$D$6=LEFT(NHAPLIEU!F635,3),LEFT(NHAPLIEU!E635,3),""))</f>
        <v/>
      </c>
      <c r="F494" s="126" t="str">
        <f>IF($D$6=LEFT(NHAPLIEU!E635,3),NHAPLIEU!I635,"")</f>
        <v/>
      </c>
      <c r="G494" s="126" t="str">
        <f>IF(SOCAI!$D$6=LEFT(NHAPLIEU!F490,3),NHAPLIEU!I490,"")</f>
        <v/>
      </c>
    </row>
    <row r="495" spans="1:7" ht="21" customHeight="1">
      <c r="A495" s="108" t="str">
        <f>IF(OR($D$6=LEFT(NHAPLIEU!E636,3),SOCAI!$D$6=LEFT(NHAPLIEU!F636,3)),NHAPLIEU!A636,"")</f>
        <v/>
      </c>
      <c r="B495" s="67" t="str">
        <f>IF(OR($D$6=LEFT(NHAPLIEU!E636,3),SOCAI!$D$6=LEFT(NHAPLIEU!F636,3)),NHAPLIEU!B636,"")</f>
        <v/>
      </c>
      <c r="C495" s="103" t="str">
        <f>IF(OR($D$6=LEFT(NHAPLIEU!E636,3),SOCAI!$D$6=LEFT(NHAPLIEU!F636,3)),NHAPLIEU!C636,"")</f>
        <v/>
      </c>
      <c r="D495" s="103" t="str">
        <f>IF(OR($D$6=LEFT(NHAPLIEU!E636,3),SOCAI!$D$6=LEFT(NHAPLIEU!F636,3)),NHAPLIEU!D636,"")</f>
        <v/>
      </c>
      <c r="E495" s="77" t="str">
        <f>IF($D$6=LEFT(NHAPLIEU!E636,3),LEFT(NHAPLIEU!F636,3),IF(SOCAI!$D$6=LEFT(NHAPLIEU!F636,3),LEFT(NHAPLIEU!E636,3),""))</f>
        <v/>
      </c>
      <c r="F495" s="126" t="str">
        <f>IF($D$6=LEFT(NHAPLIEU!E636,3),NHAPLIEU!I636,"")</f>
        <v/>
      </c>
      <c r="G495" s="126" t="str">
        <f>IF(SOCAI!$D$6=LEFT(NHAPLIEU!F491,3),NHAPLIEU!I491,"")</f>
        <v/>
      </c>
    </row>
    <row r="496" spans="1:7" ht="21" customHeight="1">
      <c r="A496" s="108" t="str">
        <f>IF(OR($D$6=LEFT(NHAPLIEU!E637,3),SOCAI!$D$6=LEFT(NHAPLIEU!F637,3)),NHAPLIEU!A637,"")</f>
        <v/>
      </c>
      <c r="B496" s="67" t="str">
        <f>IF(OR($D$6=LEFT(NHAPLIEU!E637,3),SOCAI!$D$6=LEFT(NHAPLIEU!F637,3)),NHAPLIEU!B637,"")</f>
        <v/>
      </c>
      <c r="C496" s="103" t="str">
        <f>IF(OR($D$6=LEFT(NHAPLIEU!E637,3),SOCAI!$D$6=LEFT(NHAPLIEU!F637,3)),NHAPLIEU!C637,"")</f>
        <v/>
      </c>
      <c r="D496" s="103" t="str">
        <f>IF(OR($D$6=LEFT(NHAPLIEU!E637,3),SOCAI!$D$6=LEFT(NHAPLIEU!F637,3)),NHAPLIEU!D637,"")</f>
        <v/>
      </c>
      <c r="E496" s="77" t="str">
        <f>IF($D$6=LEFT(NHAPLIEU!E637,3),LEFT(NHAPLIEU!F637,3),IF(SOCAI!$D$6=LEFT(NHAPLIEU!F637,3),LEFT(NHAPLIEU!E637,3),""))</f>
        <v/>
      </c>
      <c r="F496" s="126" t="str">
        <f>IF($D$6=LEFT(NHAPLIEU!E637,3),NHAPLIEU!I637,"")</f>
        <v/>
      </c>
      <c r="G496" s="126" t="str">
        <f>IF(SOCAI!$D$6=LEFT(NHAPLIEU!F492,3),NHAPLIEU!I492,"")</f>
        <v/>
      </c>
    </row>
    <row r="497" spans="1:7" ht="21" customHeight="1">
      <c r="A497" s="108" t="str">
        <f>IF(OR($D$6=LEFT(NHAPLIEU!E638,3),SOCAI!$D$6=LEFT(NHAPLIEU!F638,3)),NHAPLIEU!A638,"")</f>
        <v/>
      </c>
      <c r="B497" s="67" t="str">
        <f>IF(OR($D$6=LEFT(NHAPLIEU!E638,3),SOCAI!$D$6=LEFT(NHAPLIEU!F638,3)),NHAPLIEU!B638,"")</f>
        <v/>
      </c>
      <c r="C497" s="103" t="str">
        <f>IF(OR($D$6=LEFT(NHAPLIEU!E638,3),SOCAI!$D$6=LEFT(NHAPLIEU!F638,3)),NHAPLIEU!C638,"")</f>
        <v/>
      </c>
      <c r="D497" s="103" t="str">
        <f>IF(OR($D$6=LEFT(NHAPLIEU!E638,3),SOCAI!$D$6=LEFT(NHAPLIEU!F638,3)),NHAPLIEU!D638,"")</f>
        <v/>
      </c>
      <c r="E497" s="77" t="str">
        <f>IF($D$6=LEFT(NHAPLIEU!E638,3),LEFT(NHAPLIEU!F638,3),IF(SOCAI!$D$6=LEFT(NHAPLIEU!F638,3),LEFT(NHAPLIEU!E638,3),""))</f>
        <v/>
      </c>
      <c r="F497" s="126" t="str">
        <f>IF($D$6=LEFT(NHAPLIEU!E638,3),NHAPLIEU!I638,"")</f>
        <v/>
      </c>
      <c r="G497" s="126" t="str">
        <f>IF(SOCAI!$D$6=LEFT(NHAPLIEU!F493,3),NHAPLIEU!I493,"")</f>
        <v/>
      </c>
    </row>
    <row r="498" spans="1:7" ht="21" customHeight="1">
      <c r="A498" s="108" t="str">
        <f>IF(OR($D$6=LEFT(NHAPLIEU!E639,3),SOCAI!$D$6=LEFT(NHAPLIEU!F639,3)),NHAPLIEU!A639,"")</f>
        <v/>
      </c>
      <c r="B498" s="67" t="str">
        <f>IF(OR($D$6=LEFT(NHAPLIEU!E639,3),SOCAI!$D$6=LEFT(NHAPLIEU!F639,3)),NHAPLIEU!B639,"")</f>
        <v/>
      </c>
      <c r="C498" s="103" t="str">
        <f>IF(OR($D$6=LEFT(NHAPLIEU!E639,3),SOCAI!$D$6=LEFT(NHAPLIEU!F639,3)),NHAPLIEU!C639,"")</f>
        <v/>
      </c>
      <c r="D498" s="103" t="str">
        <f>IF(OR($D$6=LEFT(NHAPLIEU!E639,3),SOCAI!$D$6=LEFT(NHAPLIEU!F639,3)),NHAPLIEU!D639,"")</f>
        <v/>
      </c>
      <c r="E498" s="77" t="str">
        <f>IF($D$6=LEFT(NHAPLIEU!E639,3),LEFT(NHAPLIEU!F639,3),IF(SOCAI!$D$6=LEFT(NHAPLIEU!F639,3),LEFT(NHAPLIEU!E639,3),""))</f>
        <v/>
      </c>
      <c r="F498" s="126" t="str">
        <f>IF($D$6=LEFT(NHAPLIEU!E639,3),NHAPLIEU!I639,"")</f>
        <v/>
      </c>
      <c r="G498" s="126" t="str">
        <f>IF(SOCAI!$D$6=LEFT(NHAPLIEU!F494,3),NHAPLIEU!I494,"")</f>
        <v/>
      </c>
    </row>
    <row r="499" spans="1:7" ht="21" customHeight="1">
      <c r="A499" s="108" t="str">
        <f>IF(OR($D$6=LEFT(NHAPLIEU!E640,3),SOCAI!$D$6=LEFT(NHAPLIEU!F640,3)),NHAPLIEU!A640,"")</f>
        <v/>
      </c>
      <c r="B499" s="67" t="str">
        <f>IF(OR($D$6=LEFT(NHAPLIEU!E640,3),SOCAI!$D$6=LEFT(NHAPLIEU!F640,3)),NHAPLIEU!B640,"")</f>
        <v/>
      </c>
      <c r="C499" s="103" t="str">
        <f>IF(OR($D$6=LEFT(NHAPLIEU!E640,3),SOCAI!$D$6=LEFT(NHAPLIEU!F640,3)),NHAPLIEU!C640,"")</f>
        <v/>
      </c>
      <c r="D499" s="103" t="str">
        <f>IF(OR($D$6=LEFT(NHAPLIEU!E640,3),SOCAI!$D$6=LEFT(NHAPLIEU!F640,3)),NHAPLIEU!D640,"")</f>
        <v/>
      </c>
      <c r="E499" s="77" t="str">
        <f>IF($D$6=LEFT(NHAPLIEU!E640,3),LEFT(NHAPLIEU!F640,3),IF(SOCAI!$D$6=LEFT(NHAPLIEU!F640,3),LEFT(NHAPLIEU!E640,3),""))</f>
        <v/>
      </c>
      <c r="F499" s="126" t="str">
        <f>IF($D$6=LEFT(NHAPLIEU!E640,3),NHAPLIEU!I640,"")</f>
        <v/>
      </c>
      <c r="G499" s="126" t="str">
        <f>IF(SOCAI!$D$6=LEFT(NHAPLIEU!F495,3),NHAPLIEU!I495,"")</f>
        <v/>
      </c>
    </row>
    <row r="500" spans="1:7" ht="21" customHeight="1">
      <c r="A500" s="108" t="str">
        <f>IF(OR($D$6=LEFT(NHAPLIEU!E641,3),SOCAI!$D$6=LEFT(NHAPLIEU!F641,3)),NHAPLIEU!A641,"")</f>
        <v/>
      </c>
      <c r="B500" s="67" t="str">
        <f>IF(OR($D$6=LEFT(NHAPLIEU!E641,3),SOCAI!$D$6=LEFT(NHAPLIEU!F641,3)),NHAPLIEU!B641,"")</f>
        <v/>
      </c>
      <c r="C500" s="103" t="str">
        <f>IF(OR($D$6=LEFT(NHAPLIEU!E641,3),SOCAI!$D$6=LEFT(NHAPLIEU!F641,3)),NHAPLIEU!C641,"")</f>
        <v/>
      </c>
      <c r="D500" s="103" t="str">
        <f>IF(OR($D$6=LEFT(NHAPLIEU!E641,3),SOCAI!$D$6=LEFT(NHAPLIEU!F641,3)),NHAPLIEU!D641,"")</f>
        <v/>
      </c>
      <c r="E500" s="77" t="str">
        <f>IF($D$6=LEFT(NHAPLIEU!E641,3),LEFT(NHAPLIEU!F641,3),IF(SOCAI!$D$6=LEFT(NHAPLIEU!F641,3),LEFT(NHAPLIEU!E641,3),""))</f>
        <v/>
      </c>
      <c r="F500" s="126" t="str">
        <f>IF($D$6=LEFT(NHAPLIEU!E641,3),NHAPLIEU!I641,"")</f>
        <v/>
      </c>
      <c r="G500" s="126" t="str">
        <f>IF(SOCAI!$D$6=LEFT(NHAPLIEU!F496,3),NHAPLIEU!I496,"")</f>
        <v/>
      </c>
    </row>
    <row r="501" spans="1:7" ht="21" customHeight="1">
      <c r="A501" s="108" t="str">
        <f>IF(OR($D$6=LEFT(NHAPLIEU!E642,3),SOCAI!$D$6=LEFT(NHAPLIEU!F642,3)),NHAPLIEU!A642,"")</f>
        <v/>
      </c>
      <c r="B501" s="67" t="str">
        <f>IF(OR($D$6=LEFT(NHAPLIEU!E642,3),SOCAI!$D$6=LEFT(NHAPLIEU!F642,3)),NHAPLIEU!B642,"")</f>
        <v/>
      </c>
      <c r="C501" s="103" t="str">
        <f>IF(OR($D$6=LEFT(NHAPLIEU!E642,3),SOCAI!$D$6=LEFT(NHAPLIEU!F642,3)),NHAPLIEU!C642,"")</f>
        <v/>
      </c>
      <c r="D501" s="103" t="str">
        <f>IF(OR($D$6=LEFT(NHAPLIEU!E642,3),SOCAI!$D$6=LEFT(NHAPLIEU!F642,3)),NHAPLIEU!D642,"")</f>
        <v/>
      </c>
      <c r="E501" s="77" t="str">
        <f>IF($D$6=LEFT(NHAPLIEU!E642,3),LEFT(NHAPLIEU!F642,3),IF(SOCAI!$D$6=LEFT(NHAPLIEU!F642,3),LEFT(NHAPLIEU!E642,3),""))</f>
        <v/>
      </c>
      <c r="F501" s="126" t="str">
        <f>IF($D$6=LEFT(NHAPLIEU!E642,3),NHAPLIEU!I642,"")</f>
        <v/>
      </c>
      <c r="G501" s="126" t="str">
        <f>IF(SOCAI!$D$6=LEFT(NHAPLIEU!F497,3),NHAPLIEU!I497,"")</f>
        <v/>
      </c>
    </row>
    <row r="502" spans="1:7" ht="21" customHeight="1">
      <c r="A502" s="108" t="str">
        <f>IF(OR($D$6=LEFT(NHAPLIEU!E643,3),SOCAI!$D$6=LEFT(NHAPLIEU!F643,3)),NHAPLIEU!A643,"")</f>
        <v/>
      </c>
      <c r="B502" s="67" t="str">
        <f>IF(OR($D$6=LEFT(NHAPLIEU!E643,3),SOCAI!$D$6=LEFT(NHAPLIEU!F643,3)),NHAPLIEU!B643,"")</f>
        <v/>
      </c>
      <c r="C502" s="103" t="str">
        <f>IF(OR($D$6=LEFT(NHAPLIEU!E643,3),SOCAI!$D$6=LEFT(NHAPLIEU!F643,3)),NHAPLIEU!C643,"")</f>
        <v/>
      </c>
      <c r="D502" s="103" t="str">
        <f>IF(OR($D$6=LEFT(NHAPLIEU!E643,3),SOCAI!$D$6=LEFT(NHAPLIEU!F643,3)),NHAPLIEU!D643,"")</f>
        <v/>
      </c>
      <c r="E502" s="77" t="str">
        <f>IF($D$6=LEFT(NHAPLIEU!E643,3),LEFT(NHAPLIEU!F643,3),IF(SOCAI!$D$6=LEFT(NHAPLIEU!F643,3),LEFT(NHAPLIEU!E643,3),""))</f>
        <v/>
      </c>
      <c r="F502" s="126" t="str">
        <f>IF($D$6=LEFT(NHAPLIEU!E643,3),NHAPLIEU!I643,"")</f>
        <v/>
      </c>
      <c r="G502" s="126" t="str">
        <f>IF(SOCAI!$D$6=LEFT(NHAPLIEU!F498,3),NHAPLIEU!I498,"")</f>
        <v/>
      </c>
    </row>
    <row r="503" spans="1:7" ht="21" customHeight="1">
      <c r="A503" s="108" t="str">
        <f>IF(OR($D$6=LEFT(NHAPLIEU!E644,3),SOCAI!$D$6=LEFT(NHAPLIEU!F644,3)),NHAPLIEU!A644,"")</f>
        <v/>
      </c>
      <c r="B503" s="67" t="str">
        <f>IF(OR($D$6=LEFT(NHAPLIEU!E644,3),SOCAI!$D$6=LEFT(NHAPLIEU!F644,3)),NHAPLIEU!B644,"")</f>
        <v/>
      </c>
      <c r="C503" s="103" t="str">
        <f>IF(OR($D$6=LEFT(NHAPLIEU!E644,3),SOCAI!$D$6=LEFT(NHAPLIEU!F644,3)),NHAPLIEU!C644,"")</f>
        <v/>
      </c>
      <c r="D503" s="103" t="str">
        <f>IF(OR($D$6=LEFT(NHAPLIEU!E644,3),SOCAI!$D$6=LEFT(NHAPLIEU!F644,3)),NHAPLIEU!D644,"")</f>
        <v/>
      </c>
      <c r="E503" s="77" t="str">
        <f>IF($D$6=LEFT(NHAPLIEU!E644,3),LEFT(NHAPLIEU!F644,3),IF(SOCAI!$D$6=LEFT(NHAPLIEU!F644,3),LEFT(NHAPLIEU!E644,3),""))</f>
        <v/>
      </c>
      <c r="F503" s="126" t="str">
        <f>IF($D$6=LEFT(NHAPLIEU!E644,3),NHAPLIEU!I644,"")</f>
        <v/>
      </c>
      <c r="G503" s="126" t="str">
        <f>IF(SOCAI!$D$6=LEFT(NHAPLIEU!F499,3),NHAPLIEU!I499,"")</f>
        <v/>
      </c>
    </row>
    <row r="504" spans="1:7" ht="21" customHeight="1">
      <c r="A504" s="108" t="str">
        <f>IF(OR($D$6=LEFT(NHAPLIEU!E645,3),SOCAI!$D$6=LEFT(NHAPLIEU!F645,3)),NHAPLIEU!A645,"")</f>
        <v/>
      </c>
      <c r="B504" s="67" t="str">
        <f>IF(OR($D$6=LEFT(NHAPLIEU!E645,3),SOCAI!$D$6=LEFT(NHAPLIEU!F645,3)),NHAPLIEU!B645,"")</f>
        <v/>
      </c>
      <c r="C504" s="103" t="str">
        <f>IF(OR($D$6=LEFT(NHAPLIEU!E645,3),SOCAI!$D$6=LEFT(NHAPLIEU!F645,3)),NHAPLIEU!C645,"")</f>
        <v/>
      </c>
      <c r="D504" s="103" t="str">
        <f>IF(OR($D$6=LEFT(NHAPLIEU!E645,3),SOCAI!$D$6=LEFT(NHAPLIEU!F645,3)),NHAPLIEU!D645,"")</f>
        <v/>
      </c>
      <c r="E504" s="77" t="str">
        <f>IF($D$6=LEFT(NHAPLIEU!E645,3),LEFT(NHAPLIEU!F645,3),IF(SOCAI!$D$6=LEFT(NHAPLIEU!F645,3),LEFT(NHAPLIEU!E645,3),""))</f>
        <v/>
      </c>
      <c r="F504" s="126" t="str">
        <f>IF($D$6=LEFT(NHAPLIEU!E645,3),NHAPLIEU!I645,"")</f>
        <v/>
      </c>
      <c r="G504" s="126" t="str">
        <f>IF(SOCAI!$D$6=LEFT(NHAPLIEU!F500,3),NHAPLIEU!I500,"")</f>
        <v/>
      </c>
    </row>
    <row r="505" spans="1:7" ht="21" customHeight="1">
      <c r="A505" s="108" t="str">
        <f>IF(OR($D$6=LEFT(NHAPLIEU!E646,3),SOCAI!$D$6=LEFT(NHAPLIEU!F646,3)),NHAPLIEU!A646,"")</f>
        <v/>
      </c>
      <c r="B505" s="67" t="str">
        <f>IF(OR($D$6=LEFT(NHAPLIEU!E646,3),SOCAI!$D$6=LEFT(NHAPLIEU!F646,3)),NHAPLIEU!B646,"")</f>
        <v/>
      </c>
      <c r="C505" s="103" t="str">
        <f>IF(OR($D$6=LEFT(NHAPLIEU!E646,3),SOCAI!$D$6=LEFT(NHAPLIEU!F646,3)),NHAPLIEU!C646,"")</f>
        <v/>
      </c>
      <c r="D505" s="103" t="str">
        <f>IF(OR($D$6=LEFT(NHAPLIEU!E646,3),SOCAI!$D$6=LEFT(NHAPLIEU!F646,3)),NHAPLIEU!D646,"")</f>
        <v/>
      </c>
      <c r="E505" s="77" t="str">
        <f>IF($D$6=LEFT(NHAPLIEU!E646,3),LEFT(NHAPLIEU!F646,3),IF(SOCAI!$D$6=LEFT(NHAPLIEU!F646,3),LEFT(NHAPLIEU!E646,3),""))</f>
        <v/>
      </c>
      <c r="F505" s="126" t="str">
        <f>IF($D$6=LEFT(NHAPLIEU!E646,3),NHAPLIEU!I646,"")</f>
        <v/>
      </c>
      <c r="G505" s="126" t="str">
        <f>IF(SOCAI!$D$6=LEFT(NHAPLIEU!F501,3),NHAPLIEU!I501,"")</f>
        <v/>
      </c>
    </row>
    <row r="506" spans="1:7" ht="21" customHeight="1">
      <c r="A506" s="108" t="str">
        <f>IF(OR($D$6=LEFT(NHAPLIEU!E647,3),SOCAI!$D$6=LEFT(NHAPLIEU!F647,3)),NHAPLIEU!A647,"")</f>
        <v/>
      </c>
      <c r="B506" s="67" t="str">
        <f>IF(OR($D$6=LEFT(NHAPLIEU!E647,3),SOCAI!$D$6=LEFT(NHAPLIEU!F647,3)),NHAPLIEU!B647,"")</f>
        <v/>
      </c>
      <c r="C506" s="103" t="str">
        <f>IF(OR($D$6=LEFT(NHAPLIEU!E647,3),SOCAI!$D$6=LEFT(NHAPLIEU!F647,3)),NHAPLIEU!C647,"")</f>
        <v/>
      </c>
      <c r="D506" s="103" t="str">
        <f>IF(OR($D$6=LEFT(NHAPLIEU!E647,3),SOCAI!$D$6=LEFT(NHAPLIEU!F647,3)),NHAPLIEU!D647,"")</f>
        <v/>
      </c>
      <c r="E506" s="77" t="str">
        <f>IF($D$6=LEFT(NHAPLIEU!E647,3),LEFT(NHAPLIEU!F647,3),IF(SOCAI!$D$6=LEFT(NHAPLIEU!F647,3),LEFT(NHAPLIEU!E647,3),""))</f>
        <v/>
      </c>
      <c r="F506" s="126" t="str">
        <f>IF($D$6=LEFT(NHAPLIEU!E647,3),NHAPLIEU!I647,"")</f>
        <v/>
      </c>
      <c r="G506" s="126" t="str">
        <f>IF(SOCAI!$D$6=LEFT(NHAPLIEU!F502,3),NHAPLIEU!I502,"")</f>
        <v/>
      </c>
    </row>
    <row r="507" spans="1:7" ht="21" customHeight="1">
      <c r="A507" s="108" t="str">
        <f>IF(OR($D$6=LEFT(NHAPLIEU!E648,3),SOCAI!$D$6=LEFT(NHAPLIEU!F648,3)),NHAPLIEU!A648,"")</f>
        <v/>
      </c>
      <c r="B507" s="67" t="str">
        <f>IF(OR($D$6=LEFT(NHAPLIEU!E648,3),SOCAI!$D$6=LEFT(NHAPLIEU!F648,3)),NHAPLIEU!B648,"")</f>
        <v/>
      </c>
      <c r="C507" s="103" t="str">
        <f>IF(OR($D$6=LEFT(NHAPLIEU!E648,3),SOCAI!$D$6=LEFT(NHAPLIEU!F648,3)),NHAPLIEU!C648,"")</f>
        <v/>
      </c>
      <c r="D507" s="103" t="str">
        <f>IF(OR($D$6=LEFT(NHAPLIEU!E648,3),SOCAI!$D$6=LEFT(NHAPLIEU!F648,3)),NHAPLIEU!D648,"")</f>
        <v/>
      </c>
      <c r="E507" s="77" t="str">
        <f>IF($D$6=LEFT(NHAPLIEU!E648,3),LEFT(NHAPLIEU!F648,3),IF(SOCAI!$D$6=LEFT(NHAPLIEU!F648,3),LEFT(NHAPLIEU!E648,3),""))</f>
        <v/>
      </c>
      <c r="F507" s="126" t="str">
        <f>IF($D$6=LEFT(NHAPLIEU!E648,3),NHAPLIEU!I648,"")</f>
        <v/>
      </c>
      <c r="G507" s="126" t="str">
        <f>IF(SOCAI!$D$6=LEFT(NHAPLIEU!F503,3),NHAPLIEU!I503,"")</f>
        <v/>
      </c>
    </row>
    <row r="508" spans="1:7" ht="21" customHeight="1">
      <c r="A508" s="108" t="str">
        <f>IF(OR($D$6=LEFT(NHAPLIEU!E649,3),SOCAI!$D$6=LEFT(NHAPLIEU!F649,3)),NHAPLIEU!A649,"")</f>
        <v/>
      </c>
      <c r="B508" s="67" t="str">
        <f>IF(OR($D$6=LEFT(NHAPLIEU!E649,3),SOCAI!$D$6=LEFT(NHAPLIEU!F649,3)),NHAPLIEU!B649,"")</f>
        <v/>
      </c>
      <c r="C508" s="103" t="str">
        <f>IF(OR($D$6=LEFT(NHAPLIEU!E649,3),SOCAI!$D$6=LEFT(NHAPLIEU!F649,3)),NHAPLIEU!C649,"")</f>
        <v/>
      </c>
      <c r="D508" s="103" t="str">
        <f>IF(OR($D$6=LEFT(NHAPLIEU!E649,3),SOCAI!$D$6=LEFT(NHAPLIEU!F649,3)),NHAPLIEU!D649,"")</f>
        <v/>
      </c>
      <c r="E508" s="77" t="str">
        <f>IF($D$6=LEFT(NHAPLIEU!E649,3),LEFT(NHAPLIEU!F649,3),IF(SOCAI!$D$6=LEFT(NHAPLIEU!F649,3),LEFT(NHAPLIEU!E649,3),""))</f>
        <v/>
      </c>
      <c r="F508" s="126" t="str">
        <f>IF($D$6=LEFT(NHAPLIEU!E649,3),NHAPLIEU!I649,"")</f>
        <v/>
      </c>
      <c r="G508" s="126" t="str">
        <f>IF(SOCAI!$D$6=LEFT(NHAPLIEU!F504,3),NHAPLIEU!I504,"")</f>
        <v/>
      </c>
    </row>
    <row r="509" spans="1:7" ht="21" customHeight="1">
      <c r="A509" s="108" t="str">
        <f>IF(OR($D$6=LEFT(NHAPLIEU!E650,3),SOCAI!$D$6=LEFT(NHAPLIEU!F650,3)),NHAPLIEU!A650,"")</f>
        <v/>
      </c>
      <c r="B509" s="67" t="str">
        <f>IF(OR($D$6=LEFT(NHAPLIEU!E650,3),SOCAI!$D$6=LEFT(NHAPLIEU!F650,3)),NHAPLIEU!B650,"")</f>
        <v/>
      </c>
      <c r="C509" s="103" t="str">
        <f>IF(OR($D$6=LEFT(NHAPLIEU!E650,3),SOCAI!$D$6=LEFT(NHAPLIEU!F650,3)),NHAPLIEU!C650,"")</f>
        <v/>
      </c>
      <c r="D509" s="103" t="str">
        <f>IF(OR($D$6=LEFT(NHAPLIEU!E650,3),SOCAI!$D$6=LEFT(NHAPLIEU!F650,3)),NHAPLIEU!D650,"")</f>
        <v/>
      </c>
      <c r="E509" s="77" t="str">
        <f>IF($D$6=LEFT(NHAPLIEU!E650,3),LEFT(NHAPLIEU!F650,3),IF(SOCAI!$D$6=LEFT(NHAPLIEU!F650,3),LEFT(NHAPLIEU!E650,3),""))</f>
        <v/>
      </c>
      <c r="F509" s="126" t="str">
        <f>IF($D$6=LEFT(NHAPLIEU!E650,3),NHAPLIEU!I650,"")</f>
        <v/>
      </c>
      <c r="G509" s="126" t="str">
        <f>IF(SOCAI!$D$6=LEFT(NHAPLIEU!F505,3),NHAPLIEU!I505,"")</f>
        <v/>
      </c>
    </row>
    <row r="510" spans="1:7" ht="21" customHeight="1">
      <c r="A510" s="108" t="str">
        <f>IF(OR($D$6=LEFT(NHAPLIEU!E651,3),SOCAI!$D$6=LEFT(NHAPLIEU!F651,3)),NHAPLIEU!A651,"")</f>
        <v/>
      </c>
      <c r="B510" s="67" t="str">
        <f>IF(OR($D$6=LEFT(NHAPLIEU!E651,3),SOCAI!$D$6=LEFT(NHAPLIEU!F651,3)),NHAPLIEU!B651,"")</f>
        <v/>
      </c>
      <c r="C510" s="103" t="str">
        <f>IF(OR($D$6=LEFT(NHAPLIEU!E651,3),SOCAI!$D$6=LEFT(NHAPLIEU!F651,3)),NHAPLIEU!C651,"")</f>
        <v/>
      </c>
      <c r="D510" s="103" t="str">
        <f>IF(OR($D$6=LEFT(NHAPLIEU!E651,3),SOCAI!$D$6=LEFT(NHAPLIEU!F651,3)),NHAPLIEU!D651,"")</f>
        <v/>
      </c>
      <c r="E510" s="77" t="str">
        <f>IF($D$6=LEFT(NHAPLIEU!E651,3),LEFT(NHAPLIEU!F651,3),IF(SOCAI!$D$6=LEFT(NHAPLIEU!F651,3),LEFT(NHAPLIEU!E651,3),""))</f>
        <v/>
      </c>
      <c r="F510" s="126" t="str">
        <f>IF($D$6=LEFT(NHAPLIEU!E651,3),NHAPLIEU!I651,"")</f>
        <v/>
      </c>
      <c r="G510" s="126" t="str">
        <f>IF(SOCAI!$D$6=LEFT(NHAPLIEU!F506,3),NHAPLIEU!I506,"")</f>
        <v/>
      </c>
    </row>
    <row r="511" spans="1:7" ht="21" customHeight="1">
      <c r="A511" s="108" t="str">
        <f>IF(OR($D$6=LEFT(NHAPLIEU!E652,3),SOCAI!$D$6=LEFT(NHAPLIEU!F652,3)),NHAPLIEU!A652,"")</f>
        <v/>
      </c>
      <c r="B511" s="67" t="str">
        <f>IF(OR($D$6=LEFT(NHAPLIEU!E652,3),SOCAI!$D$6=LEFT(NHAPLIEU!F652,3)),NHAPLIEU!B652,"")</f>
        <v/>
      </c>
      <c r="C511" s="103" t="str">
        <f>IF(OR($D$6=LEFT(NHAPLIEU!E652,3),SOCAI!$D$6=LEFT(NHAPLIEU!F652,3)),NHAPLIEU!C652,"")</f>
        <v/>
      </c>
      <c r="D511" s="103" t="str">
        <f>IF(OR($D$6=LEFT(NHAPLIEU!E652,3),SOCAI!$D$6=LEFT(NHAPLIEU!F652,3)),NHAPLIEU!D652,"")</f>
        <v/>
      </c>
      <c r="E511" s="77" t="str">
        <f>IF($D$6=LEFT(NHAPLIEU!E652,3),LEFT(NHAPLIEU!F652,3),IF(SOCAI!$D$6=LEFT(NHAPLIEU!F652,3),LEFT(NHAPLIEU!E652,3),""))</f>
        <v/>
      </c>
      <c r="F511" s="126" t="str">
        <f>IF($D$6=LEFT(NHAPLIEU!E652,3),NHAPLIEU!I652,"")</f>
        <v/>
      </c>
      <c r="G511" s="126" t="str">
        <f>IF(SOCAI!$D$6=LEFT(NHAPLIEU!F507,3),NHAPLIEU!I507,"")</f>
        <v/>
      </c>
    </row>
    <row r="512" spans="1:7" ht="21" customHeight="1">
      <c r="A512" s="108" t="str">
        <f>IF(OR($D$6=LEFT(NHAPLIEU!E653,3),SOCAI!$D$6=LEFT(NHAPLIEU!F653,3)),NHAPLIEU!A653,"")</f>
        <v/>
      </c>
      <c r="B512" s="67" t="str">
        <f>IF(OR($D$6=LEFT(NHAPLIEU!E653,3),SOCAI!$D$6=LEFT(NHAPLIEU!F653,3)),NHAPLIEU!B653,"")</f>
        <v/>
      </c>
      <c r="C512" s="103" t="str">
        <f>IF(OR($D$6=LEFT(NHAPLIEU!E653,3),SOCAI!$D$6=LEFT(NHAPLIEU!F653,3)),NHAPLIEU!C653,"")</f>
        <v/>
      </c>
      <c r="D512" s="103" t="str">
        <f>IF(OR($D$6=LEFT(NHAPLIEU!E653,3),SOCAI!$D$6=LEFT(NHAPLIEU!F653,3)),NHAPLIEU!D653,"")</f>
        <v/>
      </c>
      <c r="E512" s="77" t="str">
        <f>IF($D$6=LEFT(NHAPLIEU!E653,3),LEFT(NHAPLIEU!F653,3),IF(SOCAI!$D$6=LEFT(NHAPLIEU!F653,3),LEFT(NHAPLIEU!E653,3),""))</f>
        <v/>
      </c>
      <c r="F512" s="126" t="str">
        <f>IF($D$6=LEFT(NHAPLIEU!E653,3),NHAPLIEU!I653,"")</f>
        <v/>
      </c>
      <c r="G512" s="126" t="str">
        <f>IF(SOCAI!$D$6=LEFT(NHAPLIEU!F508,3),NHAPLIEU!I508,"")</f>
        <v/>
      </c>
    </row>
    <row r="513" spans="1:7" ht="21" customHeight="1">
      <c r="A513" s="108" t="str">
        <f>IF(OR($D$6=LEFT(NHAPLIEU!E654,3),SOCAI!$D$6=LEFT(NHAPLIEU!F654,3)),NHAPLIEU!A654,"")</f>
        <v/>
      </c>
      <c r="B513" s="67" t="str">
        <f>IF(OR($D$6=LEFT(NHAPLIEU!E654,3),SOCAI!$D$6=LEFT(NHAPLIEU!F654,3)),NHAPLIEU!B654,"")</f>
        <v/>
      </c>
      <c r="C513" s="103" t="str">
        <f>IF(OR($D$6=LEFT(NHAPLIEU!E654,3),SOCAI!$D$6=LEFT(NHAPLIEU!F654,3)),NHAPLIEU!C654,"")</f>
        <v/>
      </c>
      <c r="D513" s="103" t="str">
        <f>IF(OR($D$6=LEFT(NHAPLIEU!E654,3),SOCAI!$D$6=LEFT(NHAPLIEU!F654,3)),NHAPLIEU!D654,"")</f>
        <v/>
      </c>
      <c r="E513" s="77" t="str">
        <f>IF($D$6=LEFT(NHAPLIEU!E654,3),LEFT(NHAPLIEU!F654,3),IF(SOCAI!$D$6=LEFT(NHAPLIEU!F654,3),LEFT(NHAPLIEU!E654,3),""))</f>
        <v/>
      </c>
      <c r="F513" s="126" t="str">
        <f>IF($D$6=LEFT(NHAPLIEU!E654,3),NHAPLIEU!I654,"")</f>
        <v/>
      </c>
      <c r="G513" s="126" t="str">
        <f>IF(SOCAI!$D$6=LEFT(NHAPLIEU!F509,3),NHAPLIEU!I509,"")</f>
        <v/>
      </c>
    </row>
    <row r="514" spans="1:7" ht="21" customHeight="1">
      <c r="A514" s="108" t="str">
        <f>IF(OR($D$6=LEFT(NHAPLIEU!E655,3),SOCAI!$D$6=LEFT(NHAPLIEU!F655,3)),NHAPLIEU!A655,"")</f>
        <v/>
      </c>
      <c r="B514" s="67" t="str">
        <f>IF(OR($D$6=LEFT(NHAPLIEU!E655,3),SOCAI!$D$6=LEFT(NHAPLIEU!F655,3)),NHAPLIEU!B655,"")</f>
        <v/>
      </c>
      <c r="C514" s="103" t="str">
        <f>IF(OR($D$6=LEFT(NHAPLIEU!E655,3),SOCAI!$D$6=LEFT(NHAPLIEU!F655,3)),NHAPLIEU!C655,"")</f>
        <v/>
      </c>
      <c r="D514" s="103" t="str">
        <f>IF(OR($D$6=LEFT(NHAPLIEU!E655,3),SOCAI!$D$6=LEFT(NHAPLIEU!F655,3)),NHAPLIEU!D655,"")</f>
        <v/>
      </c>
      <c r="E514" s="77" t="str">
        <f>IF($D$6=LEFT(NHAPLIEU!E655,3),LEFT(NHAPLIEU!F655,3),IF(SOCAI!$D$6=LEFT(NHAPLIEU!F655,3),LEFT(NHAPLIEU!E655,3),""))</f>
        <v/>
      </c>
      <c r="F514" s="126" t="str">
        <f>IF($D$6=LEFT(NHAPLIEU!E655,3),NHAPLIEU!I655,"")</f>
        <v/>
      </c>
      <c r="G514" s="126" t="str">
        <f>IF(SOCAI!$D$6=LEFT(NHAPLIEU!F510,3),NHAPLIEU!I510,"")</f>
        <v/>
      </c>
    </row>
    <row r="515" spans="1:7" ht="21" customHeight="1">
      <c r="A515" s="108" t="str">
        <f>IF(OR($D$6=LEFT(NHAPLIEU!E656,3),SOCAI!$D$6=LEFT(NHAPLIEU!F656,3)),NHAPLIEU!A656,"")</f>
        <v/>
      </c>
      <c r="B515" s="67" t="str">
        <f>IF(OR($D$6=LEFT(NHAPLIEU!E656,3),SOCAI!$D$6=LEFT(NHAPLIEU!F656,3)),NHAPLIEU!B656,"")</f>
        <v/>
      </c>
      <c r="C515" s="103" t="str">
        <f>IF(OR($D$6=LEFT(NHAPLIEU!E656,3),SOCAI!$D$6=LEFT(NHAPLIEU!F656,3)),NHAPLIEU!C656,"")</f>
        <v/>
      </c>
      <c r="D515" s="103" t="str">
        <f>IF(OR($D$6=LEFT(NHAPLIEU!E656,3),SOCAI!$D$6=LEFT(NHAPLIEU!F656,3)),NHAPLIEU!D656,"")</f>
        <v/>
      </c>
      <c r="E515" s="77" t="str">
        <f>IF($D$6=LEFT(NHAPLIEU!E656,3),LEFT(NHAPLIEU!F656,3),IF(SOCAI!$D$6=LEFT(NHAPLIEU!F656,3),LEFT(NHAPLIEU!E656,3),""))</f>
        <v/>
      </c>
      <c r="F515" s="126" t="str">
        <f>IF($D$6=LEFT(NHAPLIEU!E656,3),NHAPLIEU!I656,"")</f>
        <v/>
      </c>
      <c r="G515" s="126" t="str">
        <f>IF(SOCAI!$D$6=LEFT(NHAPLIEU!F511,3),NHAPLIEU!I511,"")</f>
        <v/>
      </c>
    </row>
    <row r="516" spans="1:7" ht="21" customHeight="1">
      <c r="A516" s="108" t="str">
        <f>IF(OR($D$6=LEFT(NHAPLIEU!E657,3),SOCAI!$D$6=LEFT(NHAPLIEU!F657,3)),NHAPLIEU!A657,"")</f>
        <v/>
      </c>
      <c r="B516" s="67" t="str">
        <f>IF(OR($D$6=LEFT(NHAPLIEU!E657,3),SOCAI!$D$6=LEFT(NHAPLIEU!F657,3)),NHAPLIEU!B657,"")</f>
        <v/>
      </c>
      <c r="C516" s="103" t="str">
        <f>IF(OR($D$6=LEFT(NHAPLIEU!E657,3),SOCAI!$D$6=LEFT(NHAPLIEU!F657,3)),NHAPLIEU!C657,"")</f>
        <v/>
      </c>
      <c r="D516" s="103" t="str">
        <f>IF(OR($D$6=LEFT(NHAPLIEU!E657,3),SOCAI!$D$6=LEFT(NHAPLIEU!F657,3)),NHAPLIEU!D657,"")</f>
        <v/>
      </c>
      <c r="E516" s="77" t="str">
        <f>IF($D$6=LEFT(NHAPLIEU!E657,3),LEFT(NHAPLIEU!F657,3),IF(SOCAI!$D$6=LEFT(NHAPLIEU!F657,3),LEFT(NHAPLIEU!E657,3),""))</f>
        <v/>
      </c>
      <c r="F516" s="126" t="str">
        <f>IF($D$6=LEFT(NHAPLIEU!E657,3),NHAPLIEU!I657,"")</f>
        <v/>
      </c>
      <c r="G516" s="126" t="str">
        <f>IF(SOCAI!$D$6=LEFT(NHAPLIEU!F512,3),NHAPLIEU!I512,"")</f>
        <v/>
      </c>
    </row>
    <row r="517" spans="1:7" ht="21" customHeight="1">
      <c r="A517" s="108" t="str">
        <f>IF(OR($D$6=LEFT(NHAPLIEU!E658,3),SOCAI!$D$6=LEFT(NHAPLIEU!F658,3)),NHAPLIEU!A658,"")</f>
        <v/>
      </c>
      <c r="B517" s="67" t="str">
        <f>IF(OR($D$6=LEFT(NHAPLIEU!E658,3),SOCAI!$D$6=LEFT(NHAPLIEU!F658,3)),NHAPLIEU!B658,"")</f>
        <v/>
      </c>
      <c r="C517" s="103" t="str">
        <f>IF(OR($D$6=LEFT(NHAPLIEU!E658,3),SOCAI!$D$6=LEFT(NHAPLIEU!F658,3)),NHAPLIEU!C658,"")</f>
        <v/>
      </c>
      <c r="D517" s="103" t="str">
        <f>IF(OR($D$6=LEFT(NHAPLIEU!E658,3),SOCAI!$D$6=LEFT(NHAPLIEU!F658,3)),NHAPLIEU!D658,"")</f>
        <v/>
      </c>
      <c r="E517" s="77" t="str">
        <f>IF($D$6=LEFT(NHAPLIEU!E658,3),LEFT(NHAPLIEU!F658,3),IF(SOCAI!$D$6=LEFT(NHAPLIEU!F658,3),LEFT(NHAPLIEU!E658,3),""))</f>
        <v/>
      </c>
      <c r="F517" s="126" t="str">
        <f>IF($D$6=LEFT(NHAPLIEU!E658,3),NHAPLIEU!I658,"")</f>
        <v/>
      </c>
      <c r="G517" s="126" t="str">
        <f>IF(SOCAI!$D$6=LEFT(NHAPLIEU!F513,3),NHAPLIEU!I513,"")</f>
        <v/>
      </c>
    </row>
    <row r="518" spans="1:7" ht="21" customHeight="1">
      <c r="A518" s="108" t="str">
        <f>IF(OR($D$6=LEFT(NHAPLIEU!E659,3),SOCAI!$D$6=LEFT(NHAPLIEU!F659,3)),NHAPLIEU!A659,"")</f>
        <v/>
      </c>
      <c r="B518" s="67" t="str">
        <f>IF(OR($D$6=LEFT(NHAPLIEU!E659,3),SOCAI!$D$6=LEFT(NHAPLIEU!F659,3)),NHAPLIEU!B659,"")</f>
        <v/>
      </c>
      <c r="C518" s="103" t="str">
        <f>IF(OR($D$6=LEFT(NHAPLIEU!E659,3),SOCAI!$D$6=LEFT(NHAPLIEU!F659,3)),NHAPLIEU!C659,"")</f>
        <v/>
      </c>
      <c r="D518" s="103" t="str">
        <f>IF(OR($D$6=LEFT(NHAPLIEU!E659,3),SOCAI!$D$6=LEFT(NHAPLIEU!F659,3)),NHAPLIEU!D659,"")</f>
        <v/>
      </c>
      <c r="E518" s="77" t="str">
        <f>IF($D$6=LEFT(NHAPLIEU!E659,3),LEFT(NHAPLIEU!F659,3),IF(SOCAI!$D$6=LEFT(NHAPLIEU!F659,3),LEFT(NHAPLIEU!E659,3),""))</f>
        <v/>
      </c>
      <c r="F518" s="126" t="str">
        <f>IF($D$6=LEFT(NHAPLIEU!E659,3),NHAPLIEU!I659,"")</f>
        <v/>
      </c>
      <c r="G518" s="126" t="str">
        <f>IF(SOCAI!$D$6=LEFT(NHAPLIEU!F514,3),NHAPLIEU!I514,"")</f>
        <v/>
      </c>
    </row>
    <row r="519" spans="1:7" ht="21" customHeight="1">
      <c r="A519" s="108" t="str">
        <f>IF(OR($D$6=LEFT(NHAPLIEU!E660,3),SOCAI!$D$6=LEFT(NHAPLIEU!F660,3)),NHAPLIEU!A660,"")</f>
        <v/>
      </c>
      <c r="B519" s="67" t="str">
        <f>IF(OR($D$6=LEFT(NHAPLIEU!E660,3),SOCAI!$D$6=LEFT(NHAPLIEU!F660,3)),NHAPLIEU!B660,"")</f>
        <v/>
      </c>
      <c r="C519" s="103" t="str">
        <f>IF(OR($D$6=LEFT(NHAPLIEU!E660,3),SOCAI!$D$6=LEFT(NHAPLIEU!F660,3)),NHAPLIEU!C660,"")</f>
        <v/>
      </c>
      <c r="D519" s="103" t="str">
        <f>IF(OR($D$6=LEFT(NHAPLIEU!E660,3),SOCAI!$D$6=LEFT(NHAPLIEU!F660,3)),NHAPLIEU!D660,"")</f>
        <v/>
      </c>
      <c r="E519" s="77" t="str">
        <f>IF($D$6=LEFT(NHAPLIEU!E660,3),LEFT(NHAPLIEU!F660,3),IF(SOCAI!$D$6=LEFT(NHAPLIEU!F660,3),LEFT(NHAPLIEU!E660,3),""))</f>
        <v/>
      </c>
      <c r="F519" s="126" t="str">
        <f>IF($D$6=LEFT(NHAPLIEU!E660,3),NHAPLIEU!I660,"")</f>
        <v/>
      </c>
      <c r="G519" s="126" t="str">
        <f>IF(SOCAI!$D$6=LEFT(NHAPLIEU!F515,3),NHAPLIEU!I515,"")</f>
        <v/>
      </c>
    </row>
    <row r="520" spans="1:7" ht="21" customHeight="1">
      <c r="A520" s="108" t="str">
        <f>IF(OR($D$6=LEFT(NHAPLIEU!E661,3),SOCAI!$D$6=LEFT(NHAPLIEU!F661,3)),NHAPLIEU!A661,"")</f>
        <v/>
      </c>
      <c r="B520" s="67" t="str">
        <f>IF(OR($D$6=LEFT(NHAPLIEU!E661,3),SOCAI!$D$6=LEFT(NHAPLIEU!F661,3)),NHAPLIEU!B661,"")</f>
        <v/>
      </c>
      <c r="C520" s="103" t="str">
        <f>IF(OR($D$6=LEFT(NHAPLIEU!E661,3),SOCAI!$D$6=LEFT(NHAPLIEU!F661,3)),NHAPLIEU!C661,"")</f>
        <v/>
      </c>
      <c r="D520" s="103" t="str">
        <f>IF(OR($D$6=LEFT(NHAPLIEU!E661,3),SOCAI!$D$6=LEFT(NHAPLIEU!F661,3)),NHAPLIEU!D661,"")</f>
        <v/>
      </c>
      <c r="E520" s="77" t="str">
        <f>IF($D$6=LEFT(NHAPLIEU!E661,3),LEFT(NHAPLIEU!F661,3),IF(SOCAI!$D$6=LEFT(NHAPLIEU!F661,3),LEFT(NHAPLIEU!E661,3),""))</f>
        <v/>
      </c>
      <c r="F520" s="126" t="str">
        <f>IF($D$6=LEFT(NHAPLIEU!E661,3),NHAPLIEU!I661,"")</f>
        <v/>
      </c>
      <c r="G520" s="126" t="str">
        <f>IF(SOCAI!$D$6=LEFT(NHAPLIEU!F516,3),NHAPLIEU!I516,"")</f>
        <v/>
      </c>
    </row>
    <row r="521" spans="1:7" ht="21" customHeight="1">
      <c r="A521" s="108" t="str">
        <f>IF(OR($D$6=LEFT(NHAPLIEU!E662,3),SOCAI!$D$6=LEFT(NHAPLIEU!F662,3)),NHAPLIEU!A662,"")</f>
        <v/>
      </c>
      <c r="B521" s="67" t="str">
        <f>IF(OR($D$6=LEFT(NHAPLIEU!E662,3),SOCAI!$D$6=LEFT(NHAPLIEU!F662,3)),NHAPLIEU!B662,"")</f>
        <v/>
      </c>
      <c r="C521" s="103" t="str">
        <f>IF(OR($D$6=LEFT(NHAPLIEU!E662,3),SOCAI!$D$6=LEFT(NHAPLIEU!F662,3)),NHAPLIEU!C662,"")</f>
        <v/>
      </c>
      <c r="D521" s="103" t="str">
        <f>IF(OR($D$6=LEFT(NHAPLIEU!E662,3),SOCAI!$D$6=LEFT(NHAPLIEU!F662,3)),NHAPLIEU!D662,"")</f>
        <v/>
      </c>
      <c r="E521" s="77" t="str">
        <f>IF($D$6=LEFT(NHAPLIEU!E662,3),LEFT(NHAPLIEU!F662,3),IF(SOCAI!$D$6=LEFT(NHAPLIEU!F662,3),LEFT(NHAPLIEU!E662,3),""))</f>
        <v/>
      </c>
      <c r="F521" s="126" t="str">
        <f>IF($D$6=LEFT(NHAPLIEU!E662,3),NHAPLIEU!I662,"")</f>
        <v/>
      </c>
      <c r="G521" s="126" t="str">
        <f>IF(SOCAI!$D$6=LEFT(NHAPLIEU!F517,3),NHAPLIEU!I517,"")</f>
        <v/>
      </c>
    </row>
    <row r="522" spans="1:7" ht="21" customHeight="1" thickBot="1">
      <c r="A522" s="109" t="str">
        <f>IF(OR($D$6=LEFT(NHAPLIEU!E603,3),SOCAI!$D$6=LEFT(NHAPLIEU!F603,3)),NHAPLIEU!A603,"")</f>
        <v/>
      </c>
      <c r="B522" s="67" t="str">
        <f>IF(OR($D$6=LEFT(NHAPLIEU!E603,3),SOCAI!$D$6=LEFT(NHAPLIEU!F603,3)),NHAPLIEU!B603,"")</f>
        <v/>
      </c>
      <c r="C522" s="103" t="str">
        <f>IF(OR($D$6=LEFT(NHAPLIEU!E603,3),SOCAI!$D$6=LEFT(NHAPLIEU!F603,3)),NHAPLIEU!C603,"")</f>
        <v/>
      </c>
      <c r="D522" s="103" t="str">
        <f>IF(OR($D$6=LEFT(NHAPLIEU!E603,3),SOCAI!$D$6=LEFT(NHAPLIEU!F603,3)),NHAPLIEU!D603,"")</f>
        <v/>
      </c>
      <c r="E522" s="77" t="str">
        <f>IF($D$6=LEFT(NHAPLIEU!E603,3),LEFT(NHAPLIEU!F603,3),IF(SOCAI!$D$6=LEFT(NHAPLIEU!F603,3),LEFT(NHAPLIEU!E603,3),""))</f>
        <v/>
      </c>
      <c r="F522" s="126" t="str">
        <f>IF($D$6=LEFT(NHAPLIEU!E603,3),NHAPLIEU!I603,"")</f>
        <v/>
      </c>
      <c r="G522" s="126" t="str">
        <f>IF(SOCAI!$D$6=LEFT(NHAPLIEU!F518,3),NHAPLIEU!I518,"")</f>
        <v/>
      </c>
    </row>
    <row r="523" spans="1:7" ht="21" customHeight="1" thickBot="1">
      <c r="A523" s="110"/>
      <c r="B523" s="26"/>
      <c r="C523" s="104"/>
      <c r="D523" s="44" t="s">
        <v>112</v>
      </c>
      <c r="E523" s="35"/>
      <c r="F523" s="127" t="e">
        <f>SUBTOTAL(9,F12:F522)</f>
        <v>#REF!</v>
      </c>
      <c r="G523" s="126" t="str">
        <f>IF(SOCAI!$D$6=LEFT(NHAPLIEU!F519,3),NHAPLIEU!I519,"")</f>
        <v/>
      </c>
    </row>
    <row r="524" spans="1:7" ht="21" customHeight="1" thickBot="1">
      <c r="A524" s="110"/>
      <c r="B524" s="26"/>
      <c r="C524" s="104"/>
      <c r="D524" s="44" t="s">
        <v>326</v>
      </c>
      <c r="E524" s="35"/>
      <c r="F524" s="127" t="e">
        <f>F523-G523</f>
        <v>#REF!</v>
      </c>
      <c r="G524" s="127"/>
    </row>
    <row r="525" spans="1:7" ht="21" customHeight="1"/>
    <row r="526" spans="1:7" ht="21" customHeight="1">
      <c r="E526" s="37" t="str">
        <f>"TP, Ngày ….. Tháng …..  "&amp;namtc</f>
        <v>TP, Ngày ….. Tháng …..  Năm 2019</v>
      </c>
    </row>
    <row r="527" spans="1:7" ht="21" customHeight="1">
      <c r="B527" s="38" t="s">
        <v>115</v>
      </c>
      <c r="C527" s="105"/>
      <c r="D527" s="38" t="s">
        <v>59</v>
      </c>
      <c r="F527" s="38" t="s">
        <v>57</v>
      </c>
    </row>
    <row r="528" spans="1:7" ht="21" customHeight="1">
      <c r="B528" s="37" t="s">
        <v>114</v>
      </c>
      <c r="C528" s="105"/>
      <c r="D528" s="37" t="s">
        <v>114</v>
      </c>
      <c r="F528" s="37" t="s">
        <v>113</v>
      </c>
    </row>
  </sheetData>
  <autoFilter ref="A11:G524"/>
  <mergeCells count="8">
    <mergeCell ref="A4:G4"/>
    <mergeCell ref="A8:G8"/>
    <mergeCell ref="A5:G5"/>
    <mergeCell ref="A9:A10"/>
    <mergeCell ref="B9:C9"/>
    <mergeCell ref="D9:D10"/>
    <mergeCell ref="F9:G9"/>
    <mergeCell ref="E9:E10"/>
  </mergeCells>
  <dataValidations count="1">
    <dataValidation type="list" allowBlank="1" showInputMessage="1" showErrorMessage="1" sqref="D6">
      <formula1>mtk</formula1>
    </dataValidation>
  </dataValidations>
  <printOptions horizontalCentered="1"/>
  <pageMargins left="0.1" right="0.2" top="0.25" bottom="0.25" header="0.05" footer="0.05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I311"/>
  <sheetViews>
    <sheetView tabSelected="1" workbookViewId="0">
      <pane ySplit="11" topLeftCell="A12" activePane="bottomLeft" state="frozen"/>
      <selection pane="bottomLeft" activeCell="D17" sqref="D17"/>
    </sheetView>
  </sheetViews>
  <sheetFormatPr defaultRowHeight="14.4"/>
  <cols>
    <col min="1" max="1" width="11.6640625" customWidth="1"/>
    <col min="2" max="2" width="12.109375" customWidth="1"/>
    <col min="3" max="3" width="12.6640625" customWidth="1"/>
    <col min="4" max="4" width="39.33203125" customWidth="1"/>
  </cols>
  <sheetData>
    <row r="1" spans="1:9">
      <c r="A1" s="45" t="str">
        <f>tencty</f>
        <v>CÔNG TY TNHH MTV TM-DV TIN HỌC PHAN HUYỆN</v>
      </c>
    </row>
    <row r="2" spans="1:9">
      <c r="A2" s="45" t="str">
        <f>diachi</f>
        <v>Số 188/49 Tân Kỳ Tân Quý, P.Sơn Kỳ, Q.Tân Phú, TP.HCM</v>
      </c>
    </row>
    <row r="3" spans="1:9" ht="9" customHeight="1"/>
    <row r="4" spans="1:9" ht="19.8">
      <c r="A4" s="413" t="s">
        <v>327</v>
      </c>
      <c r="B4" s="413"/>
      <c r="C4" s="413"/>
      <c r="D4" s="413"/>
      <c r="E4" s="413"/>
      <c r="F4" s="413"/>
      <c r="G4" s="413"/>
      <c r="H4" s="413"/>
      <c r="I4" s="413"/>
    </row>
    <row r="5" spans="1:9">
      <c r="A5" s="426" t="str">
        <f>namtc</f>
        <v>Năm 2019</v>
      </c>
      <c r="B5" s="426"/>
      <c r="C5" s="426"/>
      <c r="D5" s="426"/>
      <c r="E5" s="426"/>
      <c r="F5" s="426"/>
      <c r="G5" s="426"/>
      <c r="H5" s="426"/>
      <c r="I5" s="426"/>
    </row>
    <row r="6" spans="1:9">
      <c r="C6" t="s">
        <v>328</v>
      </c>
      <c r="D6" s="149" t="s">
        <v>488</v>
      </c>
    </row>
    <row r="7" spans="1:9">
      <c r="C7" t="s">
        <v>80</v>
      </c>
      <c r="D7" s="40" t="str">
        <f>VLOOKUP($D$6,DMTK!B11:C290,2,0)</f>
        <v>Anh Viễn - Gò Dầu</v>
      </c>
    </row>
    <row r="8" spans="1:9" ht="15" thickBot="1">
      <c r="A8" s="424" t="s">
        <v>111</v>
      </c>
      <c r="B8" s="424"/>
      <c r="C8" s="424"/>
      <c r="D8" s="424"/>
      <c r="E8" s="424"/>
      <c r="F8" s="424"/>
      <c r="G8" s="424"/>
      <c r="H8" s="424"/>
      <c r="I8" s="424"/>
    </row>
    <row r="9" spans="1:9" ht="15.75" customHeight="1" thickBot="1">
      <c r="A9" s="429" t="s">
        <v>330</v>
      </c>
      <c r="B9" s="427" t="s">
        <v>89</v>
      </c>
      <c r="C9" s="428"/>
      <c r="D9" s="418" t="s">
        <v>90</v>
      </c>
      <c r="E9" s="418" t="s">
        <v>118</v>
      </c>
      <c r="F9" s="418" t="s">
        <v>97</v>
      </c>
      <c r="G9" s="418"/>
      <c r="H9" s="418" t="s">
        <v>329</v>
      </c>
      <c r="I9" s="418"/>
    </row>
    <row r="10" spans="1:9" ht="15" thickBot="1">
      <c r="A10" s="429"/>
      <c r="B10" s="30" t="s">
        <v>88</v>
      </c>
      <c r="C10" s="39" t="s">
        <v>87</v>
      </c>
      <c r="D10" s="418"/>
      <c r="E10" s="418"/>
      <c r="F10" s="30" t="s">
        <v>84</v>
      </c>
      <c r="G10" s="30" t="s">
        <v>85</v>
      </c>
      <c r="H10" s="30" t="s">
        <v>84</v>
      </c>
      <c r="I10" s="30" t="s">
        <v>85</v>
      </c>
    </row>
    <row r="11" spans="1:9" ht="16.2" thickBot="1">
      <c r="A11" s="31" t="s">
        <v>99</v>
      </c>
      <c r="B11" s="32" t="s">
        <v>100</v>
      </c>
      <c r="C11" s="32" t="s">
        <v>101</v>
      </c>
      <c r="D11" s="32" t="s">
        <v>102</v>
      </c>
      <c r="E11" s="32" t="s">
        <v>103</v>
      </c>
      <c r="F11" s="31" t="s">
        <v>331</v>
      </c>
      <c r="G11" s="47" t="s">
        <v>332</v>
      </c>
      <c r="H11" s="47" t="s">
        <v>333</v>
      </c>
      <c r="I11" s="47" t="s">
        <v>334</v>
      </c>
    </row>
    <row r="12" spans="1:9">
      <c r="A12" s="66"/>
      <c r="B12" s="66"/>
      <c r="C12" s="66"/>
      <c r="D12" s="69" t="s">
        <v>324</v>
      </c>
      <c r="E12" s="66"/>
      <c r="F12" s="71"/>
      <c r="G12" s="71"/>
      <c r="H12" s="71"/>
      <c r="I12" s="71"/>
    </row>
    <row r="13" spans="1:9">
      <c r="A13" s="72"/>
      <c r="B13" s="72"/>
      <c r="C13" s="72"/>
      <c r="D13" s="73" t="s">
        <v>325</v>
      </c>
      <c r="E13" s="72"/>
      <c r="F13" s="72"/>
      <c r="G13" s="72"/>
      <c r="H13" s="72"/>
      <c r="I13" s="72"/>
    </row>
    <row r="14" spans="1:9">
      <c r="A14" s="67">
        <f>IF(OR($D$6=NHAPLIEU!E10,'SỔ CHI TIẾT'!$D$6=NHAPLIEU!F10),NHAPLIEU!A10,"")</f>
        <v>43617</v>
      </c>
      <c r="B14" s="67" t="str">
        <f>IF(OR($D$6=NHAPLIEU!F10,'SỔ CHI TIẾT'!$D$6=NHAPLIEU!G10),NHAPLIEU!B10,"")</f>
        <v>PX1901</v>
      </c>
      <c r="C14" s="67">
        <f>A14</f>
        <v>43617</v>
      </c>
      <c r="D14" s="67" t="str">
        <f>IF(OR($D$6=NHAPLIEU!E10,'SỔ CHI TIẾT'!$D$6=NHAPLIEU!F10),NHAPLIEU!D10,"")</f>
        <v>Xuất dell 6520</v>
      </c>
      <c r="E14" s="67">
        <f>IF($D$6=NHAPLIEU!E10,NHAPLIEU!F10,IF($D$6=NHAPLIEU!F10,NHAPLIEU!E10,""))</f>
        <v>156</v>
      </c>
      <c r="F14" s="67"/>
      <c r="G14" s="67"/>
      <c r="H14" s="67"/>
      <c r="I14" s="67"/>
    </row>
    <row r="15" spans="1:9" hidden="1">
      <c r="A15" s="67" t="str">
        <f>IF(OR($D$6=NHAPLIEU!E11,'SỔ CHI TIẾT'!$D$6=NHAPLIEU!F11),NHAPLIEU!A11,"")</f>
        <v/>
      </c>
      <c r="B15" s="67" t="str">
        <f>IF(OR($D$6=NHAPLIEU!F11,'SỔ CHI TIẾT'!$D$6=NHAPLIEU!G11),NHAPLIEU!B11,"")</f>
        <v/>
      </c>
      <c r="C15" s="67" t="str">
        <f t="shared" ref="C15:C78" si="0">A15</f>
        <v/>
      </c>
      <c r="D15" s="67" t="str">
        <f>IF(OR($D$6=NHAPLIEU!E11,'SỔ CHI TIẾT'!$D$6=NHAPLIEU!F11),NHAPLIEU!D11,"")</f>
        <v/>
      </c>
      <c r="E15" s="67" t="str">
        <f>IF($D$6=NHAPLIEU!E11,NHAPLIEU!F11,IF($D$6=NHAPLIEU!F11,NHAPLIEU!E11,""))</f>
        <v/>
      </c>
      <c r="F15" s="67"/>
      <c r="G15" s="67"/>
      <c r="H15" s="67"/>
      <c r="I15" s="67"/>
    </row>
    <row r="16" spans="1:9">
      <c r="A16" s="67">
        <f>IF(OR($D$6=NHAPLIEU!E12,'SỔ CHI TIẾT'!$D$6=NHAPLIEU!F12),NHAPLIEU!A12,"")</f>
        <v>43647</v>
      </c>
      <c r="B16" s="67" t="str">
        <f>IF(OR($D$6=NHAPLIEU!F12,'SỔ CHI TIẾT'!$D$6=NHAPLIEU!G12),NHAPLIEU!B12,"")</f>
        <v>PX1902</v>
      </c>
      <c r="C16" s="67">
        <f t="shared" si="0"/>
        <v>43647</v>
      </c>
      <c r="D16" s="67" t="str">
        <f>IF(OR($D$6=NHAPLIEU!E12,'SỔ CHI TIẾT'!$D$6=NHAPLIEU!F12),NHAPLIEU!D12,"")</f>
        <v xml:space="preserve"> CPU i5-&gt;i7</v>
      </c>
      <c r="E16" s="67">
        <f>IF($D$6=NHAPLIEU!E12,NHAPLIEU!F12,IF($D$6=NHAPLIEU!F12,NHAPLIEU!E12,""))</f>
        <v>156</v>
      </c>
      <c r="F16" s="67"/>
      <c r="G16" s="67"/>
      <c r="H16" s="67"/>
      <c r="I16" s="67"/>
    </row>
    <row r="17" spans="1:9">
      <c r="A17" s="67">
        <f>IF(OR($D$6=NHAPLIEU!E13,'SỔ CHI TIẾT'!$D$6=NHAPLIEU!F13),NHAPLIEU!A13,"")</f>
        <v>43647</v>
      </c>
      <c r="B17" s="67" t="str">
        <f>IF(OR($D$6=NHAPLIEU!F13,'SỔ CHI TIẾT'!$D$6=NHAPLIEU!G13),NHAPLIEU!B13,"")</f>
        <v>PX1903</v>
      </c>
      <c r="C17" s="67">
        <f t="shared" si="0"/>
        <v>43647</v>
      </c>
      <c r="D17" s="67" t="str">
        <f>IF(OR($D$6=NHAPLIEU!E13,'SỔ CHI TIẾT'!$D$6=NHAPLIEU!F13),NHAPLIEU!D13,"")</f>
        <v>Xuất viền màn hình + nút chuột</v>
      </c>
      <c r="E17" s="67">
        <f>IF($D$6=NHAPLIEU!E13,NHAPLIEU!F13,IF($D$6=NHAPLIEU!F13,NHAPLIEU!E13,""))</f>
        <v>156</v>
      </c>
      <c r="F17" s="67"/>
      <c r="G17" s="67"/>
      <c r="H17" s="67"/>
      <c r="I17" s="67"/>
    </row>
    <row r="18" spans="1:9">
      <c r="A18" s="67">
        <f>IF(OR($D$6=NHAPLIEU!E14,'SỔ CHI TIẾT'!$D$6=NHAPLIEU!F14),NHAPLIEU!A14,"")</f>
        <v>43770</v>
      </c>
      <c r="B18" s="67" t="str">
        <f>IF(OR($D$6=NHAPLIEU!F14,'SỔ CHI TIẾT'!$D$6=NHAPLIEU!G14),NHAPLIEU!B14,"")</f>
        <v>PX1904</v>
      </c>
      <c r="C18" s="67">
        <f t="shared" si="0"/>
        <v>43770</v>
      </c>
      <c r="D18" s="67" t="str">
        <f>IF(OR($D$6=NHAPLIEU!E14,'SỔ CHI TIẾT'!$D$6=NHAPLIEU!F14),NHAPLIEU!D14,"")</f>
        <v>Xuất dell 6520 - i7 (ko RAM)</v>
      </c>
      <c r="E18" s="67">
        <f>IF($D$6=NHAPLIEU!E14,NHAPLIEU!F14,IF($D$6=NHAPLIEU!F14,NHAPLIEU!E14,""))</f>
        <v>156</v>
      </c>
      <c r="F18" s="67"/>
      <c r="G18" s="67"/>
      <c r="H18" s="67"/>
      <c r="I18" s="67"/>
    </row>
    <row r="19" spans="1:9">
      <c r="A19" s="67">
        <f>IF(OR($D$6=NHAPLIEU!E15,'SỔ CHI TIẾT'!$D$6=NHAPLIEU!F15),NHAPLIEU!A15,"")</f>
        <v>43770</v>
      </c>
      <c r="B19" s="67" t="str">
        <f>IF(OR($D$6=NHAPLIEU!F15,'SỔ CHI TIẾT'!$D$6=NHAPLIEU!G15),NHAPLIEU!B15,"")</f>
        <v>PX1905</v>
      </c>
      <c r="C19" s="67">
        <f t="shared" si="0"/>
        <v>43770</v>
      </c>
      <c r="D19" s="67" t="str">
        <f>IF(OR($D$6=NHAPLIEU!E15,'SỔ CHI TIẾT'!$D$6=NHAPLIEU!F15),NHAPLIEU!D15,"")</f>
        <v>Xuất dell 6520 - i5</v>
      </c>
      <c r="E19" s="67">
        <f>IF($D$6=NHAPLIEU!E15,NHAPLIEU!F15,IF($D$6=NHAPLIEU!F15,NHAPLIEU!E15,""))</f>
        <v>156</v>
      </c>
      <c r="F19" s="67"/>
      <c r="G19" s="67"/>
      <c r="H19" s="67"/>
      <c r="I19" s="67"/>
    </row>
    <row r="20" spans="1:9" hidden="1">
      <c r="A20" s="67" t="str">
        <f>IF(OR($D$6=NHAPLIEU!E16,'SỔ CHI TIẾT'!$D$6=NHAPLIEU!F16),NHAPLIEU!A16,"")</f>
        <v/>
      </c>
      <c r="B20" s="67" t="str">
        <f>IF(OR($D$6=NHAPLIEU!F16,'SỔ CHI TIẾT'!$D$6=NHAPLIEU!G16),NHAPLIEU!B16,"")</f>
        <v/>
      </c>
      <c r="C20" s="67" t="str">
        <f t="shared" si="0"/>
        <v/>
      </c>
      <c r="D20" s="67" t="str">
        <f>IF(OR($D$6=NHAPLIEU!E16,'SỔ CHI TIẾT'!$D$6=NHAPLIEU!F16),NHAPLIEU!D16,"")</f>
        <v/>
      </c>
      <c r="E20" s="67" t="str">
        <f>IF($D$6=NHAPLIEU!E16,NHAPLIEU!F16,IF($D$6=NHAPLIEU!F16,NHAPLIEU!E16,""))</f>
        <v/>
      </c>
      <c r="F20" s="67"/>
      <c r="G20" s="67"/>
      <c r="H20" s="67"/>
      <c r="I20" s="67"/>
    </row>
    <row r="21" spans="1:9" hidden="1">
      <c r="A21" s="67" t="str">
        <f>IF(OR($D$6=NHAPLIEU!E17,'SỔ CHI TIẾT'!$D$6=NHAPLIEU!F17),NHAPLIEU!A17,"")</f>
        <v/>
      </c>
      <c r="B21" s="67" t="str">
        <f>IF(OR($D$6=NHAPLIEU!F17,'SỔ CHI TIẾT'!$D$6=NHAPLIEU!G17),NHAPLIEU!B17,"")</f>
        <v/>
      </c>
      <c r="C21" s="67" t="str">
        <f t="shared" si="0"/>
        <v/>
      </c>
      <c r="D21" s="67" t="str">
        <f>IF(OR($D$6=NHAPLIEU!E17,'SỔ CHI TIẾT'!$D$6=NHAPLIEU!F17),NHAPLIEU!D17,"")</f>
        <v/>
      </c>
      <c r="E21" s="67" t="str">
        <f>IF($D$6=NHAPLIEU!E17,NHAPLIEU!F17,IF($D$6=NHAPLIEU!F17,NHAPLIEU!E17,""))</f>
        <v/>
      </c>
      <c r="F21" s="67"/>
      <c r="G21" s="67"/>
      <c r="H21" s="67"/>
      <c r="I21" s="67"/>
    </row>
    <row r="22" spans="1:9" hidden="1">
      <c r="A22" s="67" t="str">
        <f>IF(OR($D$6=NHAPLIEU!E18,'SỔ CHI TIẾT'!$D$6=NHAPLIEU!F18),NHAPLIEU!A18,"")</f>
        <v/>
      </c>
      <c r="B22" s="67" t="str">
        <f>IF(OR($D$6=NHAPLIEU!F18,'SỔ CHI TIẾT'!$D$6=NHAPLIEU!G18),NHAPLIEU!B18,"")</f>
        <v/>
      </c>
      <c r="C22" s="67" t="str">
        <f t="shared" si="0"/>
        <v/>
      </c>
      <c r="D22" s="67" t="str">
        <f>IF(OR($D$6=NHAPLIEU!E18,'SỔ CHI TIẾT'!$D$6=NHAPLIEU!F18),NHAPLIEU!D18,"")</f>
        <v/>
      </c>
      <c r="E22" s="67" t="str">
        <f>IF($D$6=NHAPLIEU!E18,NHAPLIEU!F18,IF($D$6=NHAPLIEU!F18,NHAPLIEU!E18,""))</f>
        <v/>
      </c>
      <c r="F22" s="67"/>
      <c r="G22" s="67"/>
      <c r="H22" s="67"/>
      <c r="I22" s="67"/>
    </row>
    <row r="23" spans="1:9" hidden="1">
      <c r="A23" s="67" t="str">
        <f>IF(OR($D$6=NHAPLIEU!E19,'SỔ CHI TIẾT'!$D$6=NHAPLIEU!F19),NHAPLIEU!A19,"")</f>
        <v/>
      </c>
      <c r="B23" s="67" t="str">
        <f>IF(OR($D$6=NHAPLIEU!F19,'SỔ CHI TIẾT'!$D$6=NHAPLIEU!G19),NHAPLIEU!B19,"")</f>
        <v/>
      </c>
      <c r="C23" s="67" t="str">
        <f t="shared" si="0"/>
        <v/>
      </c>
      <c r="D23" s="67" t="str">
        <f>IF(OR($D$6=NHAPLIEU!E19,'SỔ CHI TIẾT'!$D$6=NHAPLIEU!F19),NHAPLIEU!D19,"")</f>
        <v/>
      </c>
      <c r="E23" s="67" t="str">
        <f>IF($D$6=NHAPLIEU!E19,NHAPLIEU!F19,IF($D$6=NHAPLIEU!F19,NHAPLIEU!E19,""))</f>
        <v/>
      </c>
      <c r="F23" s="67"/>
      <c r="G23" s="67"/>
      <c r="H23" s="67"/>
      <c r="I23" s="67"/>
    </row>
    <row r="24" spans="1:9" hidden="1">
      <c r="A24" s="67" t="str">
        <f>IF(OR($D$6=NHAPLIEU!E20,'SỔ CHI TIẾT'!$D$6=NHAPLIEU!F20),NHAPLIEU!A20,"")</f>
        <v/>
      </c>
      <c r="B24" s="67" t="str">
        <f>IF(OR($D$6=NHAPLIEU!F20,'SỔ CHI TIẾT'!$D$6=NHAPLIEU!G20),NHAPLIEU!B20,"")</f>
        <v/>
      </c>
      <c r="C24" s="67" t="str">
        <f t="shared" si="0"/>
        <v/>
      </c>
      <c r="D24" s="67" t="str">
        <f>IF(OR($D$6=NHAPLIEU!E20,'SỔ CHI TIẾT'!$D$6=NHAPLIEU!F20),NHAPLIEU!D20,"")</f>
        <v/>
      </c>
      <c r="E24" s="67" t="str">
        <f>IF($D$6=NHAPLIEU!E20,NHAPLIEU!F20,IF($D$6=NHAPLIEU!F20,NHAPLIEU!E20,""))</f>
        <v/>
      </c>
      <c r="F24" s="67"/>
      <c r="G24" s="67"/>
      <c r="H24" s="67"/>
      <c r="I24" s="67"/>
    </row>
    <row r="25" spans="1:9" hidden="1">
      <c r="A25" s="67" t="str">
        <f>IF(OR($D$6=NHAPLIEU!E21,'SỔ CHI TIẾT'!$D$6=NHAPLIEU!F21),NHAPLIEU!A21,"")</f>
        <v>23/1/2019</v>
      </c>
      <c r="B25" s="67" t="str">
        <f>IF(OR($D$6=NHAPLIEU!F21,'SỔ CHI TIẾT'!$D$6=NHAPLIEU!G21),NHAPLIEU!B21,"")</f>
        <v>PX1920</v>
      </c>
      <c r="C25" s="67" t="str">
        <f t="shared" si="0"/>
        <v>23/1/2019</v>
      </c>
      <c r="D25" s="67" t="str">
        <f>IF(OR($D$6=NHAPLIEU!E21,'SỔ CHI TIẾT'!$D$6=NHAPLIEU!F21),NHAPLIEU!D21,"")</f>
        <v>Màn hình 15.6 LCD</v>
      </c>
      <c r="E25" s="67">
        <f>IF($D$6=NHAPLIEU!E21,NHAPLIEU!F21,IF($D$6=NHAPLIEU!F21,NHAPLIEU!E21,""))</f>
        <v>156</v>
      </c>
      <c r="F25" s="67"/>
      <c r="G25" s="67"/>
      <c r="H25" s="67"/>
      <c r="I25" s="67"/>
    </row>
    <row r="26" spans="1:9" hidden="1">
      <c r="A26" s="67" t="str">
        <f>IF(OR($D$6=NHAPLIEU!E22,'SỔ CHI TIẾT'!$D$6=NHAPLIEU!F22),NHAPLIEU!A22,"")</f>
        <v/>
      </c>
      <c r="B26" s="67" t="str">
        <f>IF(OR($D$6=NHAPLIEU!F22,'SỔ CHI TIẾT'!$D$6=NHAPLIEU!G22),NHAPLIEU!B22,"")</f>
        <v/>
      </c>
      <c r="C26" s="67" t="str">
        <f t="shared" si="0"/>
        <v/>
      </c>
      <c r="D26" s="67" t="str">
        <f>IF(OR($D$6=NHAPLIEU!E22,'SỔ CHI TIẾT'!$D$6=NHAPLIEU!F22),NHAPLIEU!D22,"")</f>
        <v/>
      </c>
      <c r="E26" s="67" t="str">
        <f>IF($D$6=NHAPLIEU!E22,NHAPLIEU!F22,IF($D$6=NHAPLIEU!F22,NHAPLIEU!E22,""))</f>
        <v/>
      </c>
      <c r="F26" s="67"/>
      <c r="G26" s="67"/>
      <c r="H26" s="67"/>
      <c r="I26" s="67"/>
    </row>
    <row r="27" spans="1:9" hidden="1">
      <c r="A27" s="67" t="str">
        <f>IF(OR($D$6=NHAPLIEU!E23,'SỔ CHI TIẾT'!$D$6=NHAPLIEU!F23),NHAPLIEU!A23,"")</f>
        <v/>
      </c>
      <c r="B27" s="67" t="str">
        <f>IF(OR($D$6=NHAPLIEU!F23,'SỔ CHI TIẾT'!$D$6=NHAPLIEU!G23),NHAPLIEU!B23,"")</f>
        <v/>
      </c>
      <c r="C27" s="67" t="str">
        <f t="shared" si="0"/>
        <v/>
      </c>
      <c r="D27" s="67" t="str">
        <f>IF(OR($D$6=NHAPLIEU!E23,'SỔ CHI TIẾT'!$D$6=NHAPLIEU!F23),NHAPLIEU!D23,"")</f>
        <v/>
      </c>
      <c r="E27" s="67" t="str">
        <f>IF($D$6=NHAPLIEU!E23,NHAPLIEU!F23,IF($D$6=NHAPLIEU!F23,NHAPLIEU!E23,""))</f>
        <v/>
      </c>
      <c r="F27" s="67"/>
      <c r="G27" s="67"/>
      <c r="H27" s="67"/>
      <c r="I27" s="67"/>
    </row>
    <row r="28" spans="1:9" hidden="1">
      <c r="A28" s="67" t="str">
        <f>IF(OR($D$6=NHAPLIEU!E24,'SỔ CHI TIẾT'!$D$6=NHAPLIEU!F24),NHAPLIEU!A24,"")</f>
        <v/>
      </c>
      <c r="B28" s="67" t="str">
        <f>IF(OR($D$6=NHAPLIEU!F24,'SỔ CHI TIẾT'!$D$6=NHAPLIEU!G24),NHAPLIEU!B24,"")</f>
        <v/>
      </c>
      <c r="C28" s="67" t="str">
        <f t="shared" si="0"/>
        <v/>
      </c>
      <c r="D28" s="67" t="str">
        <f>IF(OR($D$6=NHAPLIEU!E24,'SỔ CHI TIẾT'!$D$6=NHAPLIEU!F24),NHAPLIEU!D24,"")</f>
        <v/>
      </c>
      <c r="E28" s="67" t="str">
        <f>IF($D$6=NHAPLIEU!E24,NHAPLIEU!F24,IF($D$6=NHAPLIEU!F24,NHAPLIEU!E24,""))</f>
        <v/>
      </c>
      <c r="F28" s="67"/>
      <c r="G28" s="67"/>
      <c r="H28" s="67"/>
      <c r="I28" s="67"/>
    </row>
    <row r="29" spans="1:9" hidden="1">
      <c r="A29" s="67" t="str">
        <f>IF(OR($D$6=NHAPLIEU!E25,'SỔ CHI TIẾT'!$D$6=NHAPLIEU!F25),NHAPLIEU!A25,"")</f>
        <v/>
      </c>
      <c r="B29" s="67" t="str">
        <f>IF(OR($D$6=NHAPLIEU!F25,'SỔ CHI TIẾT'!$D$6=NHAPLIEU!G25),NHAPLIEU!B25,"")</f>
        <v/>
      </c>
      <c r="C29" s="67" t="str">
        <f t="shared" si="0"/>
        <v/>
      </c>
      <c r="D29" s="67" t="str">
        <f>IF(OR($D$6=NHAPLIEU!E25,'SỔ CHI TIẾT'!$D$6=NHAPLIEU!F25),NHAPLIEU!D25,"")</f>
        <v/>
      </c>
      <c r="E29" s="67" t="str">
        <f>IF($D$6=NHAPLIEU!E25,NHAPLIEU!F25,IF($D$6=NHAPLIEU!F25,NHAPLIEU!E25,""))</f>
        <v/>
      </c>
      <c r="F29" s="67"/>
      <c r="G29" s="67"/>
      <c r="H29" s="67"/>
      <c r="I29" s="67"/>
    </row>
    <row r="30" spans="1:9" hidden="1">
      <c r="A30" s="67" t="str">
        <f>IF(OR($D$6=NHAPLIEU!E26,'SỔ CHI TIẾT'!$D$6=NHAPLIEU!F26),NHAPLIEU!A26,"")</f>
        <v/>
      </c>
      <c r="B30" s="67" t="str">
        <f>IF(OR($D$6=NHAPLIEU!F26,'SỔ CHI TIẾT'!$D$6=NHAPLIEU!G26),NHAPLIEU!B26,"")</f>
        <v/>
      </c>
      <c r="C30" s="67" t="str">
        <f t="shared" si="0"/>
        <v/>
      </c>
      <c r="D30" s="67" t="str">
        <f>IF(OR($D$6=NHAPLIEU!E26,'SỔ CHI TIẾT'!$D$6=NHAPLIEU!F26),NHAPLIEU!D26,"")</f>
        <v/>
      </c>
      <c r="E30" s="67" t="str">
        <f>IF($D$6=NHAPLIEU!E26,NHAPLIEU!F26,IF($D$6=NHAPLIEU!F26,NHAPLIEU!E26,""))</f>
        <v/>
      </c>
      <c r="F30" s="67"/>
      <c r="G30" s="67"/>
      <c r="H30" s="67"/>
      <c r="I30" s="67"/>
    </row>
    <row r="31" spans="1:9" hidden="1">
      <c r="A31" s="67" t="str">
        <f>IF(OR($D$6=NHAPLIEU!E27,'SỔ CHI TIẾT'!$D$6=NHAPLIEU!F27),NHAPLIEU!A27,"")</f>
        <v/>
      </c>
      <c r="B31" s="67" t="str">
        <f>IF(OR($D$6=NHAPLIEU!F27,'SỔ CHI TIẾT'!$D$6=NHAPLIEU!G27),NHAPLIEU!B27,"")</f>
        <v/>
      </c>
      <c r="C31" s="67" t="str">
        <f t="shared" si="0"/>
        <v/>
      </c>
      <c r="D31" s="67" t="str">
        <f>IF(OR($D$6=NHAPLIEU!E27,'SỔ CHI TIẾT'!$D$6=NHAPLIEU!F27),NHAPLIEU!D27,"")</f>
        <v/>
      </c>
      <c r="E31" s="67" t="str">
        <f>IF($D$6=NHAPLIEU!E27,NHAPLIEU!F27,IF($D$6=NHAPLIEU!F27,NHAPLIEU!E27,""))</f>
        <v/>
      </c>
      <c r="F31" s="67"/>
      <c r="G31" s="67"/>
      <c r="H31" s="67"/>
      <c r="I31" s="67"/>
    </row>
    <row r="32" spans="1:9" hidden="1">
      <c r="A32" s="67" t="str">
        <f>IF(OR($D$6=NHAPLIEU!E28,'SỔ CHI TIẾT'!$D$6=NHAPLIEU!F28),NHAPLIEU!A28,"")</f>
        <v/>
      </c>
      <c r="B32" s="67" t="str">
        <f>IF(OR($D$6=NHAPLIEU!F28,'SỔ CHI TIẾT'!$D$6=NHAPLIEU!G28),NHAPLIEU!B28,"")</f>
        <v/>
      </c>
      <c r="C32" s="67" t="str">
        <f t="shared" si="0"/>
        <v/>
      </c>
      <c r="D32" s="67" t="str">
        <f>IF(OR($D$6=NHAPLIEU!E28,'SỔ CHI TIẾT'!$D$6=NHAPLIEU!F28),NHAPLIEU!D28,"")</f>
        <v/>
      </c>
      <c r="E32" s="67" t="str">
        <f>IF($D$6=NHAPLIEU!E28,NHAPLIEU!F28,IF($D$6=NHAPLIEU!F28,NHAPLIEU!E28,""))</f>
        <v/>
      </c>
      <c r="F32" s="67"/>
      <c r="G32" s="67"/>
      <c r="H32" s="67"/>
      <c r="I32" s="67"/>
    </row>
    <row r="33" spans="1:9" hidden="1">
      <c r="A33" s="67" t="str">
        <f>IF(OR($D$6=NHAPLIEU!E29,'SỔ CHI TIẾT'!$D$6=NHAPLIEU!F29),NHAPLIEU!A29,"")</f>
        <v/>
      </c>
      <c r="B33" s="67" t="str">
        <f>IF(OR($D$6=NHAPLIEU!F29,'SỔ CHI TIẾT'!$D$6=NHAPLIEU!G29),NHAPLIEU!B29,"")</f>
        <v/>
      </c>
      <c r="C33" s="67" t="str">
        <f t="shared" si="0"/>
        <v/>
      </c>
      <c r="D33" s="67" t="str">
        <f>IF(OR($D$6=NHAPLIEU!E29,'SỔ CHI TIẾT'!$D$6=NHAPLIEU!F29),NHAPLIEU!D29,"")</f>
        <v/>
      </c>
      <c r="E33" s="67" t="str">
        <f>IF($D$6=NHAPLIEU!E29,NHAPLIEU!F29,IF($D$6=NHAPLIEU!F29,NHAPLIEU!E29,""))</f>
        <v/>
      </c>
      <c r="F33" s="67"/>
      <c r="G33" s="67"/>
      <c r="H33" s="67"/>
      <c r="I33" s="67"/>
    </row>
    <row r="34" spans="1:9" hidden="1">
      <c r="A34" s="67" t="str">
        <f>IF(OR($D$6=NHAPLIEU!E30,'SỔ CHI TIẾT'!$D$6=NHAPLIEU!F30),NHAPLIEU!A30,"")</f>
        <v/>
      </c>
      <c r="B34" s="67" t="str">
        <f>IF(OR($D$6=NHAPLIEU!F30,'SỔ CHI TIẾT'!$D$6=NHAPLIEU!G30),NHAPLIEU!B30,"")</f>
        <v/>
      </c>
      <c r="C34" s="67" t="str">
        <f t="shared" si="0"/>
        <v/>
      </c>
      <c r="D34" s="67" t="str">
        <f>IF(OR($D$6=NHAPLIEU!E30,'SỔ CHI TIẾT'!$D$6=NHAPLIEU!F30),NHAPLIEU!D30,"")</f>
        <v/>
      </c>
      <c r="E34" s="67" t="str">
        <f>IF($D$6=NHAPLIEU!E30,NHAPLIEU!F30,IF($D$6=NHAPLIEU!F30,NHAPLIEU!E30,""))</f>
        <v/>
      </c>
      <c r="F34" s="67"/>
      <c r="G34" s="67"/>
      <c r="H34" s="67"/>
      <c r="I34" s="67"/>
    </row>
    <row r="35" spans="1:9" hidden="1">
      <c r="A35" s="67" t="str">
        <f>IF(OR($D$6=NHAPLIEU!E31,'SỔ CHI TIẾT'!$D$6=NHAPLIEU!F31),NHAPLIEU!A31,"")</f>
        <v/>
      </c>
      <c r="B35" s="67" t="str">
        <f>IF(OR($D$6=NHAPLIEU!F31,'SỔ CHI TIẾT'!$D$6=NHAPLIEU!G31),NHAPLIEU!B31,"")</f>
        <v/>
      </c>
      <c r="C35" s="67" t="str">
        <f t="shared" si="0"/>
        <v/>
      </c>
      <c r="D35" s="67" t="str">
        <f>IF(OR($D$6=NHAPLIEU!E31,'SỔ CHI TIẾT'!$D$6=NHAPLIEU!F31),NHAPLIEU!D31,"")</f>
        <v/>
      </c>
      <c r="E35" s="67" t="str">
        <f>IF($D$6=NHAPLIEU!E31,NHAPLIEU!F31,IF($D$6=NHAPLIEU!F31,NHAPLIEU!E31,""))</f>
        <v/>
      </c>
      <c r="F35" s="67"/>
      <c r="G35" s="67"/>
      <c r="H35" s="67"/>
      <c r="I35" s="67"/>
    </row>
    <row r="36" spans="1:9" hidden="1">
      <c r="A36" s="67" t="str">
        <f>IF(OR($D$6=NHAPLIEU!E32,'SỔ CHI TIẾT'!$D$6=NHAPLIEU!F32),NHAPLIEU!A32,"")</f>
        <v/>
      </c>
      <c r="B36" s="67" t="str">
        <f>IF(OR($D$6=NHAPLIEU!F32,'SỔ CHI TIẾT'!$D$6=NHAPLIEU!G32),NHAPLIEU!B32,"")</f>
        <v/>
      </c>
      <c r="C36" s="67" t="str">
        <f t="shared" si="0"/>
        <v/>
      </c>
      <c r="D36" s="67" t="str">
        <f>IF(OR($D$6=NHAPLIEU!E32,'SỔ CHI TIẾT'!$D$6=NHAPLIEU!F32),NHAPLIEU!D32,"")</f>
        <v/>
      </c>
      <c r="E36" s="67" t="str">
        <f>IF($D$6=NHAPLIEU!E32,NHAPLIEU!F32,IF($D$6=NHAPLIEU!F32,NHAPLIEU!E32,""))</f>
        <v/>
      </c>
      <c r="F36" s="67"/>
      <c r="G36" s="67"/>
      <c r="H36" s="67"/>
      <c r="I36" s="67"/>
    </row>
    <row r="37" spans="1:9" hidden="1">
      <c r="A37" s="67" t="str">
        <f>IF(OR($D$6=NHAPLIEU!E33,'SỔ CHI TIẾT'!$D$6=NHAPLIEU!F33),NHAPLIEU!A33,"")</f>
        <v/>
      </c>
      <c r="B37" s="67" t="str">
        <f>IF(OR($D$6=NHAPLIEU!F33,'SỔ CHI TIẾT'!$D$6=NHAPLIEU!G33),NHAPLIEU!B33,"")</f>
        <v/>
      </c>
      <c r="C37" s="67" t="str">
        <f t="shared" si="0"/>
        <v/>
      </c>
      <c r="D37" s="67" t="str">
        <f>IF(OR($D$6=NHAPLIEU!E33,'SỔ CHI TIẾT'!$D$6=NHAPLIEU!F33),NHAPLIEU!D33,"")</f>
        <v/>
      </c>
      <c r="E37" s="67" t="str">
        <f>IF($D$6=NHAPLIEU!E33,NHAPLIEU!F33,IF($D$6=NHAPLIEU!F33,NHAPLIEU!E33,""))</f>
        <v/>
      </c>
      <c r="F37" s="67"/>
      <c r="G37" s="67"/>
      <c r="H37" s="67"/>
      <c r="I37" s="67"/>
    </row>
    <row r="38" spans="1:9" hidden="1">
      <c r="A38" s="67" t="str">
        <f>IF(OR($D$6=NHAPLIEU!E34,'SỔ CHI TIẾT'!$D$6=NHAPLIEU!F34),NHAPLIEU!A34,"")</f>
        <v/>
      </c>
      <c r="B38" s="67" t="str">
        <f>IF(OR($D$6=NHAPLIEU!F34,'SỔ CHI TIẾT'!$D$6=NHAPLIEU!G34),NHAPLIEU!B34,"")</f>
        <v/>
      </c>
      <c r="C38" s="67" t="str">
        <f t="shared" si="0"/>
        <v/>
      </c>
      <c r="D38" s="67" t="str">
        <f>IF(OR($D$6=NHAPLIEU!E34,'SỔ CHI TIẾT'!$D$6=NHAPLIEU!F34),NHAPLIEU!D34,"")</f>
        <v/>
      </c>
      <c r="E38" s="67" t="str">
        <f>IF($D$6=NHAPLIEU!E34,NHAPLIEU!F34,IF($D$6=NHAPLIEU!F34,NHAPLIEU!E34,""))</f>
        <v/>
      </c>
      <c r="F38" s="67"/>
      <c r="G38" s="67"/>
      <c r="H38" s="67"/>
      <c r="I38" s="67"/>
    </row>
    <row r="39" spans="1:9" hidden="1">
      <c r="A39" s="67" t="str">
        <f>IF(OR($D$6=NHAPLIEU!E35,'SỔ CHI TIẾT'!$D$6=NHAPLIEU!F35),NHAPLIEU!A35,"")</f>
        <v/>
      </c>
      <c r="B39" s="67" t="str">
        <f>IF(OR($D$6=NHAPLIEU!F35,'SỔ CHI TIẾT'!$D$6=NHAPLIEU!G35),NHAPLIEU!B35,"")</f>
        <v/>
      </c>
      <c r="C39" s="67" t="str">
        <f t="shared" si="0"/>
        <v/>
      </c>
      <c r="D39" s="67" t="str">
        <f>IF(OR($D$6=NHAPLIEU!E35,'SỔ CHI TIẾT'!$D$6=NHAPLIEU!F35),NHAPLIEU!D35,"")</f>
        <v/>
      </c>
      <c r="E39" s="67" t="str">
        <f>IF($D$6=NHAPLIEU!E35,NHAPLIEU!F35,IF($D$6=NHAPLIEU!F35,NHAPLIEU!E35,""))</f>
        <v/>
      </c>
      <c r="F39" s="67"/>
      <c r="G39" s="67"/>
      <c r="H39" s="67"/>
      <c r="I39" s="67"/>
    </row>
    <row r="40" spans="1:9" hidden="1">
      <c r="A40" s="67" t="str">
        <f>IF(OR($D$6=NHAPLIEU!E36,'SỔ CHI TIẾT'!$D$6=NHAPLIEU!F36),NHAPLIEU!A36,"")</f>
        <v/>
      </c>
      <c r="B40" s="67" t="str">
        <f>IF(OR($D$6=NHAPLIEU!F36,'SỔ CHI TIẾT'!$D$6=NHAPLIEU!G36),NHAPLIEU!B36,"")</f>
        <v/>
      </c>
      <c r="C40" s="67" t="str">
        <f t="shared" si="0"/>
        <v/>
      </c>
      <c r="D40" s="67" t="str">
        <f>IF(OR($D$6=NHAPLIEU!E36,'SỔ CHI TIẾT'!$D$6=NHAPLIEU!F36),NHAPLIEU!D36,"")</f>
        <v/>
      </c>
      <c r="E40" s="67" t="str">
        <f>IF($D$6=NHAPLIEU!E36,NHAPLIEU!F36,IF($D$6=NHAPLIEU!F36,NHAPLIEU!E36,""))</f>
        <v/>
      </c>
      <c r="F40" s="67"/>
      <c r="G40" s="67"/>
      <c r="H40" s="67"/>
      <c r="I40" s="67"/>
    </row>
    <row r="41" spans="1:9" hidden="1">
      <c r="A41" s="67" t="str">
        <f>IF(OR($D$6=NHAPLIEU!E37,'SỔ CHI TIẾT'!$D$6=NHAPLIEU!F37),NHAPLIEU!A37,"")</f>
        <v/>
      </c>
      <c r="B41" s="67" t="str">
        <f>IF(OR($D$6=NHAPLIEU!F37,'SỔ CHI TIẾT'!$D$6=NHAPLIEU!G37),NHAPLIEU!B37,"")</f>
        <v/>
      </c>
      <c r="C41" s="67" t="str">
        <f t="shared" si="0"/>
        <v/>
      </c>
      <c r="D41" s="67" t="str">
        <f>IF(OR($D$6=NHAPLIEU!E37,'SỔ CHI TIẾT'!$D$6=NHAPLIEU!F37),NHAPLIEU!D37,"")</f>
        <v/>
      </c>
      <c r="E41" s="67" t="str">
        <f>IF($D$6=NHAPLIEU!E37,NHAPLIEU!F37,IF($D$6=NHAPLIEU!F37,NHAPLIEU!E37,""))</f>
        <v/>
      </c>
      <c r="F41" s="67"/>
      <c r="G41" s="67"/>
      <c r="H41" s="67"/>
      <c r="I41" s="67"/>
    </row>
    <row r="42" spans="1:9" hidden="1">
      <c r="A42" s="67" t="str">
        <f>IF(OR($D$6=NHAPLIEU!E38,'SỔ CHI TIẾT'!$D$6=NHAPLIEU!F38),NHAPLIEU!A38,"")</f>
        <v/>
      </c>
      <c r="B42" s="67" t="str">
        <f>IF(OR($D$6=NHAPLIEU!F38,'SỔ CHI TIẾT'!$D$6=NHAPLIEU!G38),NHAPLIEU!B38,"")</f>
        <v/>
      </c>
      <c r="C42" s="67" t="str">
        <f t="shared" si="0"/>
        <v/>
      </c>
      <c r="D42" s="67" t="str">
        <f>IF(OR($D$6=NHAPLIEU!E38,'SỔ CHI TIẾT'!$D$6=NHAPLIEU!F38),NHAPLIEU!D38,"")</f>
        <v/>
      </c>
      <c r="E42" s="67" t="str">
        <f>IF($D$6=NHAPLIEU!E38,NHAPLIEU!F38,IF($D$6=NHAPLIEU!F38,NHAPLIEU!E38,""))</f>
        <v/>
      </c>
      <c r="F42" s="67"/>
      <c r="G42" s="67"/>
      <c r="H42" s="67"/>
      <c r="I42" s="67"/>
    </row>
    <row r="43" spans="1:9" hidden="1">
      <c r="A43" s="67" t="str">
        <f>IF(OR($D$6=NHAPLIEU!E39,'SỔ CHI TIẾT'!$D$6=NHAPLIEU!F39),NHAPLIEU!A39,"")</f>
        <v/>
      </c>
      <c r="B43" s="67" t="str">
        <f>IF(OR($D$6=NHAPLIEU!F39,'SỔ CHI TIẾT'!$D$6=NHAPLIEU!G39),NHAPLIEU!B39,"")</f>
        <v/>
      </c>
      <c r="C43" s="67" t="str">
        <f t="shared" si="0"/>
        <v/>
      </c>
      <c r="D43" s="67" t="str">
        <f>IF(OR($D$6=NHAPLIEU!E39,'SỔ CHI TIẾT'!$D$6=NHAPLIEU!F39),NHAPLIEU!D39,"")</f>
        <v/>
      </c>
      <c r="E43" s="67" t="str">
        <f>IF($D$6=NHAPLIEU!E39,NHAPLIEU!F39,IF($D$6=NHAPLIEU!F39,NHAPLIEU!E39,""))</f>
        <v/>
      </c>
      <c r="F43" s="67"/>
      <c r="G43" s="67"/>
      <c r="H43" s="67"/>
      <c r="I43" s="67"/>
    </row>
    <row r="44" spans="1:9" hidden="1">
      <c r="A44" s="67" t="str">
        <f>IF(OR($D$6=NHAPLIEU!E40,'SỔ CHI TIẾT'!$D$6=NHAPLIEU!F40),NHAPLIEU!A40,"")</f>
        <v/>
      </c>
      <c r="B44" s="67" t="str">
        <f>IF(OR($D$6=NHAPLIEU!F40,'SỔ CHI TIẾT'!$D$6=NHAPLIEU!G40),NHAPLIEU!B40,"")</f>
        <v/>
      </c>
      <c r="C44" s="67" t="str">
        <f t="shared" si="0"/>
        <v/>
      </c>
      <c r="D44" s="67" t="str">
        <f>IF(OR($D$6=NHAPLIEU!E40,'SỔ CHI TIẾT'!$D$6=NHAPLIEU!F40),NHAPLIEU!D40,"")</f>
        <v/>
      </c>
      <c r="E44" s="67" t="str">
        <f>IF($D$6=NHAPLIEU!E40,NHAPLIEU!F40,IF($D$6=NHAPLIEU!F40,NHAPLIEU!E40,""))</f>
        <v/>
      </c>
      <c r="F44" s="67"/>
      <c r="G44" s="67"/>
      <c r="H44" s="67"/>
      <c r="I44" s="67"/>
    </row>
    <row r="45" spans="1:9" hidden="1">
      <c r="A45" s="67" t="str">
        <f>IF(OR($D$6=NHAPLIEU!E41,'SỔ CHI TIẾT'!$D$6=NHAPLIEU!F41),NHAPLIEU!A41,"")</f>
        <v/>
      </c>
      <c r="B45" s="67" t="str">
        <f>IF(OR($D$6=NHAPLIEU!F41,'SỔ CHI TIẾT'!$D$6=NHAPLIEU!G41),NHAPLIEU!B41,"")</f>
        <v/>
      </c>
      <c r="C45" s="67" t="str">
        <f t="shared" si="0"/>
        <v/>
      </c>
      <c r="D45" s="67" t="str">
        <f>IF(OR($D$6=NHAPLIEU!E41,'SỔ CHI TIẾT'!$D$6=NHAPLIEU!F41),NHAPLIEU!D41,"")</f>
        <v/>
      </c>
      <c r="E45" s="67" t="str">
        <f>IF($D$6=NHAPLIEU!E41,NHAPLIEU!F41,IF($D$6=NHAPLIEU!F41,NHAPLIEU!E41,""))</f>
        <v/>
      </c>
      <c r="F45" s="67"/>
      <c r="G45" s="67"/>
      <c r="H45" s="67"/>
      <c r="I45" s="67"/>
    </row>
    <row r="46" spans="1:9" hidden="1">
      <c r="A46" s="67" t="str">
        <f>IF(OR($D$6=NHAPLIEU!E42,'SỔ CHI TIẾT'!$D$6=NHAPLIEU!F42),NHAPLIEU!A42,"")</f>
        <v/>
      </c>
      <c r="B46" s="67" t="str">
        <f>IF(OR($D$6=NHAPLIEU!F42,'SỔ CHI TIẾT'!$D$6=NHAPLIEU!G42),NHAPLIEU!B42,"")</f>
        <v/>
      </c>
      <c r="C46" s="67" t="str">
        <f t="shared" si="0"/>
        <v/>
      </c>
      <c r="D46" s="67" t="str">
        <f>IF(OR($D$6=NHAPLIEU!E42,'SỔ CHI TIẾT'!$D$6=NHAPLIEU!F42),NHAPLIEU!D42,"")</f>
        <v/>
      </c>
      <c r="E46" s="67" t="str">
        <f>IF($D$6=NHAPLIEU!E42,NHAPLIEU!F42,IF($D$6=NHAPLIEU!F42,NHAPLIEU!E42,""))</f>
        <v/>
      </c>
      <c r="F46" s="67"/>
      <c r="G46" s="67"/>
      <c r="H46" s="67"/>
      <c r="I46" s="67"/>
    </row>
    <row r="47" spans="1:9" hidden="1">
      <c r="A47" s="67" t="str">
        <f>IF(OR($D$6=NHAPLIEU!E43,'SỔ CHI TIẾT'!$D$6=NHAPLIEU!F43),NHAPLIEU!A43,"")</f>
        <v/>
      </c>
      <c r="B47" s="67" t="str">
        <f>IF(OR($D$6=NHAPLIEU!F43,'SỔ CHI TIẾT'!$D$6=NHAPLIEU!G43),NHAPLIEU!B43,"")</f>
        <v/>
      </c>
      <c r="C47" s="67" t="str">
        <f t="shared" si="0"/>
        <v/>
      </c>
      <c r="D47" s="67" t="str">
        <f>IF(OR($D$6=NHAPLIEU!E43,'SỔ CHI TIẾT'!$D$6=NHAPLIEU!F43),NHAPLIEU!D43,"")</f>
        <v/>
      </c>
      <c r="E47" s="67" t="str">
        <f>IF($D$6=NHAPLIEU!E43,NHAPLIEU!F43,IF($D$6=NHAPLIEU!F43,NHAPLIEU!E43,""))</f>
        <v/>
      </c>
      <c r="F47" s="67"/>
      <c r="G47" s="67"/>
      <c r="H47" s="67"/>
      <c r="I47" s="67"/>
    </row>
    <row r="48" spans="1:9" hidden="1">
      <c r="A48" s="67" t="str">
        <f>IF(OR($D$6=NHAPLIEU!E44,'SỔ CHI TIẾT'!$D$6=NHAPLIEU!F44),NHAPLIEU!A44,"")</f>
        <v/>
      </c>
      <c r="B48" s="67" t="str">
        <f>IF(OR($D$6=NHAPLIEU!F44,'SỔ CHI TIẾT'!$D$6=NHAPLIEU!G44),NHAPLIEU!B44,"")</f>
        <v/>
      </c>
      <c r="C48" s="67" t="str">
        <f t="shared" si="0"/>
        <v/>
      </c>
      <c r="D48" s="67" t="str">
        <f>IF(OR($D$6=NHAPLIEU!E44,'SỔ CHI TIẾT'!$D$6=NHAPLIEU!F44),NHAPLIEU!D44,"")</f>
        <v/>
      </c>
      <c r="E48" s="67" t="str">
        <f>IF($D$6=NHAPLIEU!E44,NHAPLIEU!F44,IF($D$6=NHAPLIEU!F44,NHAPLIEU!E44,""))</f>
        <v/>
      </c>
      <c r="F48" s="67"/>
      <c r="G48" s="67"/>
      <c r="H48" s="67"/>
      <c r="I48" s="67"/>
    </row>
    <row r="49" spans="1:9" hidden="1">
      <c r="A49" s="67" t="str">
        <f>IF(OR($D$6=NHAPLIEU!E45,'SỔ CHI TIẾT'!$D$6=NHAPLIEU!F45),NHAPLIEU!A45,"")</f>
        <v/>
      </c>
      <c r="B49" s="67" t="str">
        <f>IF(OR($D$6=NHAPLIEU!F45,'SỔ CHI TIẾT'!$D$6=NHAPLIEU!G45),NHAPLIEU!B45,"")</f>
        <v/>
      </c>
      <c r="C49" s="67" t="str">
        <f t="shared" si="0"/>
        <v/>
      </c>
      <c r="D49" s="67" t="str">
        <f>IF(OR($D$6=NHAPLIEU!E45,'SỔ CHI TIẾT'!$D$6=NHAPLIEU!F45),NHAPLIEU!D45,"")</f>
        <v/>
      </c>
      <c r="E49" s="67" t="str">
        <f>IF($D$6=NHAPLIEU!E45,NHAPLIEU!F45,IF($D$6=NHAPLIEU!F45,NHAPLIEU!E45,""))</f>
        <v/>
      </c>
      <c r="F49" s="67"/>
      <c r="G49" s="67"/>
      <c r="H49" s="67"/>
      <c r="I49" s="67"/>
    </row>
    <row r="50" spans="1:9" hidden="1">
      <c r="A50" s="67" t="str">
        <f>IF(OR($D$6=NHAPLIEU!E46,'SỔ CHI TIẾT'!$D$6=NHAPLIEU!F46),NHAPLIEU!A46,"")</f>
        <v/>
      </c>
      <c r="B50" s="67" t="str">
        <f>IF(OR($D$6=NHAPLIEU!F46,'SỔ CHI TIẾT'!$D$6=NHAPLIEU!G46),NHAPLIEU!B46,"")</f>
        <v/>
      </c>
      <c r="C50" s="67" t="str">
        <f t="shared" si="0"/>
        <v/>
      </c>
      <c r="D50" s="67" t="str">
        <f>IF(OR($D$6=NHAPLIEU!E46,'SỔ CHI TIẾT'!$D$6=NHAPLIEU!F46),NHAPLIEU!D46,"")</f>
        <v/>
      </c>
      <c r="E50" s="67" t="str">
        <f>IF($D$6=NHAPLIEU!E46,NHAPLIEU!F46,IF($D$6=NHAPLIEU!F46,NHAPLIEU!E46,""))</f>
        <v/>
      </c>
      <c r="F50" s="67"/>
      <c r="G50" s="67"/>
      <c r="H50" s="67"/>
      <c r="I50" s="67"/>
    </row>
    <row r="51" spans="1:9" hidden="1">
      <c r="A51" s="67" t="str">
        <f>IF(OR($D$6=NHAPLIEU!E47,'SỔ CHI TIẾT'!$D$6=NHAPLIEU!F47),NHAPLIEU!A47,"")</f>
        <v/>
      </c>
      <c r="B51" s="67" t="str">
        <f>IF(OR($D$6=NHAPLIEU!F47,'SỔ CHI TIẾT'!$D$6=NHAPLIEU!G47),NHAPLIEU!B47,"")</f>
        <v/>
      </c>
      <c r="C51" s="67" t="str">
        <f t="shared" si="0"/>
        <v/>
      </c>
      <c r="D51" s="67" t="str">
        <f>IF(OR($D$6=NHAPLIEU!E47,'SỔ CHI TIẾT'!$D$6=NHAPLIEU!F47),NHAPLIEU!D47,"")</f>
        <v/>
      </c>
      <c r="E51" s="67" t="str">
        <f>IF($D$6=NHAPLIEU!E47,NHAPLIEU!F47,IF($D$6=NHAPLIEU!F47,NHAPLIEU!E47,""))</f>
        <v/>
      </c>
      <c r="F51" s="67"/>
      <c r="G51" s="67"/>
      <c r="H51" s="67"/>
      <c r="I51" s="67"/>
    </row>
    <row r="52" spans="1:9" hidden="1">
      <c r="A52" s="67" t="str">
        <f>IF(OR($D$6=NHAPLIEU!E48,'SỔ CHI TIẾT'!$D$6=NHAPLIEU!F48),NHAPLIEU!A48,"")</f>
        <v/>
      </c>
      <c r="B52" s="67" t="str">
        <f>IF(OR($D$6=NHAPLIEU!F48,'SỔ CHI TIẾT'!$D$6=NHAPLIEU!G48),NHAPLIEU!B48,"")</f>
        <v/>
      </c>
      <c r="C52" s="67" t="str">
        <f t="shared" si="0"/>
        <v/>
      </c>
      <c r="D52" s="67" t="str">
        <f>IF(OR($D$6=NHAPLIEU!E48,'SỔ CHI TIẾT'!$D$6=NHAPLIEU!F48),NHAPLIEU!D48,"")</f>
        <v/>
      </c>
      <c r="E52" s="67" t="str">
        <f>IF($D$6=NHAPLIEU!E48,NHAPLIEU!F48,IF($D$6=NHAPLIEU!F48,NHAPLIEU!E48,""))</f>
        <v/>
      </c>
      <c r="F52" s="67"/>
      <c r="G52" s="67"/>
      <c r="H52" s="67"/>
      <c r="I52" s="67"/>
    </row>
    <row r="53" spans="1:9" hidden="1">
      <c r="A53" s="67" t="str">
        <f>IF(OR($D$6=NHAPLIEU!E49,'SỔ CHI TIẾT'!$D$6=NHAPLIEU!F49),NHAPLIEU!A49,"")</f>
        <v/>
      </c>
      <c r="B53" s="67" t="str">
        <f>IF(OR($D$6=NHAPLIEU!F49,'SỔ CHI TIẾT'!$D$6=NHAPLIEU!G49),NHAPLIEU!B49,"")</f>
        <v/>
      </c>
      <c r="C53" s="67" t="str">
        <f t="shared" si="0"/>
        <v/>
      </c>
      <c r="D53" s="67" t="str">
        <f>IF(OR($D$6=NHAPLIEU!E49,'SỔ CHI TIẾT'!$D$6=NHAPLIEU!F49),NHAPLIEU!D49,"")</f>
        <v/>
      </c>
      <c r="E53" s="67" t="str">
        <f>IF($D$6=NHAPLIEU!E49,NHAPLIEU!F49,IF($D$6=NHAPLIEU!F49,NHAPLIEU!E49,""))</f>
        <v/>
      </c>
      <c r="F53" s="67"/>
      <c r="G53" s="67"/>
      <c r="H53" s="67"/>
      <c r="I53" s="67"/>
    </row>
    <row r="54" spans="1:9" hidden="1">
      <c r="A54" s="67" t="str">
        <f>IF(OR($D$6=NHAPLIEU!E50,'SỔ CHI TIẾT'!$D$6=NHAPLIEU!F50),NHAPLIEU!A50,"")</f>
        <v/>
      </c>
      <c r="B54" s="67" t="str">
        <f>IF(OR($D$6=NHAPLIEU!F50,'SỔ CHI TIẾT'!$D$6=NHAPLIEU!G50),NHAPLIEU!B50,"")</f>
        <v/>
      </c>
      <c r="C54" s="67" t="str">
        <f t="shared" si="0"/>
        <v/>
      </c>
      <c r="D54" s="67" t="str">
        <f>IF(OR($D$6=NHAPLIEU!E50,'SỔ CHI TIẾT'!$D$6=NHAPLIEU!F50),NHAPLIEU!D50,"")</f>
        <v/>
      </c>
      <c r="E54" s="67" t="str">
        <f>IF($D$6=NHAPLIEU!E50,NHAPLIEU!F50,IF($D$6=NHAPLIEU!F50,NHAPLIEU!E50,""))</f>
        <v/>
      </c>
      <c r="F54" s="67"/>
      <c r="G54" s="67"/>
      <c r="H54" s="67"/>
      <c r="I54" s="67"/>
    </row>
    <row r="55" spans="1:9" hidden="1">
      <c r="A55" s="67" t="str">
        <f>IF(OR($D$6=NHAPLIEU!E51,'SỔ CHI TIẾT'!$D$6=NHAPLIEU!F51),NHAPLIEU!A51,"")</f>
        <v/>
      </c>
      <c r="B55" s="67" t="str">
        <f>IF(OR($D$6=NHAPLIEU!F51,'SỔ CHI TIẾT'!$D$6=NHAPLIEU!G51),NHAPLIEU!B51,"")</f>
        <v/>
      </c>
      <c r="C55" s="67" t="str">
        <f t="shared" si="0"/>
        <v/>
      </c>
      <c r="D55" s="67" t="str">
        <f>IF(OR($D$6=NHAPLIEU!E51,'SỔ CHI TIẾT'!$D$6=NHAPLIEU!F51),NHAPLIEU!D51,"")</f>
        <v/>
      </c>
      <c r="E55" s="67" t="str">
        <f>IF($D$6=NHAPLIEU!E51,NHAPLIEU!F51,IF($D$6=NHAPLIEU!F51,NHAPLIEU!E51,""))</f>
        <v/>
      </c>
      <c r="F55" s="67"/>
      <c r="G55" s="67"/>
      <c r="H55" s="67"/>
      <c r="I55" s="67"/>
    </row>
    <row r="56" spans="1:9" hidden="1">
      <c r="A56" s="67" t="str">
        <f>IF(OR($D$6=NHAPLIEU!E52,'SỔ CHI TIẾT'!$D$6=NHAPLIEU!F52),NHAPLIEU!A52,"")</f>
        <v/>
      </c>
      <c r="B56" s="67" t="str">
        <f>IF(OR($D$6=NHAPLIEU!F52,'SỔ CHI TIẾT'!$D$6=NHAPLIEU!G52),NHAPLIEU!B52,"")</f>
        <v/>
      </c>
      <c r="C56" s="67" t="str">
        <f t="shared" si="0"/>
        <v/>
      </c>
      <c r="D56" s="67" t="str">
        <f>IF(OR($D$6=NHAPLIEU!E52,'SỔ CHI TIẾT'!$D$6=NHAPLIEU!F52),NHAPLIEU!D52,"")</f>
        <v/>
      </c>
      <c r="E56" s="67" t="str">
        <f>IF($D$6=NHAPLIEU!E52,NHAPLIEU!F52,IF($D$6=NHAPLIEU!F52,NHAPLIEU!E52,""))</f>
        <v/>
      </c>
      <c r="F56" s="67"/>
      <c r="G56" s="67"/>
      <c r="H56" s="67"/>
      <c r="I56" s="67"/>
    </row>
    <row r="57" spans="1:9" hidden="1">
      <c r="A57" s="67" t="str">
        <f>IF(OR($D$6=NHAPLIEU!E53,'SỔ CHI TIẾT'!$D$6=NHAPLIEU!F53),NHAPLIEU!A53,"")</f>
        <v/>
      </c>
      <c r="B57" s="67" t="str">
        <f>IF(OR($D$6=NHAPLIEU!F53,'SỔ CHI TIẾT'!$D$6=NHAPLIEU!G53),NHAPLIEU!B53,"")</f>
        <v/>
      </c>
      <c r="C57" s="67" t="str">
        <f t="shared" si="0"/>
        <v/>
      </c>
      <c r="D57" s="67" t="str">
        <f>IF(OR($D$6=NHAPLIEU!E53,'SỔ CHI TIẾT'!$D$6=NHAPLIEU!F53),NHAPLIEU!D53,"")</f>
        <v/>
      </c>
      <c r="E57" s="67" t="str">
        <f>IF($D$6=NHAPLIEU!E53,NHAPLIEU!F53,IF($D$6=NHAPLIEU!F53,NHAPLIEU!E53,""))</f>
        <v/>
      </c>
      <c r="F57" s="67"/>
      <c r="G57" s="67"/>
      <c r="H57" s="67"/>
      <c r="I57" s="67"/>
    </row>
    <row r="58" spans="1:9" hidden="1">
      <c r="A58" s="67" t="str">
        <f>IF(OR($D$6=NHAPLIEU!E54,'SỔ CHI TIẾT'!$D$6=NHAPLIEU!F54),NHAPLIEU!A54,"")</f>
        <v/>
      </c>
      <c r="B58" s="67" t="str">
        <f>IF(OR($D$6=NHAPLIEU!F54,'SỔ CHI TIẾT'!$D$6=NHAPLIEU!G54),NHAPLIEU!B54,"")</f>
        <v/>
      </c>
      <c r="C58" s="67" t="str">
        <f t="shared" si="0"/>
        <v/>
      </c>
      <c r="D58" s="67" t="str">
        <f>IF(OR($D$6=NHAPLIEU!E54,'SỔ CHI TIẾT'!$D$6=NHAPLIEU!F54),NHAPLIEU!D54,"")</f>
        <v/>
      </c>
      <c r="E58" s="67" t="str">
        <f>IF($D$6=NHAPLIEU!E54,NHAPLIEU!F54,IF($D$6=NHAPLIEU!F54,NHAPLIEU!E54,""))</f>
        <v/>
      </c>
      <c r="F58" s="67"/>
      <c r="G58" s="67"/>
      <c r="H58" s="67"/>
      <c r="I58" s="67"/>
    </row>
    <row r="59" spans="1:9" hidden="1">
      <c r="A59" s="67" t="str">
        <f>IF(OR($D$6=NHAPLIEU!E55,'SỔ CHI TIẾT'!$D$6=NHAPLIEU!F55),NHAPLIEU!A55,"")</f>
        <v/>
      </c>
      <c r="B59" s="67" t="str">
        <f>IF(OR($D$6=NHAPLIEU!F55,'SỔ CHI TIẾT'!$D$6=NHAPLIEU!G55),NHAPLIEU!B55,"")</f>
        <v/>
      </c>
      <c r="C59" s="67" t="str">
        <f t="shared" si="0"/>
        <v/>
      </c>
      <c r="D59" s="67" t="str">
        <f>IF(OR($D$6=NHAPLIEU!E55,'SỔ CHI TIẾT'!$D$6=NHAPLIEU!F55),NHAPLIEU!D55,"")</f>
        <v/>
      </c>
      <c r="E59" s="67" t="str">
        <f>IF($D$6=NHAPLIEU!E55,NHAPLIEU!F55,IF($D$6=NHAPLIEU!F55,NHAPLIEU!E55,""))</f>
        <v/>
      </c>
      <c r="F59" s="67"/>
      <c r="G59" s="67"/>
      <c r="H59" s="67"/>
      <c r="I59" s="67"/>
    </row>
    <row r="60" spans="1:9" hidden="1">
      <c r="A60" s="67" t="str">
        <f>IF(OR($D$6=NHAPLIEU!E56,'SỔ CHI TIẾT'!$D$6=NHAPLIEU!F56),NHAPLIEU!A56,"")</f>
        <v/>
      </c>
      <c r="B60" s="67" t="str">
        <f>IF(OR($D$6=NHAPLIEU!F56,'SỔ CHI TIẾT'!$D$6=NHAPLIEU!G56),NHAPLIEU!B56,"")</f>
        <v/>
      </c>
      <c r="C60" s="67" t="str">
        <f t="shared" si="0"/>
        <v/>
      </c>
      <c r="D60" s="67" t="str">
        <f>IF(OR($D$6=NHAPLIEU!E56,'SỔ CHI TIẾT'!$D$6=NHAPLIEU!F56),NHAPLIEU!D56,"")</f>
        <v/>
      </c>
      <c r="E60" s="67" t="str">
        <f>IF($D$6=NHAPLIEU!E56,NHAPLIEU!F56,IF($D$6=NHAPLIEU!F56,NHAPLIEU!E56,""))</f>
        <v/>
      </c>
      <c r="F60" s="67"/>
      <c r="G60" s="67"/>
      <c r="H60" s="67"/>
      <c r="I60" s="67"/>
    </row>
    <row r="61" spans="1:9" hidden="1">
      <c r="A61" s="67" t="str">
        <f>IF(OR($D$6=NHAPLIEU!E57,'SỔ CHI TIẾT'!$D$6=NHAPLIEU!F57),NHAPLIEU!A57,"")</f>
        <v/>
      </c>
      <c r="B61" s="67" t="str">
        <f>IF(OR($D$6=NHAPLIEU!F57,'SỔ CHI TIẾT'!$D$6=NHAPLIEU!G57),NHAPLIEU!B57,"")</f>
        <v/>
      </c>
      <c r="C61" s="67" t="str">
        <f t="shared" si="0"/>
        <v/>
      </c>
      <c r="D61" s="67" t="str">
        <f>IF(OR($D$6=NHAPLIEU!E57,'SỔ CHI TIẾT'!$D$6=NHAPLIEU!F57),NHAPLIEU!D57,"")</f>
        <v/>
      </c>
      <c r="E61" s="67" t="str">
        <f>IF($D$6=NHAPLIEU!E57,NHAPLIEU!F57,IF($D$6=NHAPLIEU!F57,NHAPLIEU!E57,""))</f>
        <v/>
      </c>
      <c r="F61" s="67"/>
      <c r="G61" s="67"/>
      <c r="H61" s="67"/>
      <c r="I61" s="67"/>
    </row>
    <row r="62" spans="1:9" hidden="1">
      <c r="A62" s="67" t="str">
        <f>IF(OR($D$6=NHAPLIEU!E58,'SỔ CHI TIẾT'!$D$6=NHAPLIEU!F58),NHAPLIEU!A58,"")</f>
        <v/>
      </c>
      <c r="B62" s="67" t="str">
        <f>IF(OR($D$6=NHAPLIEU!F58,'SỔ CHI TIẾT'!$D$6=NHAPLIEU!G58),NHAPLIEU!B58,"")</f>
        <v/>
      </c>
      <c r="C62" s="67" t="str">
        <f t="shared" si="0"/>
        <v/>
      </c>
      <c r="D62" s="67" t="str">
        <f>IF(OR($D$6=NHAPLIEU!E58,'SỔ CHI TIẾT'!$D$6=NHAPLIEU!F58),NHAPLIEU!D58,"")</f>
        <v/>
      </c>
      <c r="E62" s="67" t="str">
        <f>IF($D$6=NHAPLIEU!E58,NHAPLIEU!F58,IF($D$6=NHAPLIEU!F58,NHAPLIEU!E58,""))</f>
        <v/>
      </c>
      <c r="F62" s="67"/>
      <c r="G62" s="67"/>
      <c r="H62" s="67"/>
      <c r="I62" s="67"/>
    </row>
    <row r="63" spans="1:9" hidden="1">
      <c r="A63" s="67" t="str">
        <f>IF(OR($D$6=NHAPLIEU!E59,'SỔ CHI TIẾT'!$D$6=NHAPLIEU!F59),NHAPLIEU!A59,"")</f>
        <v/>
      </c>
      <c r="B63" s="67" t="str">
        <f>IF(OR($D$6=NHAPLIEU!F59,'SỔ CHI TIẾT'!$D$6=NHAPLIEU!G59),NHAPLIEU!B59,"")</f>
        <v/>
      </c>
      <c r="C63" s="67" t="str">
        <f t="shared" si="0"/>
        <v/>
      </c>
      <c r="D63" s="67" t="str">
        <f>IF(OR($D$6=NHAPLIEU!E59,'SỔ CHI TIẾT'!$D$6=NHAPLIEU!F59),NHAPLIEU!D59,"")</f>
        <v/>
      </c>
      <c r="E63" s="67" t="str">
        <f>IF($D$6=NHAPLIEU!E59,NHAPLIEU!F59,IF($D$6=NHAPLIEU!F59,NHAPLIEU!E59,""))</f>
        <v/>
      </c>
      <c r="F63" s="67"/>
      <c r="G63" s="67"/>
      <c r="H63" s="67"/>
      <c r="I63" s="67"/>
    </row>
    <row r="64" spans="1:9" hidden="1">
      <c r="A64" s="67" t="str">
        <f>IF(OR($D$6=NHAPLIEU!E60,'SỔ CHI TIẾT'!$D$6=NHAPLIEU!F60),NHAPLIEU!A60,"")</f>
        <v/>
      </c>
      <c r="B64" s="67" t="str">
        <f>IF(OR($D$6=NHAPLIEU!F60,'SỔ CHI TIẾT'!$D$6=NHAPLIEU!G60),NHAPLIEU!B60,"")</f>
        <v/>
      </c>
      <c r="C64" s="67" t="str">
        <f t="shared" si="0"/>
        <v/>
      </c>
      <c r="D64" s="67" t="str">
        <f>IF(OR($D$6=NHAPLIEU!E60,'SỔ CHI TIẾT'!$D$6=NHAPLIEU!F60),NHAPLIEU!D60,"")</f>
        <v/>
      </c>
      <c r="E64" s="67" t="str">
        <f>IF($D$6=NHAPLIEU!E60,NHAPLIEU!F60,IF($D$6=NHAPLIEU!F60,NHAPLIEU!E60,""))</f>
        <v/>
      </c>
      <c r="F64" s="67"/>
      <c r="G64" s="67"/>
      <c r="H64" s="67"/>
      <c r="I64" s="67"/>
    </row>
    <row r="65" spans="1:9" hidden="1">
      <c r="A65" s="67" t="str">
        <f>IF(OR($D$6=NHAPLIEU!E61,'SỔ CHI TIẾT'!$D$6=NHAPLIEU!F61),NHAPLIEU!A61,"")</f>
        <v/>
      </c>
      <c r="B65" s="67" t="str">
        <f>IF(OR($D$6=NHAPLIEU!F61,'SỔ CHI TIẾT'!$D$6=NHAPLIEU!G61),NHAPLIEU!B61,"")</f>
        <v/>
      </c>
      <c r="C65" s="67" t="str">
        <f t="shared" si="0"/>
        <v/>
      </c>
      <c r="D65" s="67" t="str">
        <f>IF(OR($D$6=NHAPLIEU!E61,'SỔ CHI TIẾT'!$D$6=NHAPLIEU!F61),NHAPLIEU!D61,"")</f>
        <v/>
      </c>
      <c r="E65" s="67" t="str">
        <f>IF($D$6=NHAPLIEU!E61,NHAPLIEU!F61,IF($D$6=NHAPLIEU!F61,NHAPLIEU!E61,""))</f>
        <v/>
      </c>
      <c r="F65" s="67"/>
      <c r="G65" s="67"/>
      <c r="H65" s="67"/>
      <c r="I65" s="67"/>
    </row>
    <row r="66" spans="1:9" hidden="1">
      <c r="A66" s="67" t="str">
        <f>IF(OR($D$6=NHAPLIEU!E62,'SỔ CHI TIẾT'!$D$6=NHAPLIEU!F62),NHAPLIEU!A62,"")</f>
        <v/>
      </c>
      <c r="B66" s="67" t="str">
        <f>IF(OR($D$6=NHAPLIEU!F62,'SỔ CHI TIẾT'!$D$6=NHAPLIEU!G62),NHAPLIEU!B62,"")</f>
        <v/>
      </c>
      <c r="C66" s="67" t="str">
        <f t="shared" si="0"/>
        <v/>
      </c>
      <c r="D66" s="67" t="str">
        <f>IF(OR($D$6=NHAPLIEU!E62,'SỔ CHI TIẾT'!$D$6=NHAPLIEU!F62),NHAPLIEU!D62,"")</f>
        <v/>
      </c>
      <c r="E66" s="67" t="str">
        <f>IF($D$6=NHAPLIEU!E62,NHAPLIEU!F62,IF($D$6=NHAPLIEU!F62,NHAPLIEU!E62,""))</f>
        <v/>
      </c>
      <c r="F66" s="67"/>
      <c r="G66" s="67"/>
      <c r="H66" s="67"/>
      <c r="I66" s="67"/>
    </row>
    <row r="67" spans="1:9" hidden="1">
      <c r="A67" s="67" t="str">
        <f>IF(OR($D$6=NHAPLIEU!E63,'SỔ CHI TIẾT'!$D$6=NHAPLIEU!F63),NHAPLIEU!A63,"")</f>
        <v/>
      </c>
      <c r="B67" s="67" t="str">
        <f>IF(OR($D$6=NHAPLIEU!F63,'SỔ CHI TIẾT'!$D$6=NHAPLIEU!G63),NHAPLIEU!B63,"")</f>
        <v/>
      </c>
      <c r="C67" s="67" t="str">
        <f t="shared" si="0"/>
        <v/>
      </c>
      <c r="D67" s="67" t="str">
        <f>IF(OR($D$6=NHAPLIEU!E63,'SỔ CHI TIẾT'!$D$6=NHAPLIEU!F63),NHAPLIEU!D63,"")</f>
        <v/>
      </c>
      <c r="E67" s="67" t="str">
        <f>IF($D$6=NHAPLIEU!E63,NHAPLIEU!F63,IF($D$6=NHAPLIEU!F63,NHAPLIEU!E63,""))</f>
        <v/>
      </c>
      <c r="F67" s="67"/>
      <c r="G67" s="67"/>
      <c r="H67" s="67"/>
      <c r="I67" s="67"/>
    </row>
    <row r="68" spans="1:9" hidden="1">
      <c r="A68" s="67" t="str">
        <f>IF(OR($D$6=NHAPLIEU!E64,'SỔ CHI TIẾT'!$D$6=NHAPLIEU!F64),NHAPLIEU!A64,"")</f>
        <v/>
      </c>
      <c r="B68" s="67" t="str">
        <f>IF(OR($D$6=NHAPLIEU!F64,'SỔ CHI TIẾT'!$D$6=NHAPLIEU!G64),NHAPLIEU!B64,"")</f>
        <v/>
      </c>
      <c r="C68" s="67" t="str">
        <f t="shared" si="0"/>
        <v/>
      </c>
      <c r="D68" s="67" t="str">
        <f>IF(OR($D$6=NHAPLIEU!E64,'SỔ CHI TIẾT'!$D$6=NHAPLIEU!F64),NHAPLIEU!D64,"")</f>
        <v/>
      </c>
      <c r="E68" s="67" t="str">
        <f>IF($D$6=NHAPLIEU!E64,NHAPLIEU!F64,IF($D$6=NHAPLIEU!F64,NHAPLIEU!E64,""))</f>
        <v/>
      </c>
      <c r="F68" s="67"/>
      <c r="G68" s="67"/>
      <c r="H68" s="67"/>
      <c r="I68" s="67"/>
    </row>
    <row r="69" spans="1:9" hidden="1">
      <c r="A69" s="67" t="str">
        <f>IF(OR($D$6=NHAPLIEU!E65,'SỔ CHI TIẾT'!$D$6=NHAPLIEU!F65),NHAPLIEU!A65,"")</f>
        <v/>
      </c>
      <c r="B69" s="67" t="str">
        <f>IF(OR($D$6=NHAPLIEU!F65,'SỔ CHI TIẾT'!$D$6=NHAPLIEU!G65),NHAPLIEU!B65,"")</f>
        <v/>
      </c>
      <c r="C69" s="67" t="str">
        <f t="shared" si="0"/>
        <v/>
      </c>
      <c r="D69" s="67" t="str">
        <f>IF(OR($D$6=NHAPLIEU!E65,'SỔ CHI TIẾT'!$D$6=NHAPLIEU!F65),NHAPLIEU!D65,"")</f>
        <v/>
      </c>
      <c r="E69" s="67" t="str">
        <f>IF($D$6=NHAPLIEU!E65,NHAPLIEU!F65,IF($D$6=NHAPLIEU!F65,NHAPLIEU!E65,""))</f>
        <v/>
      </c>
      <c r="F69" s="67"/>
      <c r="G69" s="67"/>
      <c r="H69" s="67"/>
      <c r="I69" s="67"/>
    </row>
    <row r="70" spans="1:9" hidden="1">
      <c r="A70" s="67" t="str">
        <f>IF(OR($D$6=NHAPLIEU!E66,'SỔ CHI TIẾT'!$D$6=NHAPLIEU!F66),NHAPLIEU!A66,"")</f>
        <v/>
      </c>
      <c r="B70" s="67" t="str">
        <f>IF(OR($D$6=NHAPLIEU!F66,'SỔ CHI TIẾT'!$D$6=NHAPLIEU!G66),NHAPLIEU!B66,"")</f>
        <v/>
      </c>
      <c r="C70" s="67" t="str">
        <f t="shared" si="0"/>
        <v/>
      </c>
      <c r="D70" s="67" t="str">
        <f>IF(OR($D$6=NHAPLIEU!E66,'SỔ CHI TIẾT'!$D$6=NHAPLIEU!F66),NHAPLIEU!D66,"")</f>
        <v/>
      </c>
      <c r="E70" s="67" t="str">
        <f>IF($D$6=NHAPLIEU!E66,NHAPLIEU!F66,IF($D$6=NHAPLIEU!F66,NHAPLIEU!E66,""))</f>
        <v/>
      </c>
      <c r="F70" s="67"/>
      <c r="G70" s="67"/>
      <c r="H70" s="67"/>
      <c r="I70" s="67"/>
    </row>
    <row r="71" spans="1:9" hidden="1">
      <c r="A71" s="67" t="str">
        <f>IF(OR($D$6=NHAPLIEU!E67,'SỔ CHI TIẾT'!$D$6=NHAPLIEU!F67),NHAPLIEU!A67,"")</f>
        <v/>
      </c>
      <c r="B71" s="67" t="str">
        <f>IF(OR($D$6=NHAPLIEU!F67,'SỔ CHI TIẾT'!$D$6=NHAPLIEU!G67),NHAPLIEU!B67,"")</f>
        <v/>
      </c>
      <c r="C71" s="67" t="str">
        <f t="shared" si="0"/>
        <v/>
      </c>
      <c r="D71" s="67" t="str">
        <f>IF(OR($D$6=NHAPLIEU!E67,'SỔ CHI TIẾT'!$D$6=NHAPLIEU!F67),NHAPLIEU!D67,"")</f>
        <v/>
      </c>
      <c r="E71" s="67" t="str">
        <f>IF($D$6=NHAPLIEU!E67,NHAPLIEU!F67,IF($D$6=NHAPLIEU!F67,NHAPLIEU!E67,""))</f>
        <v/>
      </c>
      <c r="F71" s="67"/>
      <c r="G71" s="67"/>
      <c r="H71" s="67"/>
      <c r="I71" s="67"/>
    </row>
    <row r="72" spans="1:9" hidden="1">
      <c r="A72" s="67" t="str">
        <f>IF(OR($D$6=NHAPLIEU!E68,'SỔ CHI TIẾT'!$D$6=NHAPLIEU!F68),NHAPLIEU!A68,"")</f>
        <v/>
      </c>
      <c r="B72" s="67" t="str">
        <f>IF(OR($D$6=NHAPLIEU!F68,'SỔ CHI TIẾT'!$D$6=NHAPLIEU!G68),NHAPLIEU!B68,"")</f>
        <v/>
      </c>
      <c r="C72" s="67" t="str">
        <f t="shared" si="0"/>
        <v/>
      </c>
      <c r="D72" s="67" t="str">
        <f>IF(OR($D$6=NHAPLIEU!E68,'SỔ CHI TIẾT'!$D$6=NHAPLIEU!F68),NHAPLIEU!D68,"")</f>
        <v/>
      </c>
      <c r="E72" s="67" t="str">
        <f>IF($D$6=NHAPLIEU!E68,NHAPLIEU!F68,IF($D$6=NHAPLIEU!F68,NHAPLIEU!E68,""))</f>
        <v/>
      </c>
      <c r="F72" s="67"/>
      <c r="G72" s="67"/>
      <c r="H72" s="67"/>
      <c r="I72" s="67"/>
    </row>
    <row r="73" spans="1:9" hidden="1">
      <c r="A73" s="67" t="str">
        <f>IF(OR($D$6=NHAPLIEU!E69,'SỔ CHI TIẾT'!$D$6=NHAPLIEU!F69),NHAPLIEU!A69,"")</f>
        <v/>
      </c>
      <c r="B73" s="67" t="str">
        <f>IF(OR($D$6=NHAPLIEU!F69,'SỔ CHI TIẾT'!$D$6=NHAPLIEU!G69),NHAPLIEU!B69,"")</f>
        <v/>
      </c>
      <c r="C73" s="67" t="str">
        <f t="shared" si="0"/>
        <v/>
      </c>
      <c r="D73" s="67" t="str">
        <f>IF(OR($D$6=NHAPLIEU!E69,'SỔ CHI TIẾT'!$D$6=NHAPLIEU!F69),NHAPLIEU!D69,"")</f>
        <v/>
      </c>
      <c r="E73" s="67" t="str">
        <f>IF($D$6=NHAPLIEU!E69,NHAPLIEU!F69,IF($D$6=NHAPLIEU!F69,NHAPLIEU!E69,""))</f>
        <v/>
      </c>
      <c r="F73" s="67"/>
      <c r="G73" s="67"/>
      <c r="H73" s="67"/>
      <c r="I73" s="67"/>
    </row>
    <row r="74" spans="1:9" hidden="1">
      <c r="A74" s="67" t="str">
        <f>IF(OR($D$6=NHAPLIEU!E70,'SỔ CHI TIẾT'!$D$6=NHAPLIEU!F70),NHAPLIEU!A70,"")</f>
        <v/>
      </c>
      <c r="B74" s="67" t="str">
        <f>IF(OR($D$6=NHAPLIEU!F70,'SỔ CHI TIẾT'!$D$6=NHAPLIEU!G70),NHAPLIEU!B70,"")</f>
        <v/>
      </c>
      <c r="C74" s="67" t="str">
        <f t="shared" si="0"/>
        <v/>
      </c>
      <c r="D74" s="67" t="str">
        <f>IF(OR($D$6=NHAPLIEU!E70,'SỔ CHI TIẾT'!$D$6=NHAPLIEU!F70),NHAPLIEU!D70,"")</f>
        <v/>
      </c>
      <c r="E74" s="67" t="str">
        <f>IF($D$6=NHAPLIEU!E70,NHAPLIEU!F70,IF($D$6=NHAPLIEU!F70,NHAPLIEU!E70,""))</f>
        <v/>
      </c>
      <c r="F74" s="67"/>
      <c r="G74" s="67"/>
      <c r="H74" s="67"/>
      <c r="I74" s="67"/>
    </row>
    <row r="75" spans="1:9" hidden="1">
      <c r="A75" s="67" t="str">
        <f>IF(OR($D$6=NHAPLIEU!E71,'SỔ CHI TIẾT'!$D$6=NHAPLIEU!F71),NHAPLIEU!A71,"")</f>
        <v/>
      </c>
      <c r="B75" s="67" t="str">
        <f>IF(OR($D$6=NHAPLIEU!F71,'SỔ CHI TIẾT'!$D$6=NHAPLIEU!G71),NHAPLIEU!B71,"")</f>
        <v/>
      </c>
      <c r="C75" s="67" t="str">
        <f t="shared" si="0"/>
        <v/>
      </c>
      <c r="D75" s="67" t="str">
        <f>IF(OR($D$6=NHAPLIEU!E71,'SỔ CHI TIẾT'!$D$6=NHAPLIEU!F71),NHAPLIEU!D71,"")</f>
        <v/>
      </c>
      <c r="E75" s="67" t="str">
        <f>IF($D$6=NHAPLIEU!E71,NHAPLIEU!F71,IF($D$6=NHAPLIEU!F71,NHAPLIEU!E71,""))</f>
        <v/>
      </c>
      <c r="F75" s="67"/>
      <c r="G75" s="67"/>
      <c r="H75" s="67"/>
      <c r="I75" s="67"/>
    </row>
    <row r="76" spans="1:9" hidden="1">
      <c r="A76" s="67" t="str">
        <f>IF(OR($D$6=NHAPLIEU!E72,'SỔ CHI TIẾT'!$D$6=NHAPLIEU!F72),NHAPLIEU!A72,"")</f>
        <v/>
      </c>
      <c r="B76" s="67" t="str">
        <f>IF(OR($D$6=NHAPLIEU!F72,'SỔ CHI TIẾT'!$D$6=NHAPLIEU!G72),NHAPLIEU!B72,"")</f>
        <v/>
      </c>
      <c r="C76" s="67" t="str">
        <f t="shared" si="0"/>
        <v/>
      </c>
      <c r="D76" s="67" t="str">
        <f>IF(OR($D$6=NHAPLIEU!E72,'SỔ CHI TIẾT'!$D$6=NHAPLIEU!F72),NHAPLIEU!D72,"")</f>
        <v/>
      </c>
      <c r="E76" s="67" t="str">
        <f>IF($D$6=NHAPLIEU!E72,NHAPLIEU!F72,IF($D$6=NHAPLIEU!F72,NHAPLIEU!E72,""))</f>
        <v/>
      </c>
      <c r="F76" s="67"/>
      <c r="G76" s="67"/>
      <c r="H76" s="67"/>
      <c r="I76" s="67"/>
    </row>
    <row r="77" spans="1:9" hidden="1">
      <c r="A77" s="67" t="str">
        <f>IF(OR($D$6=NHAPLIEU!E73,'SỔ CHI TIẾT'!$D$6=NHAPLIEU!F73),NHAPLIEU!A73,"")</f>
        <v/>
      </c>
      <c r="B77" s="67" t="str">
        <f>IF(OR($D$6=NHAPLIEU!F73,'SỔ CHI TIẾT'!$D$6=NHAPLIEU!G73),NHAPLIEU!B73,"")</f>
        <v/>
      </c>
      <c r="C77" s="67" t="str">
        <f t="shared" si="0"/>
        <v/>
      </c>
      <c r="D77" s="67" t="str">
        <f>IF(OR($D$6=NHAPLIEU!E73,'SỔ CHI TIẾT'!$D$6=NHAPLIEU!F73),NHAPLIEU!D73,"")</f>
        <v/>
      </c>
      <c r="E77" s="67" t="str">
        <f>IF($D$6=NHAPLIEU!E73,NHAPLIEU!F73,IF($D$6=NHAPLIEU!F73,NHAPLIEU!E73,""))</f>
        <v/>
      </c>
      <c r="F77" s="67"/>
      <c r="G77" s="67"/>
      <c r="H77" s="67"/>
      <c r="I77" s="67"/>
    </row>
    <row r="78" spans="1:9" hidden="1">
      <c r="A78" s="67" t="str">
        <f>IF(OR($D$6=NHAPLIEU!E74,'SỔ CHI TIẾT'!$D$6=NHAPLIEU!F74),NHAPLIEU!A74,"")</f>
        <v/>
      </c>
      <c r="B78" s="67" t="str">
        <f>IF(OR($D$6=NHAPLIEU!F74,'SỔ CHI TIẾT'!$D$6=NHAPLIEU!G74),NHAPLIEU!B74,"")</f>
        <v/>
      </c>
      <c r="C78" s="67" t="str">
        <f t="shared" si="0"/>
        <v/>
      </c>
      <c r="D78" s="67" t="str">
        <f>IF(OR($D$6=NHAPLIEU!E74,'SỔ CHI TIẾT'!$D$6=NHAPLIEU!F74),NHAPLIEU!D74,"")</f>
        <v/>
      </c>
      <c r="E78" s="67" t="str">
        <f>IF($D$6=NHAPLIEU!E74,NHAPLIEU!F74,IF($D$6=NHAPLIEU!F74,NHAPLIEU!E74,""))</f>
        <v/>
      </c>
      <c r="F78" s="67"/>
      <c r="G78" s="67"/>
      <c r="H78" s="67"/>
      <c r="I78" s="67"/>
    </row>
    <row r="79" spans="1:9" hidden="1">
      <c r="A79" s="67" t="str">
        <f>IF(OR($D$6=NHAPLIEU!E75,'SỔ CHI TIẾT'!$D$6=NHAPLIEU!F75),NHAPLIEU!A75,"")</f>
        <v/>
      </c>
      <c r="B79" s="67" t="str">
        <f>IF(OR($D$6=NHAPLIEU!F75,'SỔ CHI TIẾT'!$D$6=NHAPLIEU!G75),NHAPLIEU!B75,"")</f>
        <v/>
      </c>
      <c r="C79" s="67" t="str">
        <f t="shared" ref="C79:C142" si="1">A79</f>
        <v/>
      </c>
      <c r="D79" s="67" t="str">
        <f>IF(OR($D$6=NHAPLIEU!E75,'SỔ CHI TIẾT'!$D$6=NHAPLIEU!F75),NHAPLIEU!D75,"")</f>
        <v/>
      </c>
      <c r="E79" s="67" t="str">
        <f>IF($D$6=NHAPLIEU!E75,NHAPLIEU!F75,IF($D$6=NHAPLIEU!F75,NHAPLIEU!E75,""))</f>
        <v/>
      </c>
      <c r="F79" s="67"/>
      <c r="G79" s="67"/>
      <c r="H79" s="67"/>
      <c r="I79" s="67"/>
    </row>
    <row r="80" spans="1:9" hidden="1">
      <c r="A80" s="67" t="str">
        <f>IF(OR($D$6=NHAPLIEU!E76,'SỔ CHI TIẾT'!$D$6=NHAPLIEU!F76),NHAPLIEU!A76,"")</f>
        <v/>
      </c>
      <c r="B80" s="67" t="str">
        <f>IF(OR($D$6=NHAPLIEU!F76,'SỔ CHI TIẾT'!$D$6=NHAPLIEU!G76),NHAPLIEU!B76,"")</f>
        <v/>
      </c>
      <c r="C80" s="67" t="str">
        <f t="shared" si="1"/>
        <v/>
      </c>
      <c r="D80" s="67" t="str">
        <f>IF(OR($D$6=NHAPLIEU!E76,'SỔ CHI TIẾT'!$D$6=NHAPLIEU!F76),NHAPLIEU!D76,"")</f>
        <v/>
      </c>
      <c r="E80" s="67" t="str">
        <f>IF($D$6=NHAPLIEU!E76,NHAPLIEU!F76,IF($D$6=NHAPLIEU!F76,NHAPLIEU!E76,""))</f>
        <v/>
      </c>
      <c r="F80" s="67"/>
      <c r="G80" s="67"/>
      <c r="H80" s="67"/>
      <c r="I80" s="67"/>
    </row>
    <row r="81" spans="1:9" hidden="1">
      <c r="A81" s="67" t="str">
        <f>IF(OR($D$6=NHAPLIEU!E77,'SỔ CHI TIẾT'!$D$6=NHAPLIEU!F77),NHAPLIEU!A77,"")</f>
        <v/>
      </c>
      <c r="B81" s="67" t="str">
        <f>IF(OR($D$6=NHAPLIEU!F77,'SỔ CHI TIẾT'!$D$6=NHAPLIEU!G77),NHAPLIEU!B77,"")</f>
        <v/>
      </c>
      <c r="C81" s="67" t="str">
        <f t="shared" si="1"/>
        <v/>
      </c>
      <c r="D81" s="67" t="str">
        <f>IF(OR($D$6=NHAPLIEU!E77,'SỔ CHI TIẾT'!$D$6=NHAPLIEU!F77),NHAPLIEU!D77,"")</f>
        <v/>
      </c>
      <c r="E81" s="67" t="str">
        <f>IF($D$6=NHAPLIEU!E77,NHAPLIEU!F77,IF($D$6=NHAPLIEU!F77,NHAPLIEU!E77,""))</f>
        <v/>
      </c>
      <c r="F81" s="67"/>
      <c r="G81" s="67"/>
      <c r="H81" s="67"/>
      <c r="I81" s="67"/>
    </row>
    <row r="82" spans="1:9" hidden="1">
      <c r="A82" s="67" t="str">
        <f>IF(OR($D$6=NHAPLIEU!E78,'SỔ CHI TIẾT'!$D$6=NHAPLIEU!F78),NHAPLIEU!A78,"")</f>
        <v/>
      </c>
      <c r="B82" s="67" t="str">
        <f>IF(OR($D$6=NHAPLIEU!F78,'SỔ CHI TIẾT'!$D$6=NHAPLIEU!G78),NHAPLIEU!B78,"")</f>
        <v/>
      </c>
      <c r="C82" s="67" t="str">
        <f t="shared" si="1"/>
        <v/>
      </c>
      <c r="D82" s="67" t="str">
        <f>IF(OR($D$6=NHAPLIEU!E78,'SỔ CHI TIẾT'!$D$6=NHAPLIEU!F78),NHAPLIEU!D78,"")</f>
        <v/>
      </c>
      <c r="E82" s="67" t="str">
        <f>IF($D$6=NHAPLIEU!E78,NHAPLIEU!F78,IF($D$6=NHAPLIEU!F78,NHAPLIEU!E78,""))</f>
        <v/>
      </c>
      <c r="F82" s="67"/>
      <c r="G82" s="67"/>
      <c r="H82" s="67"/>
      <c r="I82" s="67"/>
    </row>
    <row r="83" spans="1:9" hidden="1">
      <c r="A83" s="67" t="str">
        <f>IF(OR($D$6=NHAPLIEU!E79,'SỔ CHI TIẾT'!$D$6=NHAPLIEU!F79),NHAPLIEU!A79,"")</f>
        <v/>
      </c>
      <c r="B83" s="67" t="str">
        <f>IF(OR($D$6=NHAPLIEU!F79,'SỔ CHI TIẾT'!$D$6=NHAPLIEU!G79),NHAPLIEU!B79,"")</f>
        <v/>
      </c>
      <c r="C83" s="67" t="str">
        <f t="shared" si="1"/>
        <v/>
      </c>
      <c r="D83" s="67" t="str">
        <f>IF(OR($D$6=NHAPLIEU!E79,'SỔ CHI TIẾT'!$D$6=NHAPLIEU!F79),NHAPLIEU!D79,"")</f>
        <v/>
      </c>
      <c r="E83" s="67" t="str">
        <f>IF($D$6=NHAPLIEU!E79,NHAPLIEU!F79,IF($D$6=NHAPLIEU!F79,NHAPLIEU!E79,""))</f>
        <v/>
      </c>
      <c r="F83" s="67"/>
      <c r="G83" s="67"/>
      <c r="H83" s="67"/>
      <c r="I83" s="67"/>
    </row>
    <row r="84" spans="1:9" hidden="1">
      <c r="A84" s="67" t="str">
        <f>IF(OR($D$6=NHAPLIEU!E80,'SỔ CHI TIẾT'!$D$6=NHAPLIEU!F80),NHAPLIEU!A80,"")</f>
        <v/>
      </c>
      <c r="B84" s="67" t="str">
        <f>IF(OR($D$6=NHAPLIEU!F80,'SỔ CHI TIẾT'!$D$6=NHAPLIEU!G80),NHAPLIEU!B80,"")</f>
        <v/>
      </c>
      <c r="C84" s="67" t="str">
        <f t="shared" si="1"/>
        <v/>
      </c>
      <c r="D84" s="67" t="str">
        <f>IF(OR($D$6=NHAPLIEU!E80,'SỔ CHI TIẾT'!$D$6=NHAPLIEU!F80),NHAPLIEU!D80,"")</f>
        <v/>
      </c>
      <c r="E84" s="67" t="str">
        <f>IF($D$6=NHAPLIEU!E80,NHAPLIEU!F80,IF($D$6=NHAPLIEU!F80,NHAPLIEU!E80,""))</f>
        <v/>
      </c>
      <c r="F84" s="67"/>
      <c r="G84" s="67"/>
      <c r="H84" s="67"/>
      <c r="I84" s="67"/>
    </row>
    <row r="85" spans="1:9" hidden="1">
      <c r="A85" s="67" t="str">
        <f>IF(OR($D$6=NHAPLIEU!E81,'SỔ CHI TIẾT'!$D$6=NHAPLIEU!F81),NHAPLIEU!A81,"")</f>
        <v/>
      </c>
      <c r="B85" s="67" t="str">
        <f>IF(OR($D$6=NHAPLIEU!F81,'SỔ CHI TIẾT'!$D$6=NHAPLIEU!G81),NHAPLIEU!B81,"")</f>
        <v/>
      </c>
      <c r="C85" s="67" t="str">
        <f t="shared" si="1"/>
        <v/>
      </c>
      <c r="D85" s="67" t="str">
        <f>IF(OR($D$6=NHAPLIEU!E81,'SỔ CHI TIẾT'!$D$6=NHAPLIEU!F81),NHAPLIEU!D81,"")</f>
        <v/>
      </c>
      <c r="E85" s="67" t="str">
        <f>IF($D$6=NHAPLIEU!E81,NHAPLIEU!F81,IF($D$6=NHAPLIEU!F81,NHAPLIEU!E81,""))</f>
        <v/>
      </c>
      <c r="F85" s="67"/>
      <c r="G85" s="67"/>
      <c r="H85" s="67"/>
      <c r="I85" s="67"/>
    </row>
    <row r="86" spans="1:9" hidden="1">
      <c r="A86" s="67" t="str">
        <f>IF(OR($D$6=NHAPLIEU!E82,'SỔ CHI TIẾT'!$D$6=NHAPLIEU!F82),NHAPLIEU!A82,"")</f>
        <v/>
      </c>
      <c r="B86" s="67" t="str">
        <f>IF(OR($D$6=NHAPLIEU!F82,'SỔ CHI TIẾT'!$D$6=NHAPLIEU!G82),NHAPLIEU!B82,"")</f>
        <v/>
      </c>
      <c r="C86" s="67" t="str">
        <f t="shared" si="1"/>
        <v/>
      </c>
      <c r="D86" s="67" t="str">
        <f>IF(OR($D$6=NHAPLIEU!E82,'SỔ CHI TIẾT'!$D$6=NHAPLIEU!F82),NHAPLIEU!D82,"")</f>
        <v/>
      </c>
      <c r="E86" s="67" t="str">
        <f>IF($D$6=NHAPLIEU!E82,NHAPLIEU!F82,IF($D$6=NHAPLIEU!F82,NHAPLIEU!E82,""))</f>
        <v/>
      </c>
      <c r="F86" s="67"/>
      <c r="G86" s="67"/>
      <c r="H86" s="67"/>
      <c r="I86" s="67"/>
    </row>
    <row r="87" spans="1:9" hidden="1">
      <c r="A87" s="67" t="str">
        <f>IF(OR($D$6=NHAPLIEU!E83,'SỔ CHI TIẾT'!$D$6=NHAPLIEU!F83),NHAPLIEU!A83,"")</f>
        <v/>
      </c>
      <c r="B87" s="67" t="str">
        <f>IF(OR($D$6=NHAPLIEU!F83,'SỔ CHI TIẾT'!$D$6=NHAPLIEU!G83),NHAPLIEU!B83,"")</f>
        <v/>
      </c>
      <c r="C87" s="67" t="str">
        <f t="shared" si="1"/>
        <v/>
      </c>
      <c r="D87" s="67" t="str">
        <f>IF(OR($D$6=NHAPLIEU!E83,'SỔ CHI TIẾT'!$D$6=NHAPLIEU!F83),NHAPLIEU!D83,"")</f>
        <v/>
      </c>
      <c r="E87" s="67" t="str">
        <f>IF($D$6=NHAPLIEU!E83,NHAPLIEU!F83,IF($D$6=NHAPLIEU!F83,NHAPLIEU!E83,""))</f>
        <v/>
      </c>
      <c r="F87" s="67"/>
      <c r="G87" s="67"/>
      <c r="H87" s="67"/>
      <c r="I87" s="67"/>
    </row>
    <row r="88" spans="1:9" hidden="1">
      <c r="A88" s="67" t="str">
        <f>IF(OR($D$6=NHAPLIEU!E84,'SỔ CHI TIẾT'!$D$6=NHAPLIEU!F84),NHAPLIEU!A84,"")</f>
        <v/>
      </c>
      <c r="B88" s="67" t="str">
        <f>IF(OR($D$6=NHAPLIEU!F84,'SỔ CHI TIẾT'!$D$6=NHAPLIEU!G84),NHAPLIEU!B84,"")</f>
        <v/>
      </c>
      <c r="C88" s="67" t="str">
        <f t="shared" si="1"/>
        <v/>
      </c>
      <c r="D88" s="67" t="str">
        <f>IF(OR($D$6=NHAPLIEU!E84,'SỔ CHI TIẾT'!$D$6=NHAPLIEU!F84),NHAPLIEU!D84,"")</f>
        <v/>
      </c>
      <c r="E88" s="67" t="str">
        <f>IF($D$6=NHAPLIEU!E84,NHAPLIEU!F84,IF($D$6=NHAPLIEU!F84,NHAPLIEU!E84,""))</f>
        <v/>
      </c>
      <c r="F88" s="67"/>
      <c r="G88" s="67"/>
      <c r="H88" s="67"/>
      <c r="I88" s="67"/>
    </row>
    <row r="89" spans="1:9" hidden="1">
      <c r="A89" s="67" t="str">
        <f>IF(OR($D$6=NHAPLIEU!E85,'SỔ CHI TIẾT'!$D$6=NHAPLIEU!F85),NHAPLIEU!A85,"")</f>
        <v/>
      </c>
      <c r="B89" s="67" t="str">
        <f>IF(OR($D$6=NHAPLIEU!F85,'SỔ CHI TIẾT'!$D$6=NHAPLIEU!G85),NHAPLIEU!B85,"")</f>
        <v/>
      </c>
      <c r="C89" s="67" t="str">
        <f t="shared" si="1"/>
        <v/>
      </c>
      <c r="D89" s="67" t="str">
        <f>IF(OR($D$6=NHAPLIEU!E85,'SỔ CHI TIẾT'!$D$6=NHAPLIEU!F85),NHAPLIEU!D85,"")</f>
        <v/>
      </c>
      <c r="E89" s="67" t="str">
        <f>IF($D$6=NHAPLIEU!E85,NHAPLIEU!F85,IF($D$6=NHAPLIEU!F85,NHAPLIEU!E85,""))</f>
        <v/>
      </c>
      <c r="F89" s="67"/>
      <c r="G89" s="67"/>
      <c r="H89" s="67"/>
      <c r="I89" s="67"/>
    </row>
    <row r="90" spans="1:9" hidden="1">
      <c r="A90" s="67" t="str">
        <f>IF(OR($D$6=NHAPLIEU!E86,'SỔ CHI TIẾT'!$D$6=NHAPLIEU!F86),NHAPLIEU!A86,"")</f>
        <v/>
      </c>
      <c r="B90" s="67" t="str">
        <f>IF(OR($D$6=NHAPLIEU!F86,'SỔ CHI TIẾT'!$D$6=NHAPLIEU!G86),NHAPLIEU!B86,"")</f>
        <v/>
      </c>
      <c r="C90" s="67" t="str">
        <f t="shared" si="1"/>
        <v/>
      </c>
      <c r="D90" s="67" t="str">
        <f>IF(OR($D$6=NHAPLIEU!E86,'SỔ CHI TIẾT'!$D$6=NHAPLIEU!F86),NHAPLIEU!D86,"")</f>
        <v/>
      </c>
      <c r="E90" s="67" t="str">
        <f>IF($D$6=NHAPLIEU!E86,NHAPLIEU!F86,IF($D$6=NHAPLIEU!F86,NHAPLIEU!E86,""))</f>
        <v/>
      </c>
      <c r="F90" s="67"/>
      <c r="G90" s="67"/>
      <c r="H90" s="67"/>
      <c r="I90" s="67"/>
    </row>
    <row r="91" spans="1:9" hidden="1">
      <c r="A91" s="67" t="e">
        <f>IF(OR($D$6=NHAPLIEU!#REF!,'SỔ CHI TIẾT'!$D$6=NHAPLIEU!#REF!),NHAPLIEU!#REF!,"")</f>
        <v>#REF!</v>
      </c>
      <c r="B91" s="67" t="e">
        <f>IF(OR($D$6=NHAPLIEU!#REF!,'SỔ CHI TIẾT'!$D$6=NHAPLIEU!#REF!),NHAPLIEU!#REF!,"")</f>
        <v>#REF!</v>
      </c>
      <c r="C91" s="67" t="e">
        <f t="shared" si="1"/>
        <v>#REF!</v>
      </c>
      <c r="D91" s="67" t="e">
        <f>IF(OR($D$6=NHAPLIEU!#REF!,'SỔ CHI TIẾT'!$D$6=NHAPLIEU!#REF!),NHAPLIEU!#REF!,"")</f>
        <v>#REF!</v>
      </c>
      <c r="E91" s="67" t="e">
        <f>IF($D$6=NHAPLIEU!#REF!,NHAPLIEU!#REF!,IF($D$6=NHAPLIEU!#REF!,NHAPLIEU!#REF!,""))</f>
        <v>#REF!</v>
      </c>
      <c r="F91" s="67"/>
      <c r="G91" s="67"/>
      <c r="H91" s="67"/>
      <c r="I91" s="67"/>
    </row>
    <row r="92" spans="1:9" hidden="1">
      <c r="A92" s="67" t="str">
        <f>IF(OR($D$6=NHAPLIEU!E87,'SỔ CHI TIẾT'!$D$6=NHAPLIEU!F87),NHAPLIEU!A87,"")</f>
        <v/>
      </c>
      <c r="B92" s="67" t="str">
        <f>IF(OR($D$6=NHAPLIEU!F87,'SỔ CHI TIẾT'!$D$6=NHAPLIEU!G87),NHAPLIEU!B87,"")</f>
        <v/>
      </c>
      <c r="C92" s="67" t="str">
        <f t="shared" si="1"/>
        <v/>
      </c>
      <c r="D92" s="67" t="str">
        <f>IF(OR($D$6=NHAPLIEU!E87,'SỔ CHI TIẾT'!$D$6=NHAPLIEU!F87),NHAPLIEU!D87,"")</f>
        <v/>
      </c>
      <c r="E92" s="67" t="str">
        <f>IF($D$6=NHAPLIEU!E87,NHAPLIEU!F87,IF($D$6=NHAPLIEU!F87,NHAPLIEU!E87,""))</f>
        <v/>
      </c>
      <c r="F92" s="67"/>
      <c r="G92" s="67"/>
      <c r="H92" s="67"/>
      <c r="I92" s="67"/>
    </row>
    <row r="93" spans="1:9" hidden="1">
      <c r="A93" s="67" t="str">
        <f>IF(OR($D$6=NHAPLIEU!E88,'SỔ CHI TIẾT'!$D$6=NHAPLIEU!F88),NHAPLIEU!A88,"")</f>
        <v/>
      </c>
      <c r="B93" s="67" t="str">
        <f>IF(OR($D$6=NHAPLIEU!F88,'SỔ CHI TIẾT'!$D$6=NHAPLIEU!G88),NHAPLIEU!B88,"")</f>
        <v/>
      </c>
      <c r="C93" s="67" t="str">
        <f t="shared" si="1"/>
        <v/>
      </c>
      <c r="D93" s="67" t="str">
        <f>IF(OR($D$6=NHAPLIEU!E88,'SỔ CHI TIẾT'!$D$6=NHAPLIEU!F88),NHAPLIEU!D88,"")</f>
        <v/>
      </c>
      <c r="E93" s="67" t="str">
        <f>IF($D$6=NHAPLIEU!E88,NHAPLIEU!F88,IF($D$6=NHAPLIEU!F88,NHAPLIEU!E88,""))</f>
        <v/>
      </c>
      <c r="F93" s="67"/>
      <c r="G93" s="67"/>
      <c r="H93" s="67"/>
      <c r="I93" s="67"/>
    </row>
    <row r="94" spans="1:9" hidden="1">
      <c r="A94" s="67" t="str">
        <f>IF(OR($D$6=NHAPLIEU!E89,'SỔ CHI TIẾT'!$D$6=NHAPLIEU!F89),NHAPLIEU!A89,"")</f>
        <v/>
      </c>
      <c r="B94" s="67" t="str">
        <f>IF(OR($D$6=NHAPLIEU!F89,'SỔ CHI TIẾT'!$D$6=NHAPLIEU!G89),NHAPLIEU!B89,"")</f>
        <v/>
      </c>
      <c r="C94" s="67" t="str">
        <f t="shared" si="1"/>
        <v/>
      </c>
      <c r="D94" s="67" t="str">
        <f>IF(OR($D$6=NHAPLIEU!E89,'SỔ CHI TIẾT'!$D$6=NHAPLIEU!F89),NHAPLIEU!D89,"")</f>
        <v/>
      </c>
      <c r="E94" s="67" t="str">
        <f>IF($D$6=NHAPLIEU!E89,NHAPLIEU!F89,IF($D$6=NHAPLIEU!F89,NHAPLIEU!E89,""))</f>
        <v/>
      </c>
      <c r="F94" s="67"/>
      <c r="G94" s="67"/>
      <c r="H94" s="67"/>
      <c r="I94" s="67"/>
    </row>
    <row r="95" spans="1:9" hidden="1">
      <c r="A95" s="67" t="str">
        <f>IF(OR($D$6=NHAPLIEU!E90,'SỔ CHI TIẾT'!$D$6=NHAPLIEU!F90),NHAPLIEU!A90,"")</f>
        <v/>
      </c>
      <c r="B95" s="67" t="str">
        <f>IF(OR($D$6=NHAPLIEU!F90,'SỔ CHI TIẾT'!$D$6=NHAPLIEU!G90),NHAPLIEU!B90,"")</f>
        <v/>
      </c>
      <c r="C95" s="67" t="str">
        <f t="shared" si="1"/>
        <v/>
      </c>
      <c r="D95" s="67" t="str">
        <f>IF(OR($D$6=NHAPLIEU!E90,'SỔ CHI TIẾT'!$D$6=NHAPLIEU!F90),NHAPLIEU!D90,"")</f>
        <v/>
      </c>
      <c r="E95" s="67" t="str">
        <f>IF($D$6=NHAPLIEU!E90,NHAPLIEU!F90,IF($D$6=NHAPLIEU!F90,NHAPLIEU!E90,""))</f>
        <v/>
      </c>
      <c r="F95" s="67"/>
      <c r="G95" s="67"/>
      <c r="H95" s="67"/>
      <c r="I95" s="67"/>
    </row>
    <row r="96" spans="1:9" hidden="1">
      <c r="A96" s="67" t="str">
        <f>IF(OR($D$6=NHAPLIEU!E91,'SỔ CHI TIẾT'!$D$6=NHAPLIEU!F91),NHAPLIEU!A91,"")</f>
        <v/>
      </c>
      <c r="B96" s="67" t="str">
        <f>IF(OR($D$6=NHAPLIEU!F91,'SỔ CHI TIẾT'!$D$6=NHAPLIEU!G91),NHAPLIEU!B91,"")</f>
        <v/>
      </c>
      <c r="C96" s="67" t="str">
        <f t="shared" si="1"/>
        <v/>
      </c>
      <c r="D96" s="67" t="str">
        <f>IF(OR($D$6=NHAPLIEU!E91,'SỔ CHI TIẾT'!$D$6=NHAPLIEU!F91),NHAPLIEU!D91,"")</f>
        <v/>
      </c>
      <c r="E96" s="67" t="str">
        <f>IF($D$6=NHAPLIEU!E91,NHAPLIEU!F91,IF($D$6=NHAPLIEU!F91,NHAPLIEU!E91,""))</f>
        <v/>
      </c>
      <c r="F96" s="67"/>
      <c r="G96" s="67"/>
      <c r="H96" s="67"/>
      <c r="I96" s="67"/>
    </row>
    <row r="97" spans="1:9" hidden="1">
      <c r="A97" s="67" t="str">
        <f>IF(OR($D$6=NHAPLIEU!E92,'SỔ CHI TIẾT'!$D$6=NHAPLIEU!F92),NHAPLIEU!A92,"")</f>
        <v/>
      </c>
      <c r="B97" s="67" t="str">
        <f>IF(OR($D$6=NHAPLIEU!F92,'SỔ CHI TIẾT'!$D$6=NHAPLIEU!G92),NHAPLIEU!B92,"")</f>
        <v/>
      </c>
      <c r="C97" s="67" t="str">
        <f t="shared" si="1"/>
        <v/>
      </c>
      <c r="D97" s="67" t="str">
        <f>IF(OR($D$6=NHAPLIEU!E92,'SỔ CHI TIẾT'!$D$6=NHAPLIEU!F92),NHAPLIEU!D92,"")</f>
        <v/>
      </c>
      <c r="E97" s="67" t="str">
        <f>IF($D$6=NHAPLIEU!E92,NHAPLIEU!F92,IF($D$6=NHAPLIEU!F92,NHAPLIEU!E92,""))</f>
        <v/>
      </c>
      <c r="F97" s="67"/>
      <c r="G97" s="67"/>
      <c r="H97" s="67"/>
      <c r="I97" s="67"/>
    </row>
    <row r="98" spans="1:9" hidden="1">
      <c r="A98" s="67" t="str">
        <f>IF(OR($D$6=NHAPLIEU!E93,'SỔ CHI TIẾT'!$D$6=NHAPLIEU!F93),NHAPLIEU!A93,"")</f>
        <v/>
      </c>
      <c r="B98" s="67" t="str">
        <f>IF(OR($D$6=NHAPLIEU!F93,'SỔ CHI TIẾT'!$D$6=NHAPLIEU!G93),NHAPLIEU!B93,"")</f>
        <v/>
      </c>
      <c r="C98" s="67" t="str">
        <f t="shared" si="1"/>
        <v/>
      </c>
      <c r="D98" s="67" t="str">
        <f>IF(OR($D$6=NHAPLIEU!E93,'SỔ CHI TIẾT'!$D$6=NHAPLIEU!F93),NHAPLIEU!D93,"")</f>
        <v/>
      </c>
      <c r="E98" s="67" t="str">
        <f>IF($D$6=NHAPLIEU!E93,NHAPLIEU!F93,IF($D$6=NHAPLIEU!F93,NHAPLIEU!E93,""))</f>
        <v/>
      </c>
      <c r="F98" s="67"/>
      <c r="G98" s="67"/>
      <c r="H98" s="67"/>
      <c r="I98" s="67"/>
    </row>
    <row r="99" spans="1:9" hidden="1">
      <c r="A99" s="67" t="str">
        <f>IF(OR($D$6=NHAPLIEU!E94,'SỔ CHI TIẾT'!$D$6=NHAPLIEU!F94),NHAPLIEU!A94,"")</f>
        <v/>
      </c>
      <c r="B99" s="67" t="str">
        <f>IF(OR($D$6=NHAPLIEU!F94,'SỔ CHI TIẾT'!$D$6=NHAPLIEU!G94),NHAPLIEU!B94,"")</f>
        <v/>
      </c>
      <c r="C99" s="67" t="str">
        <f t="shared" si="1"/>
        <v/>
      </c>
      <c r="D99" s="67" t="str">
        <f>IF(OR($D$6=NHAPLIEU!E94,'SỔ CHI TIẾT'!$D$6=NHAPLIEU!F94),NHAPLIEU!D94,"")</f>
        <v/>
      </c>
      <c r="E99" s="67" t="str">
        <f>IF($D$6=NHAPLIEU!E94,NHAPLIEU!F94,IF($D$6=NHAPLIEU!F94,NHAPLIEU!E94,""))</f>
        <v/>
      </c>
      <c r="F99" s="67"/>
      <c r="G99" s="67"/>
      <c r="H99" s="67"/>
      <c r="I99" s="67"/>
    </row>
    <row r="100" spans="1:9" hidden="1">
      <c r="A100" s="67" t="str">
        <f>IF(OR($D$6=NHAPLIEU!E95,'SỔ CHI TIẾT'!$D$6=NHAPLIEU!F95),NHAPLIEU!A95,"")</f>
        <v/>
      </c>
      <c r="B100" s="67" t="str">
        <f>IF(OR($D$6=NHAPLIEU!F95,'SỔ CHI TIẾT'!$D$6=NHAPLIEU!G95),NHAPLIEU!B95,"")</f>
        <v/>
      </c>
      <c r="C100" s="67" t="str">
        <f t="shared" si="1"/>
        <v/>
      </c>
      <c r="D100" s="67" t="str">
        <f>IF(OR($D$6=NHAPLIEU!E95,'SỔ CHI TIẾT'!$D$6=NHAPLIEU!F95),NHAPLIEU!D95,"")</f>
        <v/>
      </c>
      <c r="E100" s="67" t="str">
        <f>IF($D$6=NHAPLIEU!E95,NHAPLIEU!F95,IF($D$6=NHAPLIEU!F95,NHAPLIEU!E95,""))</f>
        <v/>
      </c>
      <c r="F100" s="67"/>
      <c r="G100" s="67"/>
      <c r="H100" s="67"/>
      <c r="I100" s="67"/>
    </row>
    <row r="101" spans="1:9" hidden="1">
      <c r="A101" s="67" t="str">
        <f>IF(OR($D$6=NHAPLIEU!E96,'SỔ CHI TIẾT'!$D$6=NHAPLIEU!F96),NHAPLIEU!A96,"")</f>
        <v/>
      </c>
      <c r="B101" s="67" t="str">
        <f>IF(OR($D$6=NHAPLIEU!F96,'SỔ CHI TIẾT'!$D$6=NHAPLIEU!G96),NHAPLIEU!B96,"")</f>
        <v/>
      </c>
      <c r="C101" s="67" t="str">
        <f t="shared" si="1"/>
        <v/>
      </c>
      <c r="D101" s="67" t="str">
        <f>IF(OR($D$6=NHAPLIEU!E96,'SỔ CHI TIẾT'!$D$6=NHAPLIEU!F96),NHAPLIEU!D96,"")</f>
        <v/>
      </c>
      <c r="E101" s="67" t="str">
        <f>IF($D$6=NHAPLIEU!E96,NHAPLIEU!F96,IF($D$6=NHAPLIEU!F96,NHAPLIEU!E96,""))</f>
        <v/>
      </c>
      <c r="F101" s="67"/>
      <c r="G101" s="67"/>
      <c r="H101" s="67"/>
      <c r="I101" s="67"/>
    </row>
    <row r="102" spans="1:9" hidden="1">
      <c r="A102" s="67" t="str">
        <f>IF(OR($D$6=NHAPLIEU!E97,'SỔ CHI TIẾT'!$D$6=NHAPLIEU!F97),NHAPLIEU!A97,"")</f>
        <v/>
      </c>
      <c r="B102" s="67" t="str">
        <f>IF(OR($D$6=NHAPLIEU!F97,'SỔ CHI TIẾT'!$D$6=NHAPLIEU!G97),NHAPLIEU!B97,"")</f>
        <v/>
      </c>
      <c r="C102" s="67" t="str">
        <f t="shared" si="1"/>
        <v/>
      </c>
      <c r="D102" s="67" t="str">
        <f>IF(OR($D$6=NHAPLIEU!E97,'SỔ CHI TIẾT'!$D$6=NHAPLIEU!F97),NHAPLIEU!D97,"")</f>
        <v/>
      </c>
      <c r="E102" s="67" t="str">
        <f>IF($D$6=NHAPLIEU!E97,NHAPLIEU!F97,IF($D$6=NHAPLIEU!F97,NHAPLIEU!E97,""))</f>
        <v/>
      </c>
      <c r="F102" s="67"/>
      <c r="G102" s="67"/>
      <c r="H102" s="67"/>
      <c r="I102" s="67"/>
    </row>
    <row r="103" spans="1:9" hidden="1">
      <c r="A103" s="67" t="str">
        <f>IF(OR($D$6=NHAPLIEU!E98,'SỔ CHI TIẾT'!$D$6=NHAPLIEU!F98),NHAPLIEU!A98,"")</f>
        <v/>
      </c>
      <c r="B103" s="67" t="str">
        <f>IF(OR($D$6=NHAPLIEU!F98,'SỔ CHI TIẾT'!$D$6=NHAPLIEU!G98),NHAPLIEU!B98,"")</f>
        <v/>
      </c>
      <c r="C103" s="67" t="str">
        <f t="shared" si="1"/>
        <v/>
      </c>
      <c r="D103" s="67" t="str">
        <f>IF(OR($D$6=NHAPLIEU!E98,'SỔ CHI TIẾT'!$D$6=NHAPLIEU!F98),NHAPLIEU!D98,"")</f>
        <v/>
      </c>
      <c r="E103" s="67" t="str">
        <f>IF($D$6=NHAPLIEU!E98,NHAPLIEU!F98,IF($D$6=NHAPLIEU!F98,NHAPLIEU!E98,""))</f>
        <v/>
      </c>
      <c r="F103" s="67"/>
      <c r="G103" s="67"/>
      <c r="H103" s="67"/>
      <c r="I103" s="67"/>
    </row>
    <row r="104" spans="1:9" hidden="1">
      <c r="A104" s="67" t="str">
        <f>IF(OR($D$6=NHAPLIEU!E99,'SỔ CHI TIẾT'!$D$6=NHAPLIEU!F99),NHAPLIEU!A99,"")</f>
        <v/>
      </c>
      <c r="B104" s="67" t="str">
        <f>IF(OR($D$6=NHAPLIEU!F99,'SỔ CHI TIẾT'!$D$6=NHAPLIEU!G99),NHAPLIEU!B99,"")</f>
        <v/>
      </c>
      <c r="C104" s="67" t="str">
        <f t="shared" si="1"/>
        <v/>
      </c>
      <c r="D104" s="67" t="str">
        <f>IF(OR($D$6=NHAPLIEU!E99,'SỔ CHI TIẾT'!$D$6=NHAPLIEU!F99),NHAPLIEU!D99,"")</f>
        <v/>
      </c>
      <c r="E104" s="67" t="str">
        <f>IF($D$6=NHAPLIEU!E99,NHAPLIEU!F99,IF($D$6=NHAPLIEU!F99,NHAPLIEU!E99,""))</f>
        <v/>
      </c>
      <c r="F104" s="67"/>
      <c r="G104" s="67"/>
      <c r="H104" s="67"/>
      <c r="I104" s="67"/>
    </row>
    <row r="105" spans="1:9" hidden="1">
      <c r="A105" s="67" t="str">
        <f>IF(OR($D$6=NHAPLIEU!E100,'SỔ CHI TIẾT'!$D$6=NHAPLIEU!F100),NHAPLIEU!A100,"")</f>
        <v/>
      </c>
      <c r="B105" s="67" t="str">
        <f>IF(OR($D$6=NHAPLIEU!F100,'SỔ CHI TIẾT'!$D$6=NHAPLIEU!G100),NHAPLIEU!B100,"")</f>
        <v/>
      </c>
      <c r="C105" s="67" t="str">
        <f t="shared" si="1"/>
        <v/>
      </c>
      <c r="D105" s="67" t="str">
        <f>IF(OR($D$6=NHAPLIEU!E100,'SỔ CHI TIẾT'!$D$6=NHAPLIEU!F100),NHAPLIEU!D100,"")</f>
        <v/>
      </c>
      <c r="E105" s="67" t="str">
        <f>IF($D$6=NHAPLIEU!E100,NHAPLIEU!F100,IF($D$6=NHAPLIEU!F100,NHAPLIEU!E100,""))</f>
        <v/>
      </c>
      <c r="F105" s="67"/>
      <c r="G105" s="67"/>
      <c r="H105" s="67"/>
      <c r="I105" s="67"/>
    </row>
    <row r="106" spans="1:9" hidden="1">
      <c r="A106" s="67" t="str">
        <f>IF(OR($D$6=NHAPLIEU!E101,'SỔ CHI TIẾT'!$D$6=NHAPLIEU!F101),NHAPLIEU!A101,"")</f>
        <v/>
      </c>
      <c r="B106" s="67" t="str">
        <f>IF(OR($D$6=NHAPLIEU!F101,'SỔ CHI TIẾT'!$D$6=NHAPLIEU!G101),NHAPLIEU!B101,"")</f>
        <v/>
      </c>
      <c r="C106" s="67" t="str">
        <f t="shared" si="1"/>
        <v/>
      </c>
      <c r="D106" s="67" t="str">
        <f>IF(OR($D$6=NHAPLIEU!E101,'SỔ CHI TIẾT'!$D$6=NHAPLIEU!F101),NHAPLIEU!D101,"")</f>
        <v/>
      </c>
      <c r="E106" s="67" t="str">
        <f>IF($D$6=NHAPLIEU!E101,NHAPLIEU!F101,IF($D$6=NHAPLIEU!F101,NHAPLIEU!E101,""))</f>
        <v/>
      </c>
      <c r="F106" s="67"/>
      <c r="G106" s="67"/>
      <c r="H106" s="67"/>
      <c r="I106" s="67"/>
    </row>
    <row r="107" spans="1:9" hidden="1">
      <c r="A107" s="67" t="str">
        <f>IF(OR($D$6=NHAPLIEU!E102,'SỔ CHI TIẾT'!$D$6=NHAPLIEU!F102),NHAPLIEU!A102,"")</f>
        <v/>
      </c>
      <c r="B107" s="67" t="str">
        <f>IF(OR($D$6=NHAPLIEU!F102,'SỔ CHI TIẾT'!$D$6=NHAPLIEU!G102),NHAPLIEU!B102,"")</f>
        <v/>
      </c>
      <c r="C107" s="67" t="str">
        <f t="shared" si="1"/>
        <v/>
      </c>
      <c r="D107" s="67" t="str">
        <f>IF(OR($D$6=NHAPLIEU!E102,'SỔ CHI TIẾT'!$D$6=NHAPLIEU!F102),NHAPLIEU!D102,"")</f>
        <v/>
      </c>
      <c r="E107" s="67" t="str">
        <f>IF($D$6=NHAPLIEU!E102,NHAPLIEU!F102,IF($D$6=NHAPLIEU!F102,NHAPLIEU!E102,""))</f>
        <v/>
      </c>
      <c r="F107" s="67"/>
      <c r="G107" s="67"/>
      <c r="H107" s="67"/>
      <c r="I107" s="67"/>
    </row>
    <row r="108" spans="1:9" hidden="1">
      <c r="A108" s="67" t="e">
        <f>IF(OR($D$6=NHAPLIEU!#REF!,'SỔ CHI TIẾT'!$D$6=NHAPLIEU!#REF!),NHAPLIEU!#REF!,"")</f>
        <v>#REF!</v>
      </c>
      <c r="B108" s="67" t="e">
        <f>IF(OR($D$6=NHAPLIEU!#REF!,'SỔ CHI TIẾT'!$D$6=NHAPLIEU!#REF!),NHAPLIEU!#REF!,"")</f>
        <v>#REF!</v>
      </c>
      <c r="C108" s="67" t="e">
        <f t="shared" si="1"/>
        <v>#REF!</v>
      </c>
      <c r="D108" s="67" t="e">
        <f>IF(OR($D$6=NHAPLIEU!#REF!,'SỔ CHI TIẾT'!$D$6=NHAPLIEU!#REF!),NHAPLIEU!#REF!,"")</f>
        <v>#REF!</v>
      </c>
      <c r="E108" s="67" t="e">
        <f>IF($D$6=NHAPLIEU!#REF!,NHAPLIEU!#REF!,IF($D$6=NHAPLIEU!#REF!,NHAPLIEU!#REF!,""))</f>
        <v>#REF!</v>
      </c>
      <c r="F108" s="67"/>
      <c r="G108" s="67"/>
      <c r="H108" s="67"/>
      <c r="I108" s="67"/>
    </row>
    <row r="109" spans="1:9" hidden="1">
      <c r="A109" s="67" t="str">
        <f>IF(OR($D$6=NHAPLIEU!E103,'SỔ CHI TIẾT'!$D$6=NHAPLIEU!F103),NHAPLIEU!A103,"")</f>
        <v/>
      </c>
      <c r="B109" s="67" t="str">
        <f>IF(OR($D$6=NHAPLIEU!F103,'SỔ CHI TIẾT'!$D$6=NHAPLIEU!G103),NHAPLIEU!B103,"")</f>
        <v/>
      </c>
      <c r="C109" s="67" t="str">
        <f t="shared" si="1"/>
        <v/>
      </c>
      <c r="D109" s="67" t="str">
        <f>IF(OR($D$6=NHAPLIEU!E103,'SỔ CHI TIẾT'!$D$6=NHAPLIEU!F103),NHAPLIEU!D103,"")</f>
        <v/>
      </c>
      <c r="E109" s="67" t="str">
        <f>IF($D$6=NHAPLIEU!E103,NHAPLIEU!F103,IF($D$6=NHAPLIEU!F103,NHAPLIEU!E103,""))</f>
        <v/>
      </c>
      <c r="F109" s="67"/>
      <c r="G109" s="67"/>
      <c r="H109" s="67"/>
      <c r="I109" s="67"/>
    </row>
    <row r="110" spans="1:9" hidden="1">
      <c r="A110" s="67" t="str">
        <f>IF(OR($D$6=NHAPLIEU!E104,'SỔ CHI TIẾT'!$D$6=NHAPLIEU!F104),NHAPLIEU!A104,"")</f>
        <v/>
      </c>
      <c r="B110" s="67" t="str">
        <f>IF(OR($D$6=NHAPLIEU!F104,'SỔ CHI TIẾT'!$D$6=NHAPLIEU!G104),NHAPLIEU!B104,"")</f>
        <v/>
      </c>
      <c r="C110" s="67" t="str">
        <f t="shared" si="1"/>
        <v/>
      </c>
      <c r="D110" s="67" t="str">
        <f>IF(OR($D$6=NHAPLIEU!E104,'SỔ CHI TIẾT'!$D$6=NHAPLIEU!F104),NHAPLIEU!D104,"")</f>
        <v/>
      </c>
      <c r="E110" s="67" t="str">
        <f>IF($D$6=NHAPLIEU!E104,NHAPLIEU!F104,IF($D$6=NHAPLIEU!F104,NHAPLIEU!E104,""))</f>
        <v/>
      </c>
      <c r="F110" s="67"/>
      <c r="G110" s="67"/>
      <c r="H110" s="67"/>
      <c r="I110" s="67"/>
    </row>
    <row r="111" spans="1:9" hidden="1">
      <c r="A111" s="67" t="str">
        <f>IF(OR($D$6=NHAPLIEU!E105,'SỔ CHI TIẾT'!$D$6=NHAPLIEU!F105),NHAPLIEU!A105,"")</f>
        <v/>
      </c>
      <c r="B111" s="67" t="str">
        <f>IF(OR($D$6=NHAPLIEU!F105,'SỔ CHI TIẾT'!$D$6=NHAPLIEU!G105),NHAPLIEU!B105,"")</f>
        <v/>
      </c>
      <c r="C111" s="67" t="str">
        <f t="shared" si="1"/>
        <v/>
      </c>
      <c r="D111" s="67" t="str">
        <f>IF(OR($D$6=NHAPLIEU!E105,'SỔ CHI TIẾT'!$D$6=NHAPLIEU!F105),NHAPLIEU!D105,"")</f>
        <v/>
      </c>
      <c r="E111" s="67" t="str">
        <f>IF($D$6=NHAPLIEU!E105,NHAPLIEU!F105,IF($D$6=NHAPLIEU!F105,NHAPLIEU!E105,""))</f>
        <v/>
      </c>
      <c r="F111" s="67"/>
      <c r="G111" s="67"/>
      <c r="H111" s="67"/>
      <c r="I111" s="67"/>
    </row>
    <row r="112" spans="1:9" hidden="1">
      <c r="A112" s="67" t="str">
        <f>IF(OR($D$6=NHAPLIEU!E106,'SỔ CHI TIẾT'!$D$6=NHAPLIEU!F106),NHAPLIEU!A106,"")</f>
        <v/>
      </c>
      <c r="B112" s="67" t="str">
        <f>IF(OR($D$6=NHAPLIEU!F106,'SỔ CHI TIẾT'!$D$6=NHAPLIEU!G106),NHAPLIEU!B106,"")</f>
        <v/>
      </c>
      <c r="C112" s="67" t="str">
        <f t="shared" si="1"/>
        <v/>
      </c>
      <c r="D112" s="67" t="str">
        <f>IF(OR($D$6=NHAPLIEU!E106,'SỔ CHI TIẾT'!$D$6=NHAPLIEU!F106),NHAPLIEU!D106,"")</f>
        <v/>
      </c>
      <c r="E112" s="67" t="str">
        <f>IF($D$6=NHAPLIEU!E106,NHAPLIEU!F106,IF($D$6=NHAPLIEU!F106,NHAPLIEU!E106,""))</f>
        <v/>
      </c>
      <c r="F112" s="67"/>
      <c r="G112" s="67"/>
      <c r="H112" s="67"/>
      <c r="I112" s="67"/>
    </row>
    <row r="113" spans="1:9" hidden="1">
      <c r="A113" s="67" t="str">
        <f>IF(OR($D$6=NHAPLIEU!E107,'SỔ CHI TIẾT'!$D$6=NHAPLIEU!F107),NHAPLIEU!A107,"")</f>
        <v/>
      </c>
      <c r="B113" s="67" t="str">
        <f>IF(OR($D$6=NHAPLIEU!F107,'SỔ CHI TIẾT'!$D$6=NHAPLIEU!G107),NHAPLIEU!B107,"")</f>
        <v/>
      </c>
      <c r="C113" s="67" t="str">
        <f t="shared" si="1"/>
        <v/>
      </c>
      <c r="D113" s="67" t="str">
        <f>IF(OR($D$6=NHAPLIEU!E107,'SỔ CHI TIẾT'!$D$6=NHAPLIEU!F107),NHAPLIEU!D107,"")</f>
        <v/>
      </c>
      <c r="E113" s="67" t="str">
        <f>IF($D$6=NHAPLIEU!E107,NHAPLIEU!F107,IF($D$6=NHAPLIEU!F107,NHAPLIEU!E107,""))</f>
        <v/>
      </c>
      <c r="F113" s="67"/>
      <c r="G113" s="67"/>
      <c r="H113" s="67"/>
      <c r="I113" s="67"/>
    </row>
    <row r="114" spans="1:9" hidden="1">
      <c r="A114" s="67" t="str">
        <f>IF(OR($D$6=NHAPLIEU!E108,'SỔ CHI TIẾT'!$D$6=NHAPLIEU!F108),NHAPLIEU!A108,"")</f>
        <v/>
      </c>
      <c r="B114" s="67" t="str">
        <f>IF(OR($D$6=NHAPLIEU!F108,'SỔ CHI TIẾT'!$D$6=NHAPLIEU!G108),NHAPLIEU!B108,"")</f>
        <v/>
      </c>
      <c r="C114" s="67" t="str">
        <f t="shared" si="1"/>
        <v/>
      </c>
      <c r="D114" s="67" t="str">
        <f>IF(OR($D$6=NHAPLIEU!E108,'SỔ CHI TIẾT'!$D$6=NHAPLIEU!F108),NHAPLIEU!D108,"")</f>
        <v/>
      </c>
      <c r="E114" s="67" t="str">
        <f>IF($D$6=NHAPLIEU!E108,NHAPLIEU!F108,IF($D$6=NHAPLIEU!F108,NHAPLIEU!E108,""))</f>
        <v/>
      </c>
      <c r="F114" s="67"/>
      <c r="G114" s="67"/>
      <c r="H114" s="67"/>
      <c r="I114" s="67"/>
    </row>
    <row r="115" spans="1:9" hidden="1">
      <c r="A115" s="67" t="str">
        <f>IF(OR($D$6=NHAPLIEU!E109,'SỔ CHI TIẾT'!$D$6=NHAPLIEU!F109),NHAPLIEU!A109,"")</f>
        <v/>
      </c>
      <c r="B115" s="67" t="str">
        <f>IF(OR($D$6=NHAPLIEU!F109,'SỔ CHI TIẾT'!$D$6=NHAPLIEU!G109),NHAPLIEU!B109,"")</f>
        <v/>
      </c>
      <c r="C115" s="67" t="str">
        <f t="shared" si="1"/>
        <v/>
      </c>
      <c r="D115" s="67" t="str">
        <f>IF(OR($D$6=NHAPLIEU!E109,'SỔ CHI TIẾT'!$D$6=NHAPLIEU!F109),NHAPLIEU!D109,"")</f>
        <v/>
      </c>
      <c r="E115" s="67" t="str">
        <f>IF($D$6=NHAPLIEU!E109,NHAPLIEU!F109,IF($D$6=NHAPLIEU!F109,NHAPLIEU!E109,""))</f>
        <v/>
      </c>
      <c r="F115" s="67"/>
      <c r="G115" s="67"/>
      <c r="H115" s="67"/>
      <c r="I115" s="67"/>
    </row>
    <row r="116" spans="1:9" hidden="1">
      <c r="A116" s="67" t="str">
        <f>IF(OR($D$6=NHAPLIEU!E110,'SỔ CHI TIẾT'!$D$6=NHAPLIEU!F110),NHAPLIEU!A110,"")</f>
        <v/>
      </c>
      <c r="B116" s="67" t="str">
        <f>IF(OR($D$6=NHAPLIEU!F110,'SỔ CHI TIẾT'!$D$6=NHAPLIEU!G110),NHAPLIEU!B110,"")</f>
        <v/>
      </c>
      <c r="C116" s="67" t="str">
        <f t="shared" si="1"/>
        <v/>
      </c>
      <c r="D116" s="67" t="str">
        <f>IF(OR($D$6=NHAPLIEU!E110,'SỔ CHI TIẾT'!$D$6=NHAPLIEU!F110),NHAPLIEU!D110,"")</f>
        <v/>
      </c>
      <c r="E116" s="67" t="str">
        <f>IF($D$6=NHAPLIEU!E110,NHAPLIEU!F110,IF($D$6=NHAPLIEU!F110,NHAPLIEU!E110,""))</f>
        <v/>
      </c>
      <c r="F116" s="67"/>
      <c r="G116" s="67"/>
      <c r="H116" s="67"/>
      <c r="I116" s="67"/>
    </row>
    <row r="117" spans="1:9" hidden="1">
      <c r="A117" s="67" t="str">
        <f>IF(OR($D$6=NHAPLIEU!E111,'SỔ CHI TIẾT'!$D$6=NHAPLIEU!F111),NHAPLIEU!A111,"")</f>
        <v/>
      </c>
      <c r="B117" s="67" t="str">
        <f>IF(OR($D$6=NHAPLIEU!F111,'SỔ CHI TIẾT'!$D$6=NHAPLIEU!G111),NHAPLIEU!B111,"")</f>
        <v/>
      </c>
      <c r="C117" s="67" t="str">
        <f t="shared" si="1"/>
        <v/>
      </c>
      <c r="D117" s="67" t="str">
        <f>IF(OR($D$6=NHAPLIEU!E111,'SỔ CHI TIẾT'!$D$6=NHAPLIEU!F111),NHAPLIEU!D111,"")</f>
        <v/>
      </c>
      <c r="E117" s="67" t="str">
        <f>IF($D$6=NHAPLIEU!E111,NHAPLIEU!F111,IF($D$6=NHAPLIEU!F111,NHAPLIEU!E111,""))</f>
        <v/>
      </c>
      <c r="F117" s="67"/>
      <c r="G117" s="67"/>
      <c r="H117" s="67"/>
      <c r="I117" s="67"/>
    </row>
    <row r="118" spans="1:9" hidden="1">
      <c r="A118" s="67" t="str">
        <f>IF(OR($D$6=NHAPLIEU!E112,'SỔ CHI TIẾT'!$D$6=NHAPLIEU!F112),NHAPLIEU!A112,"")</f>
        <v/>
      </c>
      <c r="B118" s="67" t="str">
        <f>IF(OR($D$6=NHAPLIEU!F112,'SỔ CHI TIẾT'!$D$6=NHAPLIEU!G112),NHAPLIEU!B112,"")</f>
        <v/>
      </c>
      <c r="C118" s="67" t="str">
        <f t="shared" si="1"/>
        <v/>
      </c>
      <c r="D118" s="67" t="str">
        <f>IF(OR($D$6=NHAPLIEU!E112,'SỔ CHI TIẾT'!$D$6=NHAPLIEU!F112),NHAPLIEU!D112,"")</f>
        <v/>
      </c>
      <c r="E118" s="67" t="str">
        <f>IF($D$6=NHAPLIEU!E112,NHAPLIEU!F112,IF($D$6=NHAPLIEU!F112,NHAPLIEU!E112,""))</f>
        <v/>
      </c>
      <c r="F118" s="67"/>
      <c r="G118" s="67"/>
      <c r="H118" s="67"/>
      <c r="I118" s="67"/>
    </row>
    <row r="119" spans="1:9" hidden="1">
      <c r="A119" s="67" t="str">
        <f>IF(OR($D$6=NHAPLIEU!E113,'SỔ CHI TIẾT'!$D$6=NHAPLIEU!F113),NHAPLIEU!A113,"")</f>
        <v/>
      </c>
      <c r="B119" s="67" t="str">
        <f>IF(OR($D$6=NHAPLIEU!F113,'SỔ CHI TIẾT'!$D$6=NHAPLIEU!G113),NHAPLIEU!B113,"")</f>
        <v/>
      </c>
      <c r="C119" s="67" t="str">
        <f t="shared" si="1"/>
        <v/>
      </c>
      <c r="D119" s="67" t="str">
        <f>IF(OR($D$6=NHAPLIEU!E113,'SỔ CHI TIẾT'!$D$6=NHAPLIEU!F113),NHAPLIEU!D113,"")</f>
        <v/>
      </c>
      <c r="E119" s="67" t="str">
        <f>IF($D$6=NHAPLIEU!E113,NHAPLIEU!F113,IF($D$6=NHAPLIEU!F113,NHAPLIEU!E113,""))</f>
        <v/>
      </c>
      <c r="F119" s="67"/>
      <c r="G119" s="67"/>
      <c r="H119" s="67"/>
      <c r="I119" s="67"/>
    </row>
    <row r="120" spans="1:9" hidden="1">
      <c r="A120" s="67" t="str">
        <f>IF(OR($D$6=NHAPLIEU!E114,'SỔ CHI TIẾT'!$D$6=NHAPLIEU!F114),NHAPLIEU!A114,"")</f>
        <v/>
      </c>
      <c r="B120" s="67" t="str">
        <f>IF(OR($D$6=NHAPLIEU!F114,'SỔ CHI TIẾT'!$D$6=NHAPLIEU!G114),NHAPLIEU!B114,"")</f>
        <v/>
      </c>
      <c r="C120" s="67" t="str">
        <f t="shared" si="1"/>
        <v/>
      </c>
      <c r="D120" s="67" t="str">
        <f>IF(OR($D$6=NHAPLIEU!E114,'SỔ CHI TIẾT'!$D$6=NHAPLIEU!F114),NHAPLIEU!D114,"")</f>
        <v/>
      </c>
      <c r="E120" s="67" t="str">
        <f>IF($D$6=NHAPLIEU!E114,NHAPLIEU!F114,IF($D$6=NHAPLIEU!F114,NHAPLIEU!E114,""))</f>
        <v/>
      </c>
      <c r="F120" s="67"/>
      <c r="G120" s="67"/>
      <c r="H120" s="67"/>
      <c r="I120" s="67"/>
    </row>
    <row r="121" spans="1:9" hidden="1">
      <c r="A121" s="67" t="str">
        <f>IF(OR($D$6=NHAPLIEU!E115,'SỔ CHI TIẾT'!$D$6=NHAPLIEU!F115),NHAPLIEU!A115,"")</f>
        <v/>
      </c>
      <c r="B121" s="67" t="str">
        <f>IF(OR($D$6=NHAPLIEU!F115,'SỔ CHI TIẾT'!$D$6=NHAPLIEU!G115),NHAPLIEU!B115,"")</f>
        <v/>
      </c>
      <c r="C121" s="67" t="str">
        <f t="shared" si="1"/>
        <v/>
      </c>
      <c r="D121" s="67" t="str">
        <f>IF(OR($D$6=NHAPLIEU!E115,'SỔ CHI TIẾT'!$D$6=NHAPLIEU!F115),NHAPLIEU!D115,"")</f>
        <v/>
      </c>
      <c r="E121" s="67" t="str">
        <f>IF($D$6=NHAPLIEU!E115,NHAPLIEU!F115,IF($D$6=NHAPLIEU!F115,NHAPLIEU!E115,""))</f>
        <v/>
      </c>
      <c r="F121" s="67"/>
      <c r="G121" s="67"/>
      <c r="H121" s="67"/>
      <c r="I121" s="67"/>
    </row>
    <row r="122" spans="1:9" hidden="1">
      <c r="A122" s="67" t="str">
        <f>IF(OR($D$6=NHAPLIEU!E116,'SỔ CHI TIẾT'!$D$6=NHAPLIEU!F116),NHAPLIEU!A116,"")</f>
        <v/>
      </c>
      <c r="B122" s="67" t="str">
        <f>IF(OR($D$6=NHAPLIEU!F116,'SỔ CHI TIẾT'!$D$6=NHAPLIEU!G116),NHAPLIEU!B116,"")</f>
        <v/>
      </c>
      <c r="C122" s="67" t="str">
        <f t="shared" si="1"/>
        <v/>
      </c>
      <c r="D122" s="67" t="str">
        <f>IF(OR($D$6=NHAPLIEU!E116,'SỔ CHI TIẾT'!$D$6=NHAPLIEU!F116),NHAPLIEU!D116,"")</f>
        <v/>
      </c>
      <c r="E122" s="67" t="str">
        <f>IF($D$6=NHAPLIEU!E116,NHAPLIEU!F116,IF($D$6=NHAPLIEU!F116,NHAPLIEU!E116,""))</f>
        <v/>
      </c>
      <c r="F122" s="67"/>
      <c r="G122" s="67"/>
      <c r="H122" s="67"/>
      <c r="I122" s="67"/>
    </row>
    <row r="123" spans="1:9" hidden="1">
      <c r="A123" s="67" t="str">
        <f>IF(OR($D$6=NHAPLIEU!E117,'SỔ CHI TIẾT'!$D$6=NHAPLIEU!F117),NHAPLIEU!A117,"")</f>
        <v/>
      </c>
      <c r="B123" s="67" t="str">
        <f>IF(OR($D$6=NHAPLIEU!F117,'SỔ CHI TIẾT'!$D$6=NHAPLIEU!G117),NHAPLIEU!B117,"")</f>
        <v/>
      </c>
      <c r="C123" s="67" t="str">
        <f t="shared" si="1"/>
        <v/>
      </c>
      <c r="D123" s="67" t="str">
        <f>IF(OR($D$6=NHAPLIEU!E117,'SỔ CHI TIẾT'!$D$6=NHAPLIEU!F117),NHAPLIEU!D117,"")</f>
        <v/>
      </c>
      <c r="E123" s="67" t="str">
        <f>IF($D$6=NHAPLIEU!E117,NHAPLIEU!F117,IF($D$6=NHAPLIEU!F117,NHAPLIEU!E117,""))</f>
        <v/>
      </c>
      <c r="F123" s="67"/>
      <c r="G123" s="67"/>
      <c r="H123" s="67"/>
      <c r="I123" s="67"/>
    </row>
    <row r="124" spans="1:9" hidden="1">
      <c r="A124" s="67" t="str">
        <f>IF(OR($D$6=NHAPLIEU!E118,'SỔ CHI TIẾT'!$D$6=NHAPLIEU!F118),NHAPLIEU!A118,"")</f>
        <v/>
      </c>
      <c r="B124" s="67" t="str">
        <f>IF(OR($D$6=NHAPLIEU!F118,'SỔ CHI TIẾT'!$D$6=NHAPLIEU!G118),NHAPLIEU!B118,"")</f>
        <v/>
      </c>
      <c r="C124" s="67" t="str">
        <f t="shared" si="1"/>
        <v/>
      </c>
      <c r="D124" s="67" t="str">
        <f>IF(OR($D$6=NHAPLIEU!E118,'SỔ CHI TIẾT'!$D$6=NHAPLIEU!F118),NHAPLIEU!D118,"")</f>
        <v/>
      </c>
      <c r="E124" s="67" t="str">
        <f>IF($D$6=NHAPLIEU!E118,NHAPLIEU!F118,IF($D$6=NHAPLIEU!F118,NHAPLIEU!E118,""))</f>
        <v/>
      </c>
      <c r="F124" s="67"/>
      <c r="G124" s="67"/>
      <c r="H124" s="67"/>
      <c r="I124" s="67"/>
    </row>
    <row r="125" spans="1:9" hidden="1">
      <c r="A125" s="67" t="str">
        <f>IF(OR($D$6=NHAPLIEU!E119,'SỔ CHI TIẾT'!$D$6=NHAPLIEU!F119),NHAPLIEU!A119,"")</f>
        <v/>
      </c>
      <c r="B125" s="67" t="str">
        <f>IF(OR($D$6=NHAPLIEU!F119,'SỔ CHI TIẾT'!$D$6=NHAPLIEU!G119),NHAPLIEU!B119,"")</f>
        <v/>
      </c>
      <c r="C125" s="67" t="str">
        <f t="shared" si="1"/>
        <v/>
      </c>
      <c r="D125" s="67" t="str">
        <f>IF(OR($D$6=NHAPLIEU!E119,'SỔ CHI TIẾT'!$D$6=NHAPLIEU!F119),NHAPLIEU!D119,"")</f>
        <v/>
      </c>
      <c r="E125" s="67" t="str">
        <f>IF($D$6=NHAPLIEU!E119,NHAPLIEU!F119,IF($D$6=NHAPLIEU!F119,NHAPLIEU!E119,""))</f>
        <v/>
      </c>
      <c r="F125" s="67"/>
      <c r="G125" s="67"/>
      <c r="H125" s="67"/>
      <c r="I125" s="67"/>
    </row>
    <row r="126" spans="1:9" hidden="1">
      <c r="A126" s="67" t="str">
        <f>IF(OR($D$6=NHAPLIEU!E120,'SỔ CHI TIẾT'!$D$6=NHAPLIEU!F120),NHAPLIEU!A120,"")</f>
        <v/>
      </c>
      <c r="B126" s="67" t="str">
        <f>IF(OR($D$6=NHAPLIEU!F120,'SỔ CHI TIẾT'!$D$6=NHAPLIEU!G120),NHAPLIEU!B120,"")</f>
        <v/>
      </c>
      <c r="C126" s="67" t="str">
        <f t="shared" si="1"/>
        <v/>
      </c>
      <c r="D126" s="67" t="str">
        <f>IF(OR($D$6=NHAPLIEU!E120,'SỔ CHI TIẾT'!$D$6=NHAPLIEU!F120),NHAPLIEU!D120,"")</f>
        <v/>
      </c>
      <c r="E126" s="67" t="str">
        <f>IF($D$6=NHAPLIEU!E120,NHAPLIEU!F120,IF($D$6=NHAPLIEU!F120,NHAPLIEU!E120,""))</f>
        <v/>
      </c>
      <c r="F126" s="67"/>
      <c r="G126" s="67"/>
      <c r="H126" s="67"/>
      <c r="I126" s="67"/>
    </row>
    <row r="127" spans="1:9" hidden="1">
      <c r="A127" s="67" t="str">
        <f>IF(OR($D$6=NHAPLIEU!E121,'SỔ CHI TIẾT'!$D$6=NHAPLIEU!F121),NHAPLIEU!A121,"")</f>
        <v/>
      </c>
      <c r="B127" s="67" t="str">
        <f>IF(OR($D$6=NHAPLIEU!F121,'SỔ CHI TIẾT'!$D$6=NHAPLIEU!G121),NHAPLIEU!B121,"")</f>
        <v/>
      </c>
      <c r="C127" s="67" t="str">
        <f t="shared" si="1"/>
        <v/>
      </c>
      <c r="D127" s="67" t="str">
        <f>IF(OR($D$6=NHAPLIEU!E121,'SỔ CHI TIẾT'!$D$6=NHAPLIEU!F121),NHAPLIEU!D121,"")</f>
        <v/>
      </c>
      <c r="E127" s="67" t="str">
        <f>IF($D$6=NHAPLIEU!E121,NHAPLIEU!F121,IF($D$6=NHAPLIEU!F121,NHAPLIEU!E121,""))</f>
        <v/>
      </c>
      <c r="F127" s="67"/>
      <c r="G127" s="67"/>
      <c r="H127" s="67"/>
      <c r="I127" s="67"/>
    </row>
    <row r="128" spans="1:9" hidden="1">
      <c r="A128" s="67" t="str">
        <f>IF(OR($D$6=NHAPLIEU!E122,'SỔ CHI TIẾT'!$D$6=NHAPLIEU!F122),NHAPLIEU!A122,"")</f>
        <v/>
      </c>
      <c r="B128" s="67" t="str">
        <f>IF(OR($D$6=NHAPLIEU!F122,'SỔ CHI TIẾT'!$D$6=NHAPLIEU!G122),NHAPLIEU!B122,"")</f>
        <v/>
      </c>
      <c r="C128" s="67" t="str">
        <f t="shared" si="1"/>
        <v/>
      </c>
      <c r="D128" s="67" t="str">
        <f>IF(OR($D$6=NHAPLIEU!E122,'SỔ CHI TIẾT'!$D$6=NHAPLIEU!F122),NHAPLIEU!D122,"")</f>
        <v/>
      </c>
      <c r="E128" s="67" t="str">
        <f>IF($D$6=NHAPLIEU!E122,NHAPLIEU!F122,IF($D$6=NHAPLIEU!F122,NHAPLIEU!E122,""))</f>
        <v/>
      </c>
      <c r="F128" s="67"/>
      <c r="G128" s="67"/>
      <c r="H128" s="67"/>
      <c r="I128" s="67"/>
    </row>
    <row r="129" spans="1:9" hidden="1">
      <c r="A129" s="67" t="str">
        <f>IF(OR($D$6=NHAPLIEU!E123,'SỔ CHI TIẾT'!$D$6=NHAPLIEU!F123),NHAPLIEU!A123,"")</f>
        <v/>
      </c>
      <c r="B129" s="67" t="str">
        <f>IF(OR($D$6=NHAPLIEU!F123,'SỔ CHI TIẾT'!$D$6=NHAPLIEU!G123),NHAPLIEU!B123,"")</f>
        <v/>
      </c>
      <c r="C129" s="67" t="str">
        <f t="shared" si="1"/>
        <v/>
      </c>
      <c r="D129" s="67" t="str">
        <f>IF(OR($D$6=NHAPLIEU!E123,'SỔ CHI TIẾT'!$D$6=NHAPLIEU!F123),NHAPLIEU!D123,"")</f>
        <v/>
      </c>
      <c r="E129" s="67" t="str">
        <f>IF($D$6=NHAPLIEU!E123,NHAPLIEU!F123,IF($D$6=NHAPLIEU!F123,NHAPLIEU!E123,""))</f>
        <v/>
      </c>
      <c r="F129" s="67"/>
      <c r="G129" s="67"/>
      <c r="H129" s="67"/>
      <c r="I129" s="67"/>
    </row>
    <row r="130" spans="1:9" hidden="1">
      <c r="A130" s="67" t="str">
        <f>IF(OR($D$6=NHAPLIEU!E124,'SỔ CHI TIẾT'!$D$6=NHAPLIEU!F124),NHAPLIEU!A124,"")</f>
        <v/>
      </c>
      <c r="B130" s="67" t="str">
        <f>IF(OR($D$6=NHAPLIEU!F124,'SỔ CHI TIẾT'!$D$6=NHAPLIEU!G124),NHAPLIEU!B124,"")</f>
        <v/>
      </c>
      <c r="C130" s="67" t="str">
        <f t="shared" si="1"/>
        <v/>
      </c>
      <c r="D130" s="67" t="str">
        <f>IF(OR($D$6=NHAPLIEU!E124,'SỔ CHI TIẾT'!$D$6=NHAPLIEU!F124),NHAPLIEU!D124,"")</f>
        <v/>
      </c>
      <c r="E130" s="67" t="str">
        <f>IF($D$6=NHAPLIEU!E124,NHAPLIEU!F124,IF($D$6=NHAPLIEU!F124,NHAPLIEU!E124,""))</f>
        <v/>
      </c>
      <c r="F130" s="67"/>
      <c r="G130" s="67"/>
      <c r="H130" s="67"/>
      <c r="I130" s="67"/>
    </row>
    <row r="131" spans="1:9" hidden="1">
      <c r="A131" s="67" t="str">
        <f>IF(OR($D$6=NHAPLIEU!E125,'SỔ CHI TIẾT'!$D$6=NHAPLIEU!F125),NHAPLIEU!A125,"")</f>
        <v/>
      </c>
      <c r="B131" s="67" t="str">
        <f>IF(OR($D$6=NHAPLIEU!F125,'SỔ CHI TIẾT'!$D$6=NHAPLIEU!G125),NHAPLIEU!B125,"")</f>
        <v/>
      </c>
      <c r="C131" s="67" t="str">
        <f t="shared" si="1"/>
        <v/>
      </c>
      <c r="D131" s="67" t="str">
        <f>IF(OR($D$6=NHAPLIEU!E125,'SỔ CHI TIẾT'!$D$6=NHAPLIEU!F125),NHAPLIEU!D125,"")</f>
        <v/>
      </c>
      <c r="E131" s="67" t="str">
        <f>IF($D$6=NHAPLIEU!E125,NHAPLIEU!F125,IF($D$6=NHAPLIEU!F125,NHAPLIEU!E125,""))</f>
        <v/>
      </c>
      <c r="F131" s="67"/>
      <c r="G131" s="67"/>
      <c r="H131" s="67"/>
      <c r="I131" s="67"/>
    </row>
    <row r="132" spans="1:9" hidden="1">
      <c r="A132" s="67" t="str">
        <f>IF(OR($D$6=NHAPLIEU!E126,'SỔ CHI TIẾT'!$D$6=NHAPLIEU!F126),NHAPLIEU!A126,"")</f>
        <v/>
      </c>
      <c r="B132" s="67" t="str">
        <f>IF(OR($D$6=NHAPLIEU!F126,'SỔ CHI TIẾT'!$D$6=NHAPLIEU!G126),NHAPLIEU!B126,"")</f>
        <v/>
      </c>
      <c r="C132" s="67" t="str">
        <f t="shared" si="1"/>
        <v/>
      </c>
      <c r="D132" s="67" t="str">
        <f>IF(OR($D$6=NHAPLIEU!E126,'SỔ CHI TIẾT'!$D$6=NHAPLIEU!F126),NHAPLIEU!D126,"")</f>
        <v/>
      </c>
      <c r="E132" s="67" t="str">
        <f>IF($D$6=NHAPLIEU!E126,NHAPLIEU!F126,IF($D$6=NHAPLIEU!F126,NHAPLIEU!E126,""))</f>
        <v/>
      </c>
      <c r="F132" s="67"/>
      <c r="G132" s="67"/>
      <c r="H132" s="67"/>
      <c r="I132" s="67"/>
    </row>
    <row r="133" spans="1:9" hidden="1">
      <c r="A133" s="67" t="str">
        <f>IF(OR($D$6=NHAPLIEU!E127,'SỔ CHI TIẾT'!$D$6=NHAPLIEU!F127),NHAPLIEU!A127,"")</f>
        <v/>
      </c>
      <c r="B133" s="67" t="str">
        <f>IF(OR($D$6=NHAPLIEU!F127,'SỔ CHI TIẾT'!$D$6=NHAPLIEU!G127),NHAPLIEU!B127,"")</f>
        <v/>
      </c>
      <c r="C133" s="67" t="str">
        <f t="shared" si="1"/>
        <v/>
      </c>
      <c r="D133" s="67" t="str">
        <f>IF(OR($D$6=NHAPLIEU!E127,'SỔ CHI TIẾT'!$D$6=NHAPLIEU!F127),NHAPLIEU!D127,"")</f>
        <v/>
      </c>
      <c r="E133" s="67" t="str">
        <f>IF($D$6=NHAPLIEU!E127,NHAPLIEU!F127,IF($D$6=NHAPLIEU!F127,NHAPLIEU!E127,""))</f>
        <v/>
      </c>
      <c r="F133" s="67"/>
      <c r="G133" s="67"/>
      <c r="H133" s="67"/>
      <c r="I133" s="67"/>
    </row>
    <row r="134" spans="1:9" hidden="1">
      <c r="A134" s="67" t="str">
        <f>IF(OR($D$6=NHAPLIEU!E128,'SỔ CHI TIẾT'!$D$6=NHAPLIEU!F128),NHAPLIEU!A128,"")</f>
        <v/>
      </c>
      <c r="B134" s="67" t="str">
        <f>IF(OR($D$6=NHAPLIEU!F128,'SỔ CHI TIẾT'!$D$6=NHAPLIEU!G128),NHAPLIEU!B128,"")</f>
        <v/>
      </c>
      <c r="C134" s="67" t="str">
        <f t="shared" si="1"/>
        <v/>
      </c>
      <c r="D134" s="67" t="str">
        <f>IF(OR($D$6=NHAPLIEU!E128,'SỔ CHI TIẾT'!$D$6=NHAPLIEU!F128),NHAPLIEU!D128,"")</f>
        <v/>
      </c>
      <c r="E134" s="67" t="str">
        <f>IF($D$6=NHAPLIEU!E128,NHAPLIEU!F128,IF($D$6=NHAPLIEU!F128,NHAPLIEU!E128,""))</f>
        <v/>
      </c>
      <c r="F134" s="67"/>
      <c r="G134" s="67"/>
      <c r="H134" s="67"/>
      <c r="I134" s="67"/>
    </row>
    <row r="135" spans="1:9" hidden="1">
      <c r="A135" s="67" t="str">
        <f>IF(OR($D$6=NHAPLIEU!E129,'SỔ CHI TIẾT'!$D$6=NHAPLIEU!F129),NHAPLIEU!A129,"")</f>
        <v/>
      </c>
      <c r="B135" s="67" t="str">
        <f>IF(OR($D$6=NHAPLIEU!F129,'SỔ CHI TIẾT'!$D$6=NHAPLIEU!G129),NHAPLIEU!B129,"")</f>
        <v/>
      </c>
      <c r="C135" s="67" t="str">
        <f t="shared" si="1"/>
        <v/>
      </c>
      <c r="D135" s="67" t="str">
        <f>IF(OR($D$6=NHAPLIEU!E129,'SỔ CHI TIẾT'!$D$6=NHAPLIEU!F129),NHAPLIEU!D129,"")</f>
        <v/>
      </c>
      <c r="E135" s="67" t="str">
        <f>IF($D$6=NHAPLIEU!E129,NHAPLIEU!F129,IF($D$6=NHAPLIEU!F129,NHAPLIEU!E129,""))</f>
        <v/>
      </c>
      <c r="F135" s="67"/>
      <c r="G135" s="67"/>
      <c r="H135" s="67"/>
      <c r="I135" s="67"/>
    </row>
    <row r="136" spans="1:9" hidden="1">
      <c r="A136" s="67" t="str">
        <f>IF(OR($D$6=NHAPLIEU!E130,'SỔ CHI TIẾT'!$D$6=NHAPLIEU!F130),NHAPLIEU!A130,"")</f>
        <v/>
      </c>
      <c r="B136" s="67" t="str">
        <f>IF(OR($D$6=NHAPLIEU!F130,'SỔ CHI TIẾT'!$D$6=NHAPLIEU!G130),NHAPLIEU!B130,"")</f>
        <v/>
      </c>
      <c r="C136" s="67" t="str">
        <f t="shared" si="1"/>
        <v/>
      </c>
      <c r="D136" s="67" t="str">
        <f>IF(OR($D$6=NHAPLIEU!E130,'SỔ CHI TIẾT'!$D$6=NHAPLIEU!F130),NHAPLIEU!D130,"")</f>
        <v/>
      </c>
      <c r="E136" s="67" t="str">
        <f>IF($D$6=NHAPLIEU!E130,NHAPLIEU!F130,IF($D$6=NHAPLIEU!F130,NHAPLIEU!E130,""))</f>
        <v/>
      </c>
      <c r="F136" s="67"/>
      <c r="G136" s="67"/>
      <c r="H136" s="67"/>
      <c r="I136" s="67"/>
    </row>
    <row r="137" spans="1:9" hidden="1">
      <c r="A137" s="67" t="str">
        <f>IF(OR($D$6=NHAPLIEU!E131,'SỔ CHI TIẾT'!$D$6=NHAPLIEU!F131),NHAPLIEU!A131,"")</f>
        <v/>
      </c>
      <c r="B137" s="67" t="str">
        <f>IF(OR($D$6=NHAPLIEU!F131,'SỔ CHI TIẾT'!$D$6=NHAPLIEU!G131),NHAPLIEU!B131,"")</f>
        <v/>
      </c>
      <c r="C137" s="67" t="str">
        <f t="shared" si="1"/>
        <v/>
      </c>
      <c r="D137" s="67" t="str">
        <f>IF(OR($D$6=NHAPLIEU!E131,'SỔ CHI TIẾT'!$D$6=NHAPLIEU!F131),NHAPLIEU!D131,"")</f>
        <v/>
      </c>
      <c r="E137" s="67" t="str">
        <f>IF($D$6=NHAPLIEU!E131,NHAPLIEU!F131,IF($D$6=NHAPLIEU!F131,NHAPLIEU!E131,""))</f>
        <v/>
      </c>
      <c r="F137" s="67"/>
      <c r="G137" s="67"/>
      <c r="H137" s="67"/>
      <c r="I137" s="67"/>
    </row>
    <row r="138" spans="1:9" hidden="1">
      <c r="A138" s="67" t="str">
        <f>IF(OR($D$6=NHAPLIEU!E132,'SỔ CHI TIẾT'!$D$6=NHAPLIEU!F132),NHAPLIEU!A132,"")</f>
        <v/>
      </c>
      <c r="B138" s="67" t="str">
        <f>IF(OR($D$6=NHAPLIEU!F132,'SỔ CHI TIẾT'!$D$6=NHAPLIEU!G132),NHAPLIEU!B132,"")</f>
        <v/>
      </c>
      <c r="C138" s="67" t="str">
        <f t="shared" si="1"/>
        <v/>
      </c>
      <c r="D138" s="67" t="str">
        <f>IF(OR($D$6=NHAPLIEU!E132,'SỔ CHI TIẾT'!$D$6=NHAPLIEU!F132),NHAPLIEU!D132,"")</f>
        <v/>
      </c>
      <c r="E138" s="67" t="str">
        <f>IF($D$6=NHAPLIEU!E132,NHAPLIEU!F132,IF($D$6=NHAPLIEU!F132,NHAPLIEU!E132,""))</f>
        <v/>
      </c>
      <c r="F138" s="67"/>
      <c r="G138" s="67"/>
      <c r="H138" s="67"/>
      <c r="I138" s="67"/>
    </row>
    <row r="139" spans="1:9" hidden="1">
      <c r="A139" s="67" t="str">
        <f>IF(OR($D$6=NHAPLIEU!E133,'SỔ CHI TIẾT'!$D$6=NHAPLIEU!F133),NHAPLIEU!A133,"")</f>
        <v/>
      </c>
      <c r="B139" s="67" t="str">
        <f>IF(OR($D$6=NHAPLIEU!F133,'SỔ CHI TIẾT'!$D$6=NHAPLIEU!G133),NHAPLIEU!B133,"")</f>
        <v/>
      </c>
      <c r="C139" s="67" t="str">
        <f t="shared" si="1"/>
        <v/>
      </c>
      <c r="D139" s="67" t="str">
        <f>IF(OR($D$6=NHAPLIEU!E133,'SỔ CHI TIẾT'!$D$6=NHAPLIEU!F133),NHAPLIEU!D133,"")</f>
        <v/>
      </c>
      <c r="E139" s="67" t="str">
        <f>IF($D$6=NHAPLIEU!E133,NHAPLIEU!F133,IF($D$6=NHAPLIEU!F133,NHAPLIEU!E133,""))</f>
        <v/>
      </c>
      <c r="F139" s="67"/>
      <c r="G139" s="67"/>
      <c r="H139" s="67"/>
      <c r="I139" s="67"/>
    </row>
    <row r="140" spans="1:9" hidden="1">
      <c r="A140" s="67" t="str">
        <f>IF(OR($D$6=NHAPLIEU!E134,'SỔ CHI TIẾT'!$D$6=NHAPLIEU!F134),NHAPLIEU!A134,"")</f>
        <v/>
      </c>
      <c r="B140" s="67" t="str">
        <f>IF(OR($D$6=NHAPLIEU!F134,'SỔ CHI TIẾT'!$D$6=NHAPLIEU!G134),NHAPLIEU!B134,"")</f>
        <v/>
      </c>
      <c r="C140" s="67" t="str">
        <f t="shared" si="1"/>
        <v/>
      </c>
      <c r="D140" s="67" t="str">
        <f>IF(OR($D$6=NHAPLIEU!E134,'SỔ CHI TIẾT'!$D$6=NHAPLIEU!F134),NHAPLIEU!D134,"")</f>
        <v/>
      </c>
      <c r="E140" s="67" t="str">
        <f>IF($D$6=NHAPLIEU!E134,NHAPLIEU!F134,IF($D$6=NHAPLIEU!F134,NHAPLIEU!E134,""))</f>
        <v/>
      </c>
      <c r="F140" s="67"/>
      <c r="G140" s="67"/>
      <c r="H140" s="67"/>
      <c r="I140" s="67"/>
    </row>
    <row r="141" spans="1:9" hidden="1">
      <c r="A141" s="67" t="str">
        <f>IF(OR($D$6=NHAPLIEU!E135,'SỔ CHI TIẾT'!$D$6=NHAPLIEU!F135),NHAPLIEU!A135,"")</f>
        <v/>
      </c>
      <c r="B141" s="67" t="str">
        <f>IF(OR($D$6=NHAPLIEU!F135,'SỔ CHI TIẾT'!$D$6=NHAPLIEU!G135),NHAPLIEU!B135,"")</f>
        <v/>
      </c>
      <c r="C141" s="67" t="str">
        <f t="shared" si="1"/>
        <v/>
      </c>
      <c r="D141" s="67" t="str">
        <f>IF(OR($D$6=NHAPLIEU!E135,'SỔ CHI TIẾT'!$D$6=NHAPLIEU!F135),NHAPLIEU!D135,"")</f>
        <v/>
      </c>
      <c r="E141" s="67" t="str">
        <f>IF($D$6=NHAPLIEU!E135,NHAPLIEU!F135,IF($D$6=NHAPLIEU!F135,NHAPLIEU!E135,""))</f>
        <v/>
      </c>
      <c r="F141" s="67"/>
      <c r="G141" s="67"/>
      <c r="H141" s="67"/>
      <c r="I141" s="67"/>
    </row>
    <row r="142" spans="1:9" hidden="1">
      <c r="A142" s="67" t="str">
        <f>IF(OR($D$6=NHAPLIEU!E136,'SỔ CHI TIẾT'!$D$6=NHAPLIEU!F136),NHAPLIEU!A136,"")</f>
        <v/>
      </c>
      <c r="B142" s="67" t="str">
        <f>IF(OR($D$6=NHAPLIEU!F136,'SỔ CHI TIẾT'!$D$6=NHAPLIEU!G136),NHAPLIEU!B136,"")</f>
        <v/>
      </c>
      <c r="C142" s="67" t="str">
        <f t="shared" si="1"/>
        <v/>
      </c>
      <c r="D142" s="67" t="str">
        <f>IF(OR($D$6=NHAPLIEU!E136,'SỔ CHI TIẾT'!$D$6=NHAPLIEU!F136),NHAPLIEU!D136,"")</f>
        <v/>
      </c>
      <c r="E142" s="67" t="str">
        <f>IF($D$6=NHAPLIEU!E136,NHAPLIEU!F136,IF($D$6=NHAPLIEU!F136,NHAPLIEU!E136,""))</f>
        <v/>
      </c>
      <c r="F142" s="67"/>
      <c r="G142" s="67"/>
      <c r="H142" s="67"/>
      <c r="I142" s="67"/>
    </row>
    <row r="143" spans="1:9" hidden="1">
      <c r="A143" s="67" t="str">
        <f>IF(OR($D$6=NHAPLIEU!E137,'SỔ CHI TIẾT'!$D$6=NHAPLIEU!F137),NHAPLIEU!A137,"")</f>
        <v/>
      </c>
      <c r="B143" s="67" t="str">
        <f>IF(OR($D$6=NHAPLIEU!F137,'SỔ CHI TIẾT'!$D$6=NHAPLIEU!G137),NHAPLIEU!B137,"")</f>
        <v/>
      </c>
      <c r="C143" s="67" t="str">
        <f t="shared" ref="C143:C206" si="2">A143</f>
        <v/>
      </c>
      <c r="D143" s="67" t="str">
        <f>IF(OR($D$6=NHAPLIEU!E137,'SỔ CHI TIẾT'!$D$6=NHAPLIEU!F137),NHAPLIEU!D137,"")</f>
        <v/>
      </c>
      <c r="E143" s="67" t="str">
        <f>IF($D$6=NHAPLIEU!E137,NHAPLIEU!F137,IF($D$6=NHAPLIEU!F137,NHAPLIEU!E137,""))</f>
        <v/>
      </c>
      <c r="F143" s="67"/>
      <c r="G143" s="67"/>
      <c r="H143" s="67"/>
      <c r="I143" s="67"/>
    </row>
    <row r="144" spans="1:9" hidden="1">
      <c r="A144" s="67" t="str">
        <f>IF(OR($D$6=NHAPLIEU!E138,'SỔ CHI TIẾT'!$D$6=NHAPLIEU!F138),NHAPLIEU!A138,"")</f>
        <v/>
      </c>
      <c r="B144" s="67" t="str">
        <f>IF(OR($D$6=NHAPLIEU!F138,'SỔ CHI TIẾT'!$D$6=NHAPLIEU!G138),NHAPLIEU!B138,"")</f>
        <v/>
      </c>
      <c r="C144" s="67" t="str">
        <f t="shared" si="2"/>
        <v/>
      </c>
      <c r="D144" s="67" t="str">
        <f>IF(OR($D$6=NHAPLIEU!E138,'SỔ CHI TIẾT'!$D$6=NHAPLIEU!F138),NHAPLIEU!D138,"")</f>
        <v/>
      </c>
      <c r="E144" s="67" t="str">
        <f>IF($D$6=NHAPLIEU!E138,NHAPLIEU!F138,IF($D$6=NHAPLIEU!F138,NHAPLIEU!E138,""))</f>
        <v/>
      </c>
      <c r="F144" s="67"/>
      <c r="G144" s="67"/>
      <c r="H144" s="67"/>
      <c r="I144" s="67"/>
    </row>
    <row r="145" spans="1:9" hidden="1">
      <c r="A145" s="67" t="str">
        <f>IF(OR($D$6=NHAPLIEU!E139,'SỔ CHI TIẾT'!$D$6=NHAPLIEU!F139),NHAPLIEU!A139,"")</f>
        <v/>
      </c>
      <c r="B145" s="67" t="str">
        <f>IF(OR($D$6=NHAPLIEU!F139,'SỔ CHI TIẾT'!$D$6=NHAPLIEU!G139),NHAPLIEU!B139,"")</f>
        <v/>
      </c>
      <c r="C145" s="67" t="str">
        <f t="shared" si="2"/>
        <v/>
      </c>
      <c r="D145" s="67" t="str">
        <f>IF(OR($D$6=NHAPLIEU!E139,'SỔ CHI TIẾT'!$D$6=NHAPLIEU!F139),NHAPLIEU!D139,"")</f>
        <v/>
      </c>
      <c r="E145" s="67" t="str">
        <f>IF($D$6=NHAPLIEU!E139,NHAPLIEU!F139,IF($D$6=NHAPLIEU!F139,NHAPLIEU!E139,""))</f>
        <v/>
      </c>
      <c r="F145" s="67"/>
      <c r="G145" s="67"/>
      <c r="H145" s="67"/>
      <c r="I145" s="67"/>
    </row>
    <row r="146" spans="1:9" hidden="1">
      <c r="A146" s="67" t="str">
        <f>IF(OR($D$6=NHAPLIEU!E140,'SỔ CHI TIẾT'!$D$6=NHAPLIEU!F140),NHAPLIEU!A140,"")</f>
        <v/>
      </c>
      <c r="B146" s="67" t="str">
        <f>IF(OR($D$6=NHAPLIEU!F140,'SỔ CHI TIẾT'!$D$6=NHAPLIEU!G140),NHAPLIEU!B140,"")</f>
        <v/>
      </c>
      <c r="C146" s="67" t="str">
        <f t="shared" si="2"/>
        <v/>
      </c>
      <c r="D146" s="67" t="str">
        <f>IF(OR($D$6=NHAPLIEU!E140,'SỔ CHI TIẾT'!$D$6=NHAPLIEU!F140),NHAPLIEU!D140,"")</f>
        <v/>
      </c>
      <c r="E146" s="67" t="str">
        <f>IF($D$6=NHAPLIEU!E140,NHAPLIEU!F140,IF($D$6=NHAPLIEU!F140,NHAPLIEU!E140,""))</f>
        <v/>
      </c>
      <c r="F146" s="67"/>
      <c r="G146" s="67"/>
      <c r="H146" s="67"/>
      <c r="I146" s="67"/>
    </row>
    <row r="147" spans="1:9" hidden="1">
      <c r="A147" s="67" t="str">
        <f>IF(OR($D$6=NHAPLIEU!E141,'SỔ CHI TIẾT'!$D$6=NHAPLIEU!F141),NHAPLIEU!A141,"")</f>
        <v/>
      </c>
      <c r="B147" s="67" t="str">
        <f>IF(OR($D$6=NHAPLIEU!F141,'SỔ CHI TIẾT'!$D$6=NHAPLIEU!G141),NHAPLIEU!B141,"")</f>
        <v/>
      </c>
      <c r="C147" s="67" t="str">
        <f t="shared" si="2"/>
        <v/>
      </c>
      <c r="D147" s="67" t="str">
        <f>IF(OR($D$6=NHAPLIEU!E141,'SỔ CHI TIẾT'!$D$6=NHAPLIEU!F141),NHAPLIEU!D141,"")</f>
        <v/>
      </c>
      <c r="E147" s="67" t="str">
        <f>IF($D$6=NHAPLIEU!E141,NHAPLIEU!F141,IF($D$6=NHAPLIEU!F141,NHAPLIEU!E141,""))</f>
        <v/>
      </c>
      <c r="F147" s="67"/>
      <c r="G147" s="67"/>
      <c r="H147" s="67"/>
      <c r="I147" s="67"/>
    </row>
    <row r="148" spans="1:9" hidden="1">
      <c r="A148" s="67" t="str">
        <f>IF(OR($D$6=NHAPLIEU!E142,'SỔ CHI TIẾT'!$D$6=NHAPLIEU!F142),NHAPLIEU!A142,"")</f>
        <v/>
      </c>
      <c r="B148" s="67" t="str">
        <f>IF(OR($D$6=NHAPLIEU!F142,'SỔ CHI TIẾT'!$D$6=NHAPLIEU!G142),NHAPLIEU!B142,"")</f>
        <v/>
      </c>
      <c r="C148" s="67" t="str">
        <f t="shared" si="2"/>
        <v/>
      </c>
      <c r="D148" s="67" t="str">
        <f>IF(OR($D$6=NHAPLIEU!E142,'SỔ CHI TIẾT'!$D$6=NHAPLIEU!F142),NHAPLIEU!D142,"")</f>
        <v/>
      </c>
      <c r="E148" s="67" t="str">
        <f>IF($D$6=NHAPLIEU!E142,NHAPLIEU!F142,IF($D$6=NHAPLIEU!F142,NHAPLIEU!E142,""))</f>
        <v/>
      </c>
      <c r="F148" s="67"/>
      <c r="G148" s="67"/>
      <c r="H148" s="67"/>
      <c r="I148" s="67"/>
    </row>
    <row r="149" spans="1:9" hidden="1">
      <c r="A149" s="67" t="str">
        <f>IF(OR($D$6=NHAPLIEU!E143,'SỔ CHI TIẾT'!$D$6=NHAPLIEU!F143),NHAPLIEU!A143,"")</f>
        <v/>
      </c>
      <c r="B149" s="67" t="str">
        <f>IF(OR($D$6=NHAPLIEU!F143,'SỔ CHI TIẾT'!$D$6=NHAPLIEU!G143),NHAPLIEU!B143,"")</f>
        <v/>
      </c>
      <c r="C149" s="67" t="str">
        <f t="shared" si="2"/>
        <v/>
      </c>
      <c r="D149" s="67" t="str">
        <f>IF(OR($D$6=NHAPLIEU!E143,'SỔ CHI TIẾT'!$D$6=NHAPLIEU!F143),NHAPLIEU!D143,"")</f>
        <v/>
      </c>
      <c r="E149" s="67" t="str">
        <f>IF($D$6=NHAPLIEU!E143,NHAPLIEU!F143,IF($D$6=NHAPLIEU!F143,NHAPLIEU!E143,""))</f>
        <v/>
      </c>
      <c r="F149" s="67"/>
      <c r="G149" s="67"/>
      <c r="H149" s="67"/>
      <c r="I149" s="67"/>
    </row>
    <row r="150" spans="1:9" hidden="1">
      <c r="A150" s="67" t="str">
        <f>IF(OR($D$6=NHAPLIEU!E144,'SỔ CHI TIẾT'!$D$6=NHAPLIEU!F144),NHAPLIEU!A144,"")</f>
        <v/>
      </c>
      <c r="B150" s="67" t="str">
        <f>IF(OR($D$6=NHAPLIEU!F144,'SỔ CHI TIẾT'!$D$6=NHAPLIEU!G144),NHAPLIEU!B144,"")</f>
        <v/>
      </c>
      <c r="C150" s="67" t="str">
        <f t="shared" si="2"/>
        <v/>
      </c>
      <c r="D150" s="67" t="str">
        <f>IF(OR($D$6=NHAPLIEU!E144,'SỔ CHI TIẾT'!$D$6=NHAPLIEU!F144),NHAPLIEU!D144,"")</f>
        <v/>
      </c>
      <c r="E150" s="67" t="str">
        <f>IF($D$6=NHAPLIEU!E144,NHAPLIEU!F144,IF($D$6=NHAPLIEU!F144,NHAPLIEU!E144,""))</f>
        <v/>
      </c>
      <c r="F150" s="67"/>
      <c r="G150" s="67"/>
      <c r="H150" s="67"/>
      <c r="I150" s="67"/>
    </row>
    <row r="151" spans="1:9" hidden="1">
      <c r="A151" s="67" t="str">
        <f>IF(OR($D$6=NHAPLIEU!E145,'SỔ CHI TIẾT'!$D$6=NHAPLIEU!F145),NHAPLIEU!A145,"")</f>
        <v/>
      </c>
      <c r="B151" s="67" t="str">
        <f>IF(OR($D$6=NHAPLIEU!F145,'SỔ CHI TIẾT'!$D$6=NHAPLIEU!G145),NHAPLIEU!B145,"")</f>
        <v/>
      </c>
      <c r="C151" s="67" t="str">
        <f t="shared" si="2"/>
        <v/>
      </c>
      <c r="D151" s="67" t="str">
        <f>IF(OR($D$6=NHAPLIEU!E145,'SỔ CHI TIẾT'!$D$6=NHAPLIEU!F145),NHAPLIEU!D145,"")</f>
        <v/>
      </c>
      <c r="E151" s="67" t="str">
        <f>IF($D$6=NHAPLIEU!E145,NHAPLIEU!F145,IF($D$6=NHAPLIEU!F145,NHAPLIEU!E145,""))</f>
        <v/>
      </c>
      <c r="F151" s="67"/>
      <c r="G151" s="67"/>
      <c r="H151" s="67"/>
      <c r="I151" s="67"/>
    </row>
    <row r="152" spans="1:9" hidden="1">
      <c r="A152" s="67" t="str">
        <f>IF(OR($D$6=NHAPLIEU!E146,'SỔ CHI TIẾT'!$D$6=NHAPLIEU!F146),NHAPLIEU!A146,"")</f>
        <v/>
      </c>
      <c r="B152" s="67" t="str">
        <f>IF(OR($D$6=NHAPLIEU!F146,'SỔ CHI TIẾT'!$D$6=NHAPLIEU!G146),NHAPLIEU!B146,"")</f>
        <v/>
      </c>
      <c r="C152" s="67" t="str">
        <f t="shared" si="2"/>
        <v/>
      </c>
      <c r="D152" s="67" t="str">
        <f>IF(OR($D$6=NHAPLIEU!E146,'SỔ CHI TIẾT'!$D$6=NHAPLIEU!F146),NHAPLIEU!D146,"")</f>
        <v/>
      </c>
      <c r="E152" s="67" t="str">
        <f>IF($D$6=NHAPLIEU!E146,NHAPLIEU!F146,IF($D$6=NHAPLIEU!F146,NHAPLIEU!E146,""))</f>
        <v/>
      </c>
      <c r="F152" s="67"/>
      <c r="G152" s="67"/>
      <c r="H152" s="67"/>
      <c r="I152" s="67"/>
    </row>
    <row r="153" spans="1:9" hidden="1">
      <c r="A153" s="67" t="str">
        <f>IF(OR($D$6=NHAPLIEU!E147,'SỔ CHI TIẾT'!$D$6=NHAPLIEU!F147),NHAPLIEU!A147,"")</f>
        <v/>
      </c>
      <c r="B153" s="67" t="str">
        <f>IF(OR($D$6=NHAPLIEU!F147,'SỔ CHI TIẾT'!$D$6=NHAPLIEU!G147),NHAPLIEU!B147,"")</f>
        <v/>
      </c>
      <c r="C153" s="67" t="str">
        <f t="shared" si="2"/>
        <v/>
      </c>
      <c r="D153" s="67" t="str">
        <f>IF(OR($D$6=NHAPLIEU!E147,'SỔ CHI TIẾT'!$D$6=NHAPLIEU!F147),NHAPLIEU!D147,"")</f>
        <v/>
      </c>
      <c r="E153" s="67" t="str">
        <f>IF($D$6=NHAPLIEU!E147,NHAPLIEU!F147,IF($D$6=NHAPLIEU!F147,NHAPLIEU!E147,""))</f>
        <v/>
      </c>
      <c r="F153" s="67"/>
      <c r="G153" s="67"/>
      <c r="H153" s="67"/>
      <c r="I153" s="67"/>
    </row>
    <row r="154" spans="1:9" hidden="1">
      <c r="A154" s="67" t="str">
        <f>IF(OR($D$6=NHAPLIEU!E148,'SỔ CHI TIẾT'!$D$6=NHAPLIEU!F148),NHAPLIEU!A148,"")</f>
        <v/>
      </c>
      <c r="B154" s="67" t="str">
        <f>IF(OR($D$6=NHAPLIEU!F148,'SỔ CHI TIẾT'!$D$6=NHAPLIEU!G148),NHAPLIEU!B148,"")</f>
        <v/>
      </c>
      <c r="C154" s="67" t="str">
        <f t="shared" si="2"/>
        <v/>
      </c>
      <c r="D154" s="67" t="str">
        <f>IF(OR($D$6=NHAPLIEU!E148,'SỔ CHI TIẾT'!$D$6=NHAPLIEU!F148),NHAPLIEU!D148,"")</f>
        <v/>
      </c>
      <c r="E154" s="67" t="str">
        <f>IF($D$6=NHAPLIEU!E148,NHAPLIEU!F148,IF($D$6=NHAPLIEU!F148,NHAPLIEU!E148,""))</f>
        <v/>
      </c>
      <c r="F154" s="67"/>
      <c r="G154" s="67"/>
      <c r="H154" s="67"/>
      <c r="I154" s="67"/>
    </row>
    <row r="155" spans="1:9" hidden="1">
      <c r="A155" s="67" t="str">
        <f>IF(OR($D$6=NHAPLIEU!E149,'SỔ CHI TIẾT'!$D$6=NHAPLIEU!F149),NHAPLIEU!A149,"")</f>
        <v/>
      </c>
      <c r="B155" s="67" t="str">
        <f>IF(OR($D$6=NHAPLIEU!F149,'SỔ CHI TIẾT'!$D$6=NHAPLIEU!G149),NHAPLIEU!B149,"")</f>
        <v/>
      </c>
      <c r="C155" s="67" t="str">
        <f t="shared" si="2"/>
        <v/>
      </c>
      <c r="D155" s="67" t="str">
        <f>IF(OR($D$6=NHAPLIEU!E149,'SỔ CHI TIẾT'!$D$6=NHAPLIEU!F149),NHAPLIEU!D149,"")</f>
        <v/>
      </c>
      <c r="E155" s="67" t="str">
        <f>IF($D$6=NHAPLIEU!E149,NHAPLIEU!F149,IF($D$6=NHAPLIEU!F149,NHAPLIEU!E149,""))</f>
        <v/>
      </c>
      <c r="F155" s="67"/>
      <c r="G155" s="67"/>
      <c r="H155" s="67"/>
      <c r="I155" s="67"/>
    </row>
    <row r="156" spans="1:9" hidden="1">
      <c r="A156" s="67" t="str">
        <f>IF(OR($D$6=NHAPLIEU!E150,'SỔ CHI TIẾT'!$D$6=NHAPLIEU!F150),NHAPLIEU!A150,"")</f>
        <v/>
      </c>
      <c r="B156" s="67" t="str">
        <f>IF(OR($D$6=NHAPLIEU!F150,'SỔ CHI TIẾT'!$D$6=NHAPLIEU!G150),NHAPLIEU!B150,"")</f>
        <v/>
      </c>
      <c r="C156" s="67" t="str">
        <f t="shared" si="2"/>
        <v/>
      </c>
      <c r="D156" s="67" t="str">
        <f>IF(OR($D$6=NHAPLIEU!E150,'SỔ CHI TIẾT'!$D$6=NHAPLIEU!F150),NHAPLIEU!D150,"")</f>
        <v/>
      </c>
      <c r="E156" s="67" t="str">
        <f>IF($D$6=NHAPLIEU!E150,NHAPLIEU!F150,IF($D$6=NHAPLIEU!F150,NHAPLIEU!E150,""))</f>
        <v/>
      </c>
      <c r="F156" s="67"/>
      <c r="G156" s="67"/>
      <c r="H156" s="67"/>
      <c r="I156" s="67"/>
    </row>
    <row r="157" spans="1:9" hidden="1">
      <c r="A157" s="67" t="str">
        <f>IF(OR($D$6=NHAPLIEU!E151,'SỔ CHI TIẾT'!$D$6=NHAPLIEU!F151),NHAPLIEU!A151,"")</f>
        <v/>
      </c>
      <c r="B157" s="67" t="str">
        <f>IF(OR($D$6=NHAPLIEU!F151,'SỔ CHI TIẾT'!$D$6=NHAPLIEU!G151),NHAPLIEU!B151,"")</f>
        <v/>
      </c>
      <c r="C157" s="67" t="str">
        <f t="shared" si="2"/>
        <v/>
      </c>
      <c r="D157" s="67" t="str">
        <f>IF(OR($D$6=NHAPLIEU!E151,'SỔ CHI TIẾT'!$D$6=NHAPLIEU!F151),NHAPLIEU!D151,"")</f>
        <v/>
      </c>
      <c r="E157" s="67" t="str">
        <f>IF($D$6=NHAPLIEU!E151,NHAPLIEU!F151,IF($D$6=NHAPLIEU!F151,NHAPLIEU!E151,""))</f>
        <v/>
      </c>
      <c r="F157" s="67"/>
      <c r="G157" s="67"/>
      <c r="H157" s="67"/>
      <c r="I157" s="67"/>
    </row>
    <row r="158" spans="1:9" hidden="1">
      <c r="A158" s="67" t="str">
        <f>IF(OR($D$6=NHAPLIEU!E152,'SỔ CHI TIẾT'!$D$6=NHAPLIEU!F152),NHAPLIEU!A152,"")</f>
        <v/>
      </c>
      <c r="B158" s="67" t="str">
        <f>IF(OR($D$6=NHAPLIEU!F152,'SỔ CHI TIẾT'!$D$6=NHAPLIEU!G152),NHAPLIEU!B152,"")</f>
        <v/>
      </c>
      <c r="C158" s="67" t="str">
        <f t="shared" si="2"/>
        <v/>
      </c>
      <c r="D158" s="67" t="str">
        <f>IF(OR($D$6=NHAPLIEU!E152,'SỔ CHI TIẾT'!$D$6=NHAPLIEU!F152),NHAPLIEU!D152,"")</f>
        <v/>
      </c>
      <c r="E158" s="67" t="str">
        <f>IF($D$6=NHAPLIEU!E152,NHAPLIEU!F152,IF($D$6=NHAPLIEU!F152,NHAPLIEU!E152,""))</f>
        <v/>
      </c>
      <c r="F158" s="67"/>
      <c r="G158" s="67"/>
      <c r="H158" s="67"/>
      <c r="I158" s="67"/>
    </row>
    <row r="159" spans="1:9" hidden="1">
      <c r="A159" s="67" t="str">
        <f>IF(OR($D$6=NHAPLIEU!E153,'SỔ CHI TIẾT'!$D$6=NHAPLIEU!F153),NHAPLIEU!A153,"")</f>
        <v/>
      </c>
      <c r="B159" s="67" t="str">
        <f>IF(OR($D$6=NHAPLIEU!F153,'SỔ CHI TIẾT'!$D$6=NHAPLIEU!G153),NHAPLIEU!B153,"")</f>
        <v/>
      </c>
      <c r="C159" s="67" t="str">
        <f t="shared" si="2"/>
        <v/>
      </c>
      <c r="D159" s="67" t="str">
        <f>IF(OR($D$6=NHAPLIEU!E153,'SỔ CHI TIẾT'!$D$6=NHAPLIEU!F153),NHAPLIEU!D153,"")</f>
        <v/>
      </c>
      <c r="E159" s="67" t="str">
        <f>IF($D$6=NHAPLIEU!E153,NHAPLIEU!F153,IF($D$6=NHAPLIEU!F153,NHAPLIEU!E153,""))</f>
        <v/>
      </c>
      <c r="F159" s="67"/>
      <c r="G159" s="67"/>
      <c r="H159" s="67"/>
      <c r="I159" s="67"/>
    </row>
    <row r="160" spans="1:9" hidden="1">
      <c r="A160" s="67" t="str">
        <f>IF(OR($D$6=NHAPLIEU!E154,'SỔ CHI TIẾT'!$D$6=NHAPLIEU!F154),NHAPLIEU!A154,"")</f>
        <v/>
      </c>
      <c r="B160" s="67" t="str">
        <f>IF(OR($D$6=NHAPLIEU!F154,'SỔ CHI TIẾT'!$D$6=NHAPLIEU!G154),NHAPLIEU!B154,"")</f>
        <v/>
      </c>
      <c r="C160" s="67" t="str">
        <f t="shared" si="2"/>
        <v/>
      </c>
      <c r="D160" s="67" t="str">
        <f>IF(OR($D$6=NHAPLIEU!E154,'SỔ CHI TIẾT'!$D$6=NHAPLIEU!F154),NHAPLIEU!D154,"")</f>
        <v/>
      </c>
      <c r="E160" s="67" t="str">
        <f>IF($D$6=NHAPLIEU!E154,NHAPLIEU!F154,IF($D$6=NHAPLIEU!F154,NHAPLIEU!E154,""))</f>
        <v/>
      </c>
      <c r="F160" s="67"/>
      <c r="G160" s="67"/>
      <c r="H160" s="67"/>
      <c r="I160" s="67"/>
    </row>
    <row r="161" spans="1:9" hidden="1">
      <c r="A161" s="67" t="str">
        <f>IF(OR($D$6=NHAPLIEU!E155,'SỔ CHI TIẾT'!$D$6=NHAPLIEU!F155),NHAPLIEU!A155,"")</f>
        <v/>
      </c>
      <c r="B161" s="67" t="str">
        <f>IF(OR($D$6=NHAPLIEU!F155,'SỔ CHI TIẾT'!$D$6=NHAPLIEU!G155),NHAPLIEU!B155,"")</f>
        <v/>
      </c>
      <c r="C161" s="67" t="str">
        <f t="shared" si="2"/>
        <v/>
      </c>
      <c r="D161" s="67" t="str">
        <f>IF(OR($D$6=NHAPLIEU!E155,'SỔ CHI TIẾT'!$D$6=NHAPLIEU!F155),NHAPLIEU!D155,"")</f>
        <v/>
      </c>
      <c r="E161" s="67" t="str">
        <f>IF($D$6=NHAPLIEU!E155,NHAPLIEU!F155,IF($D$6=NHAPLIEU!F155,NHAPLIEU!E155,""))</f>
        <v/>
      </c>
      <c r="F161" s="67"/>
      <c r="G161" s="67"/>
      <c r="H161" s="67"/>
      <c r="I161" s="67"/>
    </row>
    <row r="162" spans="1:9" hidden="1">
      <c r="A162" s="67" t="str">
        <f>IF(OR($D$6=NHAPLIEU!E156,'SỔ CHI TIẾT'!$D$6=NHAPLIEU!F156),NHAPLIEU!A156,"")</f>
        <v/>
      </c>
      <c r="B162" s="67" t="str">
        <f>IF(OR($D$6=NHAPLIEU!F156,'SỔ CHI TIẾT'!$D$6=NHAPLIEU!G156),NHAPLIEU!B156,"")</f>
        <v/>
      </c>
      <c r="C162" s="67" t="str">
        <f t="shared" si="2"/>
        <v/>
      </c>
      <c r="D162" s="67" t="str">
        <f>IF(OR($D$6=NHAPLIEU!E156,'SỔ CHI TIẾT'!$D$6=NHAPLIEU!F156),NHAPLIEU!D156,"")</f>
        <v/>
      </c>
      <c r="E162" s="67" t="str">
        <f>IF($D$6=NHAPLIEU!E156,NHAPLIEU!F156,IF($D$6=NHAPLIEU!F156,NHAPLIEU!E156,""))</f>
        <v/>
      </c>
      <c r="F162" s="67"/>
      <c r="G162" s="67"/>
      <c r="H162" s="67"/>
      <c r="I162" s="67"/>
    </row>
    <row r="163" spans="1:9" hidden="1">
      <c r="A163" s="67" t="str">
        <f>IF(OR($D$6=NHAPLIEU!E157,'SỔ CHI TIẾT'!$D$6=NHAPLIEU!F157),NHAPLIEU!A157,"")</f>
        <v/>
      </c>
      <c r="B163" s="67" t="str">
        <f>IF(OR($D$6=NHAPLIEU!F157,'SỔ CHI TIẾT'!$D$6=NHAPLIEU!G157),NHAPLIEU!B157,"")</f>
        <v/>
      </c>
      <c r="C163" s="67" t="str">
        <f t="shared" si="2"/>
        <v/>
      </c>
      <c r="D163" s="67" t="str">
        <f>IF(OR($D$6=NHAPLIEU!E157,'SỔ CHI TIẾT'!$D$6=NHAPLIEU!F157),NHAPLIEU!D157,"")</f>
        <v/>
      </c>
      <c r="E163" s="67" t="str">
        <f>IF($D$6=NHAPLIEU!E157,NHAPLIEU!F157,IF($D$6=NHAPLIEU!F157,NHAPLIEU!E157,""))</f>
        <v/>
      </c>
      <c r="F163" s="67"/>
      <c r="G163" s="67"/>
      <c r="H163" s="67"/>
      <c r="I163" s="67"/>
    </row>
    <row r="164" spans="1:9" hidden="1">
      <c r="A164" s="67" t="str">
        <f>IF(OR($D$6=NHAPLIEU!E158,'SỔ CHI TIẾT'!$D$6=NHAPLIEU!F158),NHAPLIEU!A158,"")</f>
        <v/>
      </c>
      <c r="B164" s="67" t="str">
        <f>IF(OR($D$6=NHAPLIEU!F158,'SỔ CHI TIẾT'!$D$6=NHAPLIEU!G158),NHAPLIEU!B158,"")</f>
        <v/>
      </c>
      <c r="C164" s="67" t="str">
        <f t="shared" si="2"/>
        <v/>
      </c>
      <c r="D164" s="67" t="str">
        <f>IF(OR($D$6=NHAPLIEU!E158,'SỔ CHI TIẾT'!$D$6=NHAPLIEU!F158),NHAPLIEU!D158,"")</f>
        <v/>
      </c>
      <c r="E164" s="67" t="str">
        <f>IF($D$6=NHAPLIEU!E158,NHAPLIEU!F158,IF($D$6=NHAPLIEU!F158,NHAPLIEU!E158,""))</f>
        <v/>
      </c>
      <c r="F164" s="67"/>
      <c r="G164" s="67"/>
      <c r="H164" s="67"/>
      <c r="I164" s="67"/>
    </row>
    <row r="165" spans="1:9" hidden="1">
      <c r="A165" s="67" t="str">
        <f>IF(OR($D$6=NHAPLIEU!E159,'SỔ CHI TIẾT'!$D$6=NHAPLIEU!F159),NHAPLIEU!A159,"")</f>
        <v/>
      </c>
      <c r="B165" s="67" t="str">
        <f>IF(OR($D$6=NHAPLIEU!F159,'SỔ CHI TIẾT'!$D$6=NHAPLIEU!G159),NHAPLIEU!B159,"")</f>
        <v/>
      </c>
      <c r="C165" s="67" t="str">
        <f t="shared" si="2"/>
        <v/>
      </c>
      <c r="D165" s="67" t="str">
        <f>IF(OR($D$6=NHAPLIEU!E159,'SỔ CHI TIẾT'!$D$6=NHAPLIEU!F159),NHAPLIEU!D159,"")</f>
        <v/>
      </c>
      <c r="E165" s="67" t="str">
        <f>IF($D$6=NHAPLIEU!E159,NHAPLIEU!F159,IF($D$6=NHAPLIEU!F159,NHAPLIEU!E159,""))</f>
        <v/>
      </c>
      <c r="F165" s="67"/>
      <c r="G165" s="67"/>
      <c r="H165" s="67"/>
      <c r="I165" s="67"/>
    </row>
    <row r="166" spans="1:9" hidden="1">
      <c r="A166" s="67" t="str">
        <f>IF(OR($D$6=NHAPLIEU!E160,'SỔ CHI TIẾT'!$D$6=NHAPLIEU!F160),NHAPLIEU!A160,"")</f>
        <v/>
      </c>
      <c r="B166" s="67" t="str">
        <f>IF(OR($D$6=NHAPLIEU!F160,'SỔ CHI TIẾT'!$D$6=NHAPLIEU!G160),NHAPLIEU!B160,"")</f>
        <v/>
      </c>
      <c r="C166" s="67" t="str">
        <f t="shared" si="2"/>
        <v/>
      </c>
      <c r="D166" s="67" t="str">
        <f>IF(OR($D$6=NHAPLIEU!E160,'SỔ CHI TIẾT'!$D$6=NHAPLIEU!F160),NHAPLIEU!D160,"")</f>
        <v/>
      </c>
      <c r="E166" s="67" t="str">
        <f>IF($D$6=NHAPLIEU!E160,NHAPLIEU!F160,IF($D$6=NHAPLIEU!F160,NHAPLIEU!E160,""))</f>
        <v/>
      </c>
      <c r="F166" s="67"/>
      <c r="G166" s="67"/>
      <c r="H166" s="67"/>
      <c r="I166" s="67"/>
    </row>
    <row r="167" spans="1:9" hidden="1">
      <c r="A167" s="67" t="str">
        <f>IF(OR($D$6=NHAPLIEU!E161,'SỔ CHI TIẾT'!$D$6=NHAPLIEU!F161),NHAPLIEU!A161,"")</f>
        <v/>
      </c>
      <c r="B167" s="67" t="str">
        <f>IF(OR($D$6=NHAPLIEU!F161,'SỔ CHI TIẾT'!$D$6=NHAPLIEU!G161),NHAPLIEU!B161,"")</f>
        <v/>
      </c>
      <c r="C167" s="67" t="str">
        <f t="shared" si="2"/>
        <v/>
      </c>
      <c r="D167" s="67" t="str">
        <f>IF(OR($D$6=NHAPLIEU!E161,'SỔ CHI TIẾT'!$D$6=NHAPLIEU!F161),NHAPLIEU!D161,"")</f>
        <v/>
      </c>
      <c r="E167" s="67" t="str">
        <f>IF($D$6=NHAPLIEU!E161,NHAPLIEU!F161,IF($D$6=NHAPLIEU!F161,NHAPLIEU!E161,""))</f>
        <v/>
      </c>
      <c r="F167" s="67"/>
      <c r="G167" s="67"/>
      <c r="H167" s="67"/>
      <c r="I167" s="67"/>
    </row>
    <row r="168" spans="1:9" hidden="1">
      <c r="A168" s="67" t="str">
        <f>IF(OR($D$6=NHAPLIEU!E162,'SỔ CHI TIẾT'!$D$6=NHAPLIEU!F162),NHAPLIEU!A162,"")</f>
        <v/>
      </c>
      <c r="B168" s="67" t="str">
        <f>IF(OR($D$6=NHAPLIEU!F162,'SỔ CHI TIẾT'!$D$6=NHAPLIEU!G162),NHAPLIEU!B162,"")</f>
        <v/>
      </c>
      <c r="C168" s="67" t="str">
        <f t="shared" si="2"/>
        <v/>
      </c>
      <c r="D168" s="67" t="str">
        <f>IF(OR($D$6=NHAPLIEU!E162,'SỔ CHI TIẾT'!$D$6=NHAPLIEU!F162),NHAPLIEU!D162,"")</f>
        <v/>
      </c>
      <c r="E168" s="67" t="str">
        <f>IF($D$6=NHAPLIEU!E162,NHAPLIEU!F162,IF($D$6=NHAPLIEU!F162,NHAPLIEU!E162,""))</f>
        <v/>
      </c>
      <c r="F168" s="67"/>
      <c r="G168" s="67"/>
      <c r="H168" s="67"/>
      <c r="I168" s="67"/>
    </row>
    <row r="169" spans="1:9" hidden="1">
      <c r="A169" s="67" t="str">
        <f>IF(OR($D$6=NHAPLIEU!E163,'SỔ CHI TIẾT'!$D$6=NHAPLIEU!F163),NHAPLIEU!A163,"")</f>
        <v/>
      </c>
      <c r="B169" s="67" t="str">
        <f>IF(OR($D$6=NHAPLIEU!F163,'SỔ CHI TIẾT'!$D$6=NHAPLIEU!G163),NHAPLIEU!B163,"")</f>
        <v/>
      </c>
      <c r="C169" s="67" t="str">
        <f t="shared" si="2"/>
        <v/>
      </c>
      <c r="D169" s="67" t="str">
        <f>IF(OR($D$6=NHAPLIEU!E163,'SỔ CHI TIẾT'!$D$6=NHAPLIEU!F163),NHAPLIEU!D163,"")</f>
        <v/>
      </c>
      <c r="E169" s="67" t="str">
        <f>IF($D$6=NHAPLIEU!E163,NHAPLIEU!F163,IF($D$6=NHAPLIEU!F163,NHAPLIEU!E163,""))</f>
        <v/>
      </c>
      <c r="F169" s="67"/>
      <c r="G169" s="67"/>
      <c r="H169" s="67"/>
      <c r="I169" s="67"/>
    </row>
    <row r="170" spans="1:9" hidden="1">
      <c r="A170" s="67" t="str">
        <f>IF(OR($D$6=NHAPLIEU!E164,'SỔ CHI TIẾT'!$D$6=NHAPLIEU!F164),NHAPLIEU!A164,"")</f>
        <v/>
      </c>
      <c r="B170" s="67" t="str">
        <f>IF(OR($D$6=NHAPLIEU!F164,'SỔ CHI TIẾT'!$D$6=NHAPLIEU!G164),NHAPLIEU!B164,"")</f>
        <v/>
      </c>
      <c r="C170" s="67" t="str">
        <f t="shared" si="2"/>
        <v/>
      </c>
      <c r="D170" s="67" t="str">
        <f>IF(OR($D$6=NHAPLIEU!E164,'SỔ CHI TIẾT'!$D$6=NHAPLIEU!F164),NHAPLIEU!D164,"")</f>
        <v/>
      </c>
      <c r="E170" s="67" t="str">
        <f>IF($D$6=NHAPLIEU!E164,NHAPLIEU!F164,IF($D$6=NHAPLIEU!F164,NHAPLIEU!E164,""))</f>
        <v/>
      </c>
      <c r="F170" s="67"/>
      <c r="G170" s="67"/>
      <c r="H170" s="67"/>
      <c r="I170" s="67"/>
    </row>
    <row r="171" spans="1:9" hidden="1">
      <c r="A171" s="67" t="str">
        <f>IF(OR($D$6=NHAPLIEU!E165,'SỔ CHI TIẾT'!$D$6=NHAPLIEU!F165),NHAPLIEU!A165,"")</f>
        <v/>
      </c>
      <c r="B171" s="67" t="str">
        <f>IF(OR($D$6=NHAPLIEU!F165,'SỔ CHI TIẾT'!$D$6=NHAPLIEU!G165),NHAPLIEU!B165,"")</f>
        <v/>
      </c>
      <c r="C171" s="67" t="str">
        <f t="shared" si="2"/>
        <v/>
      </c>
      <c r="D171" s="67" t="str">
        <f>IF(OR($D$6=NHAPLIEU!E165,'SỔ CHI TIẾT'!$D$6=NHAPLIEU!F165),NHAPLIEU!D165,"")</f>
        <v/>
      </c>
      <c r="E171" s="67" t="str">
        <f>IF($D$6=NHAPLIEU!E165,NHAPLIEU!F165,IF($D$6=NHAPLIEU!F165,NHAPLIEU!E165,""))</f>
        <v/>
      </c>
      <c r="F171" s="67"/>
      <c r="G171" s="67"/>
      <c r="H171" s="67"/>
      <c r="I171" s="67"/>
    </row>
    <row r="172" spans="1:9" hidden="1">
      <c r="A172" s="67" t="str">
        <f>IF(OR($D$6=NHAPLIEU!E166,'SỔ CHI TIẾT'!$D$6=NHAPLIEU!F166),NHAPLIEU!A166,"")</f>
        <v/>
      </c>
      <c r="B172" s="67" t="str">
        <f>IF(OR($D$6=NHAPLIEU!F166,'SỔ CHI TIẾT'!$D$6=NHAPLIEU!G166),NHAPLIEU!B166,"")</f>
        <v/>
      </c>
      <c r="C172" s="67" t="str">
        <f t="shared" si="2"/>
        <v/>
      </c>
      <c r="D172" s="67" t="str">
        <f>IF(OR($D$6=NHAPLIEU!E166,'SỔ CHI TIẾT'!$D$6=NHAPLIEU!F166),NHAPLIEU!D166,"")</f>
        <v/>
      </c>
      <c r="E172" s="67" t="str">
        <f>IF($D$6=NHAPLIEU!E166,NHAPLIEU!F166,IF($D$6=NHAPLIEU!F166,NHAPLIEU!E166,""))</f>
        <v/>
      </c>
      <c r="F172" s="67"/>
      <c r="G172" s="67"/>
      <c r="H172" s="67"/>
      <c r="I172" s="67"/>
    </row>
    <row r="173" spans="1:9" hidden="1">
      <c r="A173" s="67" t="str">
        <f>IF(OR($D$6=NHAPLIEU!E167,'SỔ CHI TIẾT'!$D$6=NHAPLIEU!F167),NHAPLIEU!A167,"")</f>
        <v/>
      </c>
      <c r="B173" s="67" t="str">
        <f>IF(OR($D$6=NHAPLIEU!F167,'SỔ CHI TIẾT'!$D$6=NHAPLIEU!G167),NHAPLIEU!B167,"")</f>
        <v/>
      </c>
      <c r="C173" s="67" t="str">
        <f t="shared" si="2"/>
        <v/>
      </c>
      <c r="D173" s="67" t="str">
        <f>IF(OR($D$6=NHAPLIEU!E167,'SỔ CHI TIẾT'!$D$6=NHAPLIEU!F167),NHAPLIEU!D167,"")</f>
        <v/>
      </c>
      <c r="E173" s="67" t="str">
        <f>IF($D$6=NHAPLIEU!E167,NHAPLIEU!F167,IF($D$6=NHAPLIEU!F167,NHAPLIEU!E167,""))</f>
        <v/>
      </c>
      <c r="F173" s="67"/>
      <c r="G173" s="67"/>
      <c r="H173" s="67"/>
      <c r="I173" s="67"/>
    </row>
    <row r="174" spans="1:9" hidden="1">
      <c r="A174" s="67" t="str">
        <f>IF(OR($D$6=NHAPLIEU!E168,'SỔ CHI TIẾT'!$D$6=NHAPLIEU!F168),NHAPLIEU!A168,"")</f>
        <v/>
      </c>
      <c r="B174" s="67" t="str">
        <f>IF(OR($D$6=NHAPLIEU!F168,'SỔ CHI TIẾT'!$D$6=NHAPLIEU!G168),NHAPLIEU!B168,"")</f>
        <v/>
      </c>
      <c r="C174" s="67" t="str">
        <f t="shared" si="2"/>
        <v/>
      </c>
      <c r="D174" s="67" t="str">
        <f>IF(OR($D$6=NHAPLIEU!E168,'SỔ CHI TIẾT'!$D$6=NHAPLIEU!F168),NHAPLIEU!D168,"")</f>
        <v/>
      </c>
      <c r="E174" s="67" t="str">
        <f>IF($D$6=NHAPLIEU!E168,NHAPLIEU!F168,IF($D$6=NHAPLIEU!F168,NHAPLIEU!E168,""))</f>
        <v/>
      </c>
      <c r="F174" s="67"/>
      <c r="G174" s="67"/>
      <c r="H174" s="67"/>
      <c r="I174" s="67"/>
    </row>
    <row r="175" spans="1:9" hidden="1">
      <c r="A175" s="67" t="str">
        <f>IF(OR($D$6=NHAPLIEU!E169,'SỔ CHI TIẾT'!$D$6=NHAPLIEU!F169),NHAPLIEU!A169,"")</f>
        <v/>
      </c>
      <c r="B175" s="67" t="str">
        <f>IF(OR($D$6=NHAPLIEU!F169,'SỔ CHI TIẾT'!$D$6=NHAPLIEU!G169),NHAPLIEU!B169,"")</f>
        <v/>
      </c>
      <c r="C175" s="67" t="str">
        <f t="shared" si="2"/>
        <v/>
      </c>
      <c r="D175" s="67" t="str">
        <f>IF(OR($D$6=NHAPLIEU!E169,'SỔ CHI TIẾT'!$D$6=NHAPLIEU!F169),NHAPLIEU!D169,"")</f>
        <v/>
      </c>
      <c r="E175" s="67" t="str">
        <f>IF($D$6=NHAPLIEU!E169,NHAPLIEU!F169,IF($D$6=NHAPLIEU!F169,NHAPLIEU!E169,""))</f>
        <v/>
      </c>
      <c r="F175" s="67"/>
      <c r="G175" s="67"/>
      <c r="H175" s="67"/>
      <c r="I175" s="67"/>
    </row>
    <row r="176" spans="1:9" hidden="1">
      <c r="A176" s="67" t="str">
        <f>IF(OR($D$6=NHAPLIEU!E170,'SỔ CHI TIẾT'!$D$6=NHAPLIEU!F170),NHAPLIEU!A170,"")</f>
        <v/>
      </c>
      <c r="B176" s="67" t="str">
        <f>IF(OR($D$6=NHAPLIEU!F170,'SỔ CHI TIẾT'!$D$6=NHAPLIEU!G170),NHAPLIEU!B170,"")</f>
        <v/>
      </c>
      <c r="C176" s="67" t="str">
        <f t="shared" si="2"/>
        <v/>
      </c>
      <c r="D176" s="67" t="str">
        <f>IF(OR($D$6=NHAPLIEU!E170,'SỔ CHI TIẾT'!$D$6=NHAPLIEU!F170),NHAPLIEU!D170,"")</f>
        <v/>
      </c>
      <c r="E176" s="67" t="str">
        <f>IF($D$6=NHAPLIEU!E170,NHAPLIEU!F170,IF($D$6=NHAPLIEU!F170,NHAPLIEU!E170,""))</f>
        <v/>
      </c>
      <c r="F176" s="67"/>
      <c r="G176" s="67"/>
      <c r="H176" s="67"/>
      <c r="I176" s="67"/>
    </row>
    <row r="177" spans="1:9" hidden="1">
      <c r="A177" s="67" t="str">
        <f>IF(OR($D$6=NHAPLIEU!E171,'SỔ CHI TIẾT'!$D$6=NHAPLIEU!F171),NHAPLIEU!A171,"")</f>
        <v/>
      </c>
      <c r="B177" s="67" t="str">
        <f>IF(OR($D$6=NHAPLIEU!F171,'SỔ CHI TIẾT'!$D$6=NHAPLIEU!G171),NHAPLIEU!B171,"")</f>
        <v/>
      </c>
      <c r="C177" s="67" t="str">
        <f t="shared" si="2"/>
        <v/>
      </c>
      <c r="D177" s="67" t="str">
        <f>IF(OR($D$6=NHAPLIEU!E171,'SỔ CHI TIẾT'!$D$6=NHAPLIEU!F171),NHAPLIEU!D171,"")</f>
        <v/>
      </c>
      <c r="E177" s="67" t="str">
        <f>IF($D$6=NHAPLIEU!E171,NHAPLIEU!F171,IF($D$6=NHAPLIEU!F171,NHAPLIEU!E171,""))</f>
        <v/>
      </c>
      <c r="F177" s="67"/>
      <c r="G177" s="67"/>
      <c r="H177" s="67"/>
      <c r="I177" s="67"/>
    </row>
    <row r="178" spans="1:9" hidden="1">
      <c r="A178" s="67" t="str">
        <f>IF(OR($D$6=NHAPLIEU!E172,'SỔ CHI TIẾT'!$D$6=NHAPLIEU!F172),NHAPLIEU!A172,"")</f>
        <v/>
      </c>
      <c r="B178" s="67" t="str">
        <f>IF(OR($D$6=NHAPLIEU!F172,'SỔ CHI TIẾT'!$D$6=NHAPLIEU!G172),NHAPLIEU!B172,"")</f>
        <v/>
      </c>
      <c r="C178" s="67" t="str">
        <f t="shared" si="2"/>
        <v/>
      </c>
      <c r="D178" s="67" t="str">
        <f>IF(OR($D$6=NHAPLIEU!E172,'SỔ CHI TIẾT'!$D$6=NHAPLIEU!F172),NHAPLIEU!D172,"")</f>
        <v/>
      </c>
      <c r="E178" s="67" t="str">
        <f>IF($D$6=NHAPLIEU!E172,NHAPLIEU!F172,IF($D$6=NHAPLIEU!F172,NHAPLIEU!E172,""))</f>
        <v/>
      </c>
      <c r="F178" s="67"/>
      <c r="G178" s="67"/>
      <c r="H178" s="67"/>
      <c r="I178" s="67"/>
    </row>
    <row r="179" spans="1:9" hidden="1">
      <c r="A179" s="67" t="str">
        <f>IF(OR($D$6=NHAPLIEU!E173,'SỔ CHI TIẾT'!$D$6=NHAPLIEU!F173),NHAPLIEU!A173,"")</f>
        <v/>
      </c>
      <c r="B179" s="67" t="str">
        <f>IF(OR($D$6=NHAPLIEU!F173,'SỔ CHI TIẾT'!$D$6=NHAPLIEU!G173),NHAPLIEU!B173,"")</f>
        <v/>
      </c>
      <c r="C179" s="67" t="str">
        <f t="shared" si="2"/>
        <v/>
      </c>
      <c r="D179" s="67" t="str">
        <f>IF(OR($D$6=NHAPLIEU!E173,'SỔ CHI TIẾT'!$D$6=NHAPLIEU!F173),NHAPLIEU!D173,"")</f>
        <v/>
      </c>
      <c r="E179" s="67" t="str">
        <f>IF($D$6=NHAPLIEU!E173,NHAPLIEU!F173,IF($D$6=NHAPLIEU!F173,NHAPLIEU!E173,""))</f>
        <v/>
      </c>
      <c r="F179" s="67"/>
      <c r="G179" s="67"/>
      <c r="H179" s="67"/>
      <c r="I179" s="67"/>
    </row>
    <row r="180" spans="1:9" hidden="1">
      <c r="A180" s="67" t="str">
        <f>IF(OR($D$6=NHAPLIEU!E174,'SỔ CHI TIẾT'!$D$6=NHAPLIEU!F174),NHAPLIEU!A174,"")</f>
        <v/>
      </c>
      <c r="B180" s="67" t="str">
        <f>IF(OR($D$6=NHAPLIEU!F174,'SỔ CHI TIẾT'!$D$6=NHAPLIEU!G174),NHAPLIEU!B174,"")</f>
        <v/>
      </c>
      <c r="C180" s="67" t="str">
        <f t="shared" si="2"/>
        <v/>
      </c>
      <c r="D180" s="67" t="str">
        <f>IF(OR($D$6=NHAPLIEU!E174,'SỔ CHI TIẾT'!$D$6=NHAPLIEU!F174),NHAPLIEU!D174,"")</f>
        <v/>
      </c>
      <c r="E180" s="67" t="str">
        <f>IF($D$6=NHAPLIEU!E174,NHAPLIEU!F174,IF($D$6=NHAPLIEU!F174,NHAPLIEU!E174,""))</f>
        <v/>
      </c>
      <c r="F180" s="67"/>
      <c r="G180" s="67"/>
      <c r="H180" s="67"/>
      <c r="I180" s="67"/>
    </row>
    <row r="181" spans="1:9" hidden="1">
      <c r="A181" s="67" t="str">
        <f>IF(OR($D$6=NHAPLIEU!E175,'SỔ CHI TIẾT'!$D$6=NHAPLIEU!F175),NHAPLIEU!A175,"")</f>
        <v/>
      </c>
      <c r="B181" s="67" t="str">
        <f>IF(OR($D$6=NHAPLIEU!F175,'SỔ CHI TIẾT'!$D$6=NHAPLIEU!G175),NHAPLIEU!B175,"")</f>
        <v/>
      </c>
      <c r="C181" s="67" t="str">
        <f t="shared" si="2"/>
        <v/>
      </c>
      <c r="D181" s="67" t="str">
        <f>IF(OR($D$6=NHAPLIEU!E175,'SỔ CHI TIẾT'!$D$6=NHAPLIEU!F175),NHAPLIEU!D175,"")</f>
        <v/>
      </c>
      <c r="E181" s="67" t="str">
        <f>IF($D$6=NHAPLIEU!E175,NHAPLIEU!F175,IF($D$6=NHAPLIEU!F175,NHAPLIEU!E175,""))</f>
        <v/>
      </c>
      <c r="F181" s="67"/>
      <c r="G181" s="67"/>
      <c r="H181" s="67"/>
      <c r="I181" s="67"/>
    </row>
    <row r="182" spans="1:9" hidden="1">
      <c r="A182" s="67" t="str">
        <f>IF(OR($D$6=NHAPLIEU!E176,'SỔ CHI TIẾT'!$D$6=NHAPLIEU!F176),NHAPLIEU!A176,"")</f>
        <v/>
      </c>
      <c r="B182" s="67" t="str">
        <f>IF(OR($D$6=NHAPLIEU!F176,'SỔ CHI TIẾT'!$D$6=NHAPLIEU!G176),NHAPLIEU!B176,"")</f>
        <v/>
      </c>
      <c r="C182" s="67" t="str">
        <f t="shared" si="2"/>
        <v/>
      </c>
      <c r="D182" s="67" t="str">
        <f>IF(OR($D$6=NHAPLIEU!E176,'SỔ CHI TIẾT'!$D$6=NHAPLIEU!F176),NHAPLIEU!D176,"")</f>
        <v/>
      </c>
      <c r="E182" s="67" t="str">
        <f>IF($D$6=NHAPLIEU!E176,NHAPLIEU!F176,IF($D$6=NHAPLIEU!F176,NHAPLIEU!E176,""))</f>
        <v/>
      </c>
      <c r="F182" s="67"/>
      <c r="G182" s="67"/>
      <c r="H182" s="67"/>
      <c r="I182" s="67"/>
    </row>
    <row r="183" spans="1:9" hidden="1">
      <c r="A183" s="67" t="str">
        <f>IF(OR($D$6=NHAPLIEU!E177,'SỔ CHI TIẾT'!$D$6=NHAPLIEU!F177),NHAPLIEU!A177,"")</f>
        <v/>
      </c>
      <c r="B183" s="67" t="str">
        <f>IF(OR($D$6=NHAPLIEU!F177,'SỔ CHI TIẾT'!$D$6=NHAPLIEU!G177),NHAPLIEU!B177,"")</f>
        <v/>
      </c>
      <c r="C183" s="67" t="str">
        <f t="shared" si="2"/>
        <v/>
      </c>
      <c r="D183" s="67" t="str">
        <f>IF(OR($D$6=NHAPLIEU!E177,'SỔ CHI TIẾT'!$D$6=NHAPLIEU!F177),NHAPLIEU!D177,"")</f>
        <v/>
      </c>
      <c r="E183" s="67" t="str">
        <f>IF($D$6=NHAPLIEU!E177,NHAPLIEU!F177,IF($D$6=NHAPLIEU!F177,NHAPLIEU!E177,""))</f>
        <v/>
      </c>
      <c r="F183" s="67"/>
      <c r="G183" s="67"/>
      <c r="H183" s="67"/>
      <c r="I183" s="67"/>
    </row>
    <row r="184" spans="1:9" hidden="1">
      <c r="A184" s="67" t="str">
        <f>IF(OR($D$6=NHAPLIEU!E178,'SỔ CHI TIẾT'!$D$6=NHAPLIEU!F178),NHAPLIEU!A178,"")</f>
        <v/>
      </c>
      <c r="B184" s="67" t="str">
        <f>IF(OR($D$6=NHAPLIEU!F178,'SỔ CHI TIẾT'!$D$6=NHAPLIEU!G178),NHAPLIEU!B178,"")</f>
        <v/>
      </c>
      <c r="C184" s="67" t="str">
        <f t="shared" si="2"/>
        <v/>
      </c>
      <c r="D184" s="67" t="str">
        <f>IF(OR($D$6=NHAPLIEU!E178,'SỔ CHI TIẾT'!$D$6=NHAPLIEU!F178),NHAPLIEU!D178,"")</f>
        <v/>
      </c>
      <c r="E184" s="67" t="str">
        <f>IF($D$6=NHAPLIEU!E178,NHAPLIEU!F178,IF($D$6=NHAPLIEU!F178,NHAPLIEU!E178,""))</f>
        <v/>
      </c>
      <c r="F184" s="67"/>
      <c r="G184" s="67"/>
      <c r="H184" s="67"/>
      <c r="I184" s="67"/>
    </row>
    <row r="185" spans="1:9" hidden="1">
      <c r="A185" s="67" t="str">
        <f>IF(OR($D$6=NHAPLIEU!E179,'SỔ CHI TIẾT'!$D$6=NHAPLIEU!F179),NHAPLIEU!A179,"")</f>
        <v/>
      </c>
      <c r="B185" s="67" t="str">
        <f>IF(OR($D$6=NHAPLIEU!F179,'SỔ CHI TIẾT'!$D$6=NHAPLIEU!G179),NHAPLIEU!B179,"")</f>
        <v/>
      </c>
      <c r="C185" s="67" t="str">
        <f t="shared" si="2"/>
        <v/>
      </c>
      <c r="D185" s="67" t="str">
        <f>IF(OR($D$6=NHAPLIEU!E179,'SỔ CHI TIẾT'!$D$6=NHAPLIEU!F179),NHAPLIEU!D179,"")</f>
        <v/>
      </c>
      <c r="E185" s="67" t="str">
        <f>IF($D$6=NHAPLIEU!E179,NHAPLIEU!F179,IF($D$6=NHAPLIEU!F179,NHAPLIEU!E179,""))</f>
        <v/>
      </c>
      <c r="F185" s="67"/>
      <c r="G185" s="67"/>
      <c r="H185" s="67"/>
      <c r="I185" s="67"/>
    </row>
    <row r="186" spans="1:9" hidden="1">
      <c r="A186" s="67" t="str">
        <f>IF(OR($D$6=NHAPLIEU!E180,'SỔ CHI TIẾT'!$D$6=NHAPLIEU!F180),NHAPLIEU!A180,"")</f>
        <v/>
      </c>
      <c r="B186" s="67" t="str">
        <f>IF(OR($D$6=NHAPLIEU!F180,'SỔ CHI TIẾT'!$D$6=NHAPLIEU!G180),NHAPLIEU!B180,"")</f>
        <v/>
      </c>
      <c r="C186" s="67" t="str">
        <f t="shared" si="2"/>
        <v/>
      </c>
      <c r="D186" s="67" t="str">
        <f>IF(OR($D$6=NHAPLIEU!E180,'SỔ CHI TIẾT'!$D$6=NHAPLIEU!F180),NHAPLIEU!D180,"")</f>
        <v/>
      </c>
      <c r="E186" s="67" t="str">
        <f>IF($D$6=NHAPLIEU!E180,NHAPLIEU!F180,IF($D$6=NHAPLIEU!F180,NHAPLIEU!E180,""))</f>
        <v/>
      </c>
      <c r="F186" s="67"/>
      <c r="G186" s="67"/>
      <c r="H186" s="67"/>
      <c r="I186" s="67"/>
    </row>
    <row r="187" spans="1:9" hidden="1">
      <c r="A187" s="67" t="str">
        <f>IF(OR($D$6=NHAPLIEU!E181,'SỔ CHI TIẾT'!$D$6=NHAPLIEU!F181),NHAPLIEU!A181,"")</f>
        <v/>
      </c>
      <c r="B187" s="67" t="str">
        <f>IF(OR($D$6=NHAPLIEU!F181,'SỔ CHI TIẾT'!$D$6=NHAPLIEU!G181),NHAPLIEU!B181,"")</f>
        <v/>
      </c>
      <c r="C187" s="67" t="str">
        <f t="shared" si="2"/>
        <v/>
      </c>
      <c r="D187" s="67" t="str">
        <f>IF(OR($D$6=NHAPLIEU!E181,'SỔ CHI TIẾT'!$D$6=NHAPLIEU!F181),NHAPLIEU!D181,"")</f>
        <v/>
      </c>
      <c r="E187" s="67" t="str">
        <f>IF($D$6=NHAPLIEU!E181,NHAPLIEU!F181,IF($D$6=NHAPLIEU!F181,NHAPLIEU!E181,""))</f>
        <v/>
      </c>
      <c r="F187" s="67"/>
      <c r="G187" s="67"/>
      <c r="H187" s="67"/>
      <c r="I187" s="67"/>
    </row>
    <row r="188" spans="1:9" hidden="1">
      <c r="A188" s="67" t="str">
        <f>IF(OR($D$6=NHAPLIEU!E182,'SỔ CHI TIẾT'!$D$6=NHAPLIEU!F182),NHAPLIEU!A182,"")</f>
        <v/>
      </c>
      <c r="B188" s="67" t="str">
        <f>IF(OR($D$6=NHAPLIEU!F182,'SỔ CHI TIẾT'!$D$6=NHAPLIEU!G182),NHAPLIEU!B182,"")</f>
        <v/>
      </c>
      <c r="C188" s="67" t="str">
        <f t="shared" si="2"/>
        <v/>
      </c>
      <c r="D188" s="67" t="str">
        <f>IF(OR($D$6=NHAPLIEU!E182,'SỔ CHI TIẾT'!$D$6=NHAPLIEU!F182),NHAPLIEU!D182,"")</f>
        <v/>
      </c>
      <c r="E188" s="67" t="str">
        <f>IF($D$6=NHAPLIEU!E182,NHAPLIEU!F182,IF($D$6=NHAPLIEU!F182,NHAPLIEU!E182,""))</f>
        <v/>
      </c>
      <c r="F188" s="67"/>
      <c r="G188" s="67"/>
      <c r="H188" s="67"/>
      <c r="I188" s="67"/>
    </row>
    <row r="189" spans="1:9" hidden="1">
      <c r="A189" s="67" t="str">
        <f>IF(OR($D$6=NHAPLIEU!E183,'SỔ CHI TIẾT'!$D$6=NHAPLIEU!F183),NHAPLIEU!A183,"")</f>
        <v/>
      </c>
      <c r="B189" s="67" t="str">
        <f>IF(OR($D$6=NHAPLIEU!F183,'SỔ CHI TIẾT'!$D$6=NHAPLIEU!G183),NHAPLIEU!B183,"")</f>
        <v/>
      </c>
      <c r="C189" s="67" t="str">
        <f t="shared" si="2"/>
        <v/>
      </c>
      <c r="D189" s="67" t="str">
        <f>IF(OR($D$6=NHAPLIEU!E183,'SỔ CHI TIẾT'!$D$6=NHAPLIEU!F183),NHAPLIEU!D183,"")</f>
        <v/>
      </c>
      <c r="E189" s="67" t="str">
        <f>IF($D$6=NHAPLIEU!E183,NHAPLIEU!F183,IF($D$6=NHAPLIEU!F183,NHAPLIEU!E183,""))</f>
        <v/>
      </c>
      <c r="F189" s="67"/>
      <c r="G189" s="67"/>
      <c r="H189" s="67"/>
      <c r="I189" s="67"/>
    </row>
    <row r="190" spans="1:9" hidden="1">
      <c r="A190" s="67" t="str">
        <f>IF(OR($D$6=NHAPLIEU!E184,'SỔ CHI TIẾT'!$D$6=NHAPLIEU!F184),NHAPLIEU!A184,"")</f>
        <v/>
      </c>
      <c r="B190" s="67" t="str">
        <f>IF(OR($D$6=NHAPLIEU!F184,'SỔ CHI TIẾT'!$D$6=NHAPLIEU!G184),NHAPLIEU!B184,"")</f>
        <v/>
      </c>
      <c r="C190" s="67" t="str">
        <f t="shared" si="2"/>
        <v/>
      </c>
      <c r="D190" s="67" t="str">
        <f>IF(OR($D$6=NHAPLIEU!E184,'SỔ CHI TIẾT'!$D$6=NHAPLIEU!F184),NHAPLIEU!D184,"")</f>
        <v/>
      </c>
      <c r="E190" s="67" t="str">
        <f>IF($D$6=NHAPLIEU!E184,NHAPLIEU!F184,IF($D$6=NHAPLIEU!F184,NHAPLIEU!E184,""))</f>
        <v/>
      </c>
      <c r="F190" s="67"/>
      <c r="G190" s="67"/>
      <c r="H190" s="67"/>
      <c r="I190" s="67"/>
    </row>
    <row r="191" spans="1:9" hidden="1">
      <c r="A191" s="67" t="str">
        <f>IF(OR($D$6=NHAPLIEU!E185,'SỔ CHI TIẾT'!$D$6=NHAPLIEU!F185),NHAPLIEU!A185,"")</f>
        <v/>
      </c>
      <c r="B191" s="67" t="str">
        <f>IF(OR($D$6=NHAPLIEU!F185,'SỔ CHI TIẾT'!$D$6=NHAPLIEU!G185),NHAPLIEU!B185,"")</f>
        <v/>
      </c>
      <c r="C191" s="67" t="str">
        <f t="shared" si="2"/>
        <v/>
      </c>
      <c r="D191" s="67" t="str">
        <f>IF(OR($D$6=NHAPLIEU!E185,'SỔ CHI TIẾT'!$D$6=NHAPLIEU!F185),NHAPLIEU!D185,"")</f>
        <v/>
      </c>
      <c r="E191" s="67" t="str">
        <f>IF($D$6=NHAPLIEU!E185,NHAPLIEU!F185,IF($D$6=NHAPLIEU!F185,NHAPLIEU!E185,""))</f>
        <v/>
      </c>
      <c r="F191" s="67"/>
      <c r="G191" s="67"/>
      <c r="H191" s="67"/>
      <c r="I191" s="67"/>
    </row>
    <row r="192" spans="1:9" hidden="1">
      <c r="A192" s="67" t="str">
        <f>IF(OR($D$6=NHAPLIEU!E186,'SỔ CHI TIẾT'!$D$6=NHAPLIEU!F186),NHAPLIEU!A186,"")</f>
        <v/>
      </c>
      <c r="B192" s="67" t="str">
        <f>IF(OR($D$6=NHAPLIEU!F186,'SỔ CHI TIẾT'!$D$6=NHAPLIEU!G186),NHAPLIEU!B186,"")</f>
        <v/>
      </c>
      <c r="C192" s="67" t="str">
        <f t="shared" si="2"/>
        <v/>
      </c>
      <c r="D192" s="67" t="str">
        <f>IF(OR($D$6=NHAPLIEU!E186,'SỔ CHI TIẾT'!$D$6=NHAPLIEU!F186),NHAPLIEU!D186,"")</f>
        <v/>
      </c>
      <c r="E192" s="67" t="str">
        <f>IF($D$6=NHAPLIEU!E186,NHAPLIEU!F186,IF($D$6=NHAPLIEU!F186,NHAPLIEU!E186,""))</f>
        <v/>
      </c>
      <c r="F192" s="67"/>
      <c r="G192" s="67"/>
      <c r="H192" s="67"/>
      <c r="I192" s="67"/>
    </row>
    <row r="193" spans="1:9" hidden="1">
      <c r="A193" s="67" t="str">
        <f>IF(OR($D$6=NHAPLIEU!E187,'SỔ CHI TIẾT'!$D$6=NHAPLIEU!F187),NHAPLIEU!A187,"")</f>
        <v/>
      </c>
      <c r="B193" s="67" t="str">
        <f>IF(OR($D$6=NHAPLIEU!F187,'SỔ CHI TIẾT'!$D$6=NHAPLIEU!G187),NHAPLIEU!B187,"")</f>
        <v/>
      </c>
      <c r="C193" s="67" t="str">
        <f t="shared" si="2"/>
        <v/>
      </c>
      <c r="D193" s="67" t="str">
        <f>IF(OR($D$6=NHAPLIEU!E187,'SỔ CHI TIẾT'!$D$6=NHAPLIEU!F187),NHAPLIEU!D187,"")</f>
        <v/>
      </c>
      <c r="E193" s="67" t="str">
        <f>IF($D$6=NHAPLIEU!E187,NHAPLIEU!F187,IF($D$6=NHAPLIEU!F187,NHAPLIEU!E187,""))</f>
        <v/>
      </c>
      <c r="F193" s="67"/>
      <c r="G193" s="67"/>
      <c r="H193" s="67"/>
      <c r="I193" s="67"/>
    </row>
    <row r="194" spans="1:9" hidden="1">
      <c r="A194" s="67" t="str">
        <f>IF(OR($D$6=NHAPLIEU!E188,'SỔ CHI TIẾT'!$D$6=NHAPLIEU!F188),NHAPLIEU!A188,"")</f>
        <v/>
      </c>
      <c r="B194" s="67" t="str">
        <f>IF(OR($D$6=NHAPLIEU!F188,'SỔ CHI TIẾT'!$D$6=NHAPLIEU!G188),NHAPLIEU!B188,"")</f>
        <v/>
      </c>
      <c r="C194" s="67" t="str">
        <f t="shared" si="2"/>
        <v/>
      </c>
      <c r="D194" s="67" t="str">
        <f>IF(OR($D$6=NHAPLIEU!E188,'SỔ CHI TIẾT'!$D$6=NHAPLIEU!F188),NHAPLIEU!D188,"")</f>
        <v/>
      </c>
      <c r="E194" s="67" t="str">
        <f>IF($D$6=NHAPLIEU!E188,NHAPLIEU!F188,IF($D$6=NHAPLIEU!F188,NHAPLIEU!E188,""))</f>
        <v/>
      </c>
      <c r="F194" s="67"/>
      <c r="G194" s="67"/>
      <c r="H194" s="67"/>
      <c r="I194" s="67"/>
    </row>
    <row r="195" spans="1:9" hidden="1">
      <c r="A195" s="67" t="str">
        <f>IF(OR($D$6=NHAPLIEU!E189,'SỔ CHI TIẾT'!$D$6=NHAPLIEU!F189),NHAPLIEU!A189,"")</f>
        <v/>
      </c>
      <c r="B195" s="67" t="str">
        <f>IF(OR($D$6=NHAPLIEU!F189,'SỔ CHI TIẾT'!$D$6=NHAPLIEU!G189),NHAPLIEU!B189,"")</f>
        <v/>
      </c>
      <c r="C195" s="67" t="str">
        <f t="shared" si="2"/>
        <v/>
      </c>
      <c r="D195" s="67" t="str">
        <f>IF(OR($D$6=NHAPLIEU!E189,'SỔ CHI TIẾT'!$D$6=NHAPLIEU!F189),NHAPLIEU!D189,"")</f>
        <v/>
      </c>
      <c r="E195" s="67" t="str">
        <f>IF($D$6=NHAPLIEU!E189,NHAPLIEU!F189,IF($D$6=NHAPLIEU!F189,NHAPLIEU!E189,""))</f>
        <v/>
      </c>
      <c r="F195" s="67"/>
      <c r="G195" s="67"/>
      <c r="H195" s="67"/>
      <c r="I195" s="67"/>
    </row>
    <row r="196" spans="1:9" hidden="1">
      <c r="A196" s="67" t="str">
        <f>IF(OR($D$6=NHAPLIEU!E190,'SỔ CHI TIẾT'!$D$6=NHAPLIEU!F190),NHAPLIEU!A190,"")</f>
        <v/>
      </c>
      <c r="B196" s="67" t="str">
        <f>IF(OR($D$6=NHAPLIEU!F190,'SỔ CHI TIẾT'!$D$6=NHAPLIEU!G190),NHAPLIEU!B190,"")</f>
        <v/>
      </c>
      <c r="C196" s="67" t="str">
        <f t="shared" si="2"/>
        <v/>
      </c>
      <c r="D196" s="67" t="str">
        <f>IF(OR($D$6=NHAPLIEU!E190,'SỔ CHI TIẾT'!$D$6=NHAPLIEU!F190),NHAPLIEU!D190,"")</f>
        <v/>
      </c>
      <c r="E196" s="67" t="str">
        <f>IF($D$6=NHAPLIEU!E190,NHAPLIEU!F190,IF($D$6=NHAPLIEU!F190,NHAPLIEU!E190,""))</f>
        <v/>
      </c>
      <c r="F196" s="67"/>
      <c r="G196" s="67"/>
      <c r="H196" s="67"/>
      <c r="I196" s="67"/>
    </row>
    <row r="197" spans="1:9" hidden="1">
      <c r="A197" s="67" t="str">
        <f>IF(OR($D$6=NHAPLIEU!E191,'SỔ CHI TIẾT'!$D$6=NHAPLIEU!F191),NHAPLIEU!A191,"")</f>
        <v/>
      </c>
      <c r="B197" s="67" t="str">
        <f>IF(OR($D$6=NHAPLIEU!F191,'SỔ CHI TIẾT'!$D$6=NHAPLIEU!G191),NHAPLIEU!B191,"")</f>
        <v/>
      </c>
      <c r="C197" s="67" t="str">
        <f t="shared" si="2"/>
        <v/>
      </c>
      <c r="D197" s="67" t="str">
        <f>IF(OR($D$6=NHAPLIEU!E191,'SỔ CHI TIẾT'!$D$6=NHAPLIEU!F191),NHAPLIEU!D191,"")</f>
        <v/>
      </c>
      <c r="E197" s="67" t="str">
        <f>IF($D$6=NHAPLIEU!E191,NHAPLIEU!F191,IF($D$6=NHAPLIEU!F191,NHAPLIEU!E191,""))</f>
        <v/>
      </c>
      <c r="F197" s="67"/>
      <c r="G197" s="67"/>
      <c r="H197" s="67"/>
      <c r="I197" s="67"/>
    </row>
    <row r="198" spans="1:9" hidden="1">
      <c r="A198" s="67" t="str">
        <f>IF(OR($D$6=NHAPLIEU!E192,'SỔ CHI TIẾT'!$D$6=NHAPLIEU!F192),NHAPLIEU!A192,"")</f>
        <v/>
      </c>
      <c r="B198" s="67" t="str">
        <f>IF(OR($D$6=NHAPLIEU!F192,'SỔ CHI TIẾT'!$D$6=NHAPLIEU!G192),NHAPLIEU!B192,"")</f>
        <v/>
      </c>
      <c r="C198" s="67" t="str">
        <f t="shared" si="2"/>
        <v/>
      </c>
      <c r="D198" s="67" t="str">
        <f>IF(OR($D$6=NHAPLIEU!E192,'SỔ CHI TIẾT'!$D$6=NHAPLIEU!F192),NHAPLIEU!D192,"")</f>
        <v/>
      </c>
      <c r="E198" s="67" t="str">
        <f>IF($D$6=NHAPLIEU!E192,NHAPLIEU!F192,IF($D$6=NHAPLIEU!F192,NHAPLIEU!E192,""))</f>
        <v/>
      </c>
      <c r="F198" s="67"/>
      <c r="G198" s="67"/>
      <c r="H198" s="67"/>
      <c r="I198" s="67"/>
    </row>
    <row r="199" spans="1:9" hidden="1">
      <c r="A199" s="67" t="str">
        <f>IF(OR($D$6=NHAPLIEU!E193,'SỔ CHI TIẾT'!$D$6=NHAPLIEU!F193),NHAPLIEU!A193,"")</f>
        <v/>
      </c>
      <c r="B199" s="67" t="str">
        <f>IF(OR($D$6=NHAPLIEU!F193,'SỔ CHI TIẾT'!$D$6=NHAPLIEU!G193),NHAPLIEU!B193,"")</f>
        <v/>
      </c>
      <c r="C199" s="67" t="str">
        <f t="shared" si="2"/>
        <v/>
      </c>
      <c r="D199" s="67" t="str">
        <f>IF(OR($D$6=NHAPLIEU!E193,'SỔ CHI TIẾT'!$D$6=NHAPLIEU!F193),NHAPLIEU!D193,"")</f>
        <v/>
      </c>
      <c r="E199" s="67" t="str">
        <f>IF($D$6=NHAPLIEU!E193,NHAPLIEU!F193,IF($D$6=NHAPLIEU!F193,NHAPLIEU!E193,""))</f>
        <v/>
      </c>
      <c r="F199" s="67"/>
      <c r="G199" s="67"/>
      <c r="H199" s="67"/>
      <c r="I199" s="67"/>
    </row>
    <row r="200" spans="1:9" hidden="1">
      <c r="A200" s="67" t="str">
        <f>IF(OR($D$6=NHAPLIEU!E194,'SỔ CHI TIẾT'!$D$6=NHAPLIEU!F194),NHAPLIEU!A194,"")</f>
        <v/>
      </c>
      <c r="B200" s="67" t="str">
        <f>IF(OR($D$6=NHAPLIEU!F194,'SỔ CHI TIẾT'!$D$6=NHAPLIEU!G194),NHAPLIEU!B194,"")</f>
        <v/>
      </c>
      <c r="C200" s="67" t="str">
        <f t="shared" si="2"/>
        <v/>
      </c>
      <c r="D200" s="67" t="str">
        <f>IF(OR($D$6=NHAPLIEU!E194,'SỔ CHI TIẾT'!$D$6=NHAPLIEU!F194),NHAPLIEU!D194,"")</f>
        <v/>
      </c>
      <c r="E200" s="67" t="str">
        <f>IF($D$6=NHAPLIEU!E194,NHAPLIEU!F194,IF($D$6=NHAPLIEU!F194,NHAPLIEU!E194,""))</f>
        <v/>
      </c>
      <c r="F200" s="67"/>
      <c r="G200" s="67"/>
      <c r="H200" s="67"/>
      <c r="I200" s="67"/>
    </row>
    <row r="201" spans="1:9" hidden="1">
      <c r="A201" s="67" t="str">
        <f>IF(OR($D$6=NHAPLIEU!E195,'SỔ CHI TIẾT'!$D$6=NHAPLIEU!F195),NHAPLIEU!A195,"")</f>
        <v/>
      </c>
      <c r="B201" s="67" t="str">
        <f>IF(OR($D$6=NHAPLIEU!F195,'SỔ CHI TIẾT'!$D$6=NHAPLIEU!G195),NHAPLIEU!B195,"")</f>
        <v/>
      </c>
      <c r="C201" s="67" t="str">
        <f t="shared" si="2"/>
        <v/>
      </c>
      <c r="D201" s="67" t="str">
        <f>IF(OR($D$6=NHAPLIEU!E195,'SỔ CHI TIẾT'!$D$6=NHAPLIEU!F195),NHAPLIEU!D195,"")</f>
        <v/>
      </c>
      <c r="E201" s="67" t="str">
        <f>IF($D$6=NHAPLIEU!E195,NHAPLIEU!F195,IF($D$6=NHAPLIEU!F195,NHAPLIEU!E195,""))</f>
        <v/>
      </c>
      <c r="F201" s="67"/>
      <c r="G201" s="67"/>
      <c r="H201" s="67"/>
      <c r="I201" s="67"/>
    </row>
    <row r="202" spans="1:9" hidden="1">
      <c r="A202" s="67" t="str">
        <f>IF(OR($D$6=NHAPLIEU!E196,'SỔ CHI TIẾT'!$D$6=NHAPLIEU!F196),NHAPLIEU!A196,"")</f>
        <v/>
      </c>
      <c r="B202" s="67" t="str">
        <f>IF(OR($D$6=NHAPLIEU!F196,'SỔ CHI TIẾT'!$D$6=NHAPLIEU!G196),NHAPLIEU!B196,"")</f>
        <v/>
      </c>
      <c r="C202" s="67" t="str">
        <f t="shared" si="2"/>
        <v/>
      </c>
      <c r="D202" s="67" t="str">
        <f>IF(OR($D$6=NHAPLIEU!E196,'SỔ CHI TIẾT'!$D$6=NHAPLIEU!F196),NHAPLIEU!D196,"")</f>
        <v/>
      </c>
      <c r="E202" s="67" t="str">
        <f>IF($D$6=NHAPLIEU!E196,NHAPLIEU!F196,IF($D$6=NHAPLIEU!F196,NHAPLIEU!E196,""))</f>
        <v/>
      </c>
      <c r="F202" s="67"/>
      <c r="G202" s="67"/>
      <c r="H202" s="67"/>
      <c r="I202" s="67"/>
    </row>
    <row r="203" spans="1:9" hidden="1">
      <c r="A203" s="67" t="str">
        <f>IF(OR($D$6=NHAPLIEU!E197,'SỔ CHI TIẾT'!$D$6=NHAPLIEU!F197),NHAPLIEU!A197,"")</f>
        <v/>
      </c>
      <c r="B203" s="67" t="str">
        <f>IF(OR($D$6=NHAPLIEU!F197,'SỔ CHI TIẾT'!$D$6=NHAPLIEU!G197),NHAPLIEU!B197,"")</f>
        <v/>
      </c>
      <c r="C203" s="67" t="str">
        <f t="shared" si="2"/>
        <v/>
      </c>
      <c r="D203" s="67" t="str">
        <f>IF(OR($D$6=NHAPLIEU!E197,'SỔ CHI TIẾT'!$D$6=NHAPLIEU!F197),NHAPLIEU!D197,"")</f>
        <v/>
      </c>
      <c r="E203" s="67" t="str">
        <f>IF($D$6=NHAPLIEU!E197,NHAPLIEU!F197,IF($D$6=NHAPLIEU!F197,NHAPLIEU!E197,""))</f>
        <v/>
      </c>
      <c r="F203" s="67"/>
      <c r="G203" s="67"/>
      <c r="H203" s="67"/>
      <c r="I203" s="67"/>
    </row>
    <row r="204" spans="1:9" hidden="1">
      <c r="A204" s="67" t="str">
        <f>IF(OR($D$6=NHAPLIEU!E198,'SỔ CHI TIẾT'!$D$6=NHAPLIEU!F198),NHAPLIEU!A198,"")</f>
        <v/>
      </c>
      <c r="B204" s="67" t="str">
        <f>IF(OR($D$6=NHAPLIEU!F198,'SỔ CHI TIẾT'!$D$6=NHAPLIEU!G198),NHAPLIEU!B198,"")</f>
        <v/>
      </c>
      <c r="C204" s="67" t="str">
        <f t="shared" si="2"/>
        <v/>
      </c>
      <c r="D204" s="67" t="str">
        <f>IF(OR($D$6=NHAPLIEU!E198,'SỔ CHI TIẾT'!$D$6=NHAPLIEU!F198),NHAPLIEU!D198,"")</f>
        <v/>
      </c>
      <c r="E204" s="67" t="str">
        <f>IF($D$6=NHAPLIEU!E198,NHAPLIEU!F198,IF($D$6=NHAPLIEU!F198,NHAPLIEU!E198,""))</f>
        <v/>
      </c>
      <c r="F204" s="67"/>
      <c r="G204" s="67"/>
      <c r="H204" s="67"/>
      <c r="I204" s="67"/>
    </row>
    <row r="205" spans="1:9" hidden="1">
      <c r="A205" s="67" t="str">
        <f>IF(OR($D$6=NHAPLIEU!E199,'SỔ CHI TIẾT'!$D$6=NHAPLIEU!F199),NHAPLIEU!A199,"")</f>
        <v/>
      </c>
      <c r="B205" s="67" t="str">
        <f>IF(OR($D$6=NHAPLIEU!F199,'SỔ CHI TIẾT'!$D$6=NHAPLIEU!G199),NHAPLIEU!B199,"")</f>
        <v/>
      </c>
      <c r="C205" s="67" t="str">
        <f t="shared" si="2"/>
        <v/>
      </c>
      <c r="D205" s="67" t="str">
        <f>IF(OR($D$6=NHAPLIEU!E199,'SỔ CHI TIẾT'!$D$6=NHAPLIEU!F199),NHAPLIEU!D199,"")</f>
        <v/>
      </c>
      <c r="E205" s="67" t="str">
        <f>IF($D$6=NHAPLIEU!E199,NHAPLIEU!F199,IF($D$6=NHAPLIEU!F199,NHAPLIEU!E199,""))</f>
        <v/>
      </c>
      <c r="F205" s="67"/>
      <c r="G205" s="67"/>
      <c r="H205" s="67"/>
      <c r="I205" s="67"/>
    </row>
    <row r="206" spans="1:9" hidden="1">
      <c r="A206" s="67" t="str">
        <f>IF(OR($D$6=NHAPLIEU!E200,'SỔ CHI TIẾT'!$D$6=NHAPLIEU!F200),NHAPLIEU!A200,"")</f>
        <v/>
      </c>
      <c r="B206" s="67" t="str">
        <f>IF(OR($D$6=NHAPLIEU!F200,'SỔ CHI TIẾT'!$D$6=NHAPLIEU!G200),NHAPLIEU!B200,"")</f>
        <v/>
      </c>
      <c r="C206" s="67" t="str">
        <f t="shared" si="2"/>
        <v/>
      </c>
      <c r="D206" s="67" t="str">
        <f>IF(OR($D$6=NHAPLIEU!E200,'SỔ CHI TIẾT'!$D$6=NHAPLIEU!F200),NHAPLIEU!D200,"")</f>
        <v/>
      </c>
      <c r="E206" s="67" t="str">
        <f>IF($D$6=NHAPLIEU!E200,NHAPLIEU!F200,IF($D$6=NHAPLIEU!F200,NHAPLIEU!E200,""))</f>
        <v/>
      </c>
      <c r="F206" s="67"/>
      <c r="G206" s="67"/>
      <c r="H206" s="67"/>
      <c r="I206" s="67"/>
    </row>
    <row r="207" spans="1:9" hidden="1">
      <c r="A207" s="67" t="str">
        <f>IF(OR($D$6=NHAPLIEU!E201,'SỔ CHI TIẾT'!$D$6=NHAPLIEU!F201),NHAPLIEU!A201,"")</f>
        <v/>
      </c>
      <c r="B207" s="67" t="str">
        <f>IF(OR($D$6=NHAPLIEU!F201,'SỔ CHI TIẾT'!$D$6=NHAPLIEU!G201),NHAPLIEU!B201,"")</f>
        <v/>
      </c>
      <c r="C207" s="67" t="str">
        <f t="shared" ref="C207:C270" si="3">A207</f>
        <v/>
      </c>
      <c r="D207" s="67" t="str">
        <f>IF(OR($D$6=NHAPLIEU!E201,'SỔ CHI TIẾT'!$D$6=NHAPLIEU!F201),NHAPLIEU!D201,"")</f>
        <v/>
      </c>
      <c r="E207" s="67" t="str">
        <f>IF($D$6=NHAPLIEU!E201,NHAPLIEU!F201,IF($D$6=NHAPLIEU!F201,NHAPLIEU!E201,""))</f>
        <v/>
      </c>
      <c r="F207" s="67"/>
      <c r="G207" s="67"/>
      <c r="H207" s="67"/>
      <c r="I207" s="67"/>
    </row>
    <row r="208" spans="1:9" hidden="1">
      <c r="A208" s="67" t="str">
        <f>IF(OR($D$6=NHAPLIEU!E202,'SỔ CHI TIẾT'!$D$6=NHAPLIEU!F202),NHAPLIEU!A202,"")</f>
        <v/>
      </c>
      <c r="B208" s="67" t="str">
        <f>IF(OR($D$6=NHAPLIEU!F202,'SỔ CHI TIẾT'!$D$6=NHAPLIEU!G202),NHAPLIEU!B202,"")</f>
        <v/>
      </c>
      <c r="C208" s="67" t="str">
        <f t="shared" si="3"/>
        <v/>
      </c>
      <c r="D208" s="67" t="str">
        <f>IF(OR($D$6=NHAPLIEU!E202,'SỔ CHI TIẾT'!$D$6=NHAPLIEU!F202),NHAPLIEU!D202,"")</f>
        <v/>
      </c>
      <c r="E208" s="67" t="str">
        <f>IF($D$6=NHAPLIEU!E202,NHAPLIEU!F202,IF($D$6=NHAPLIEU!F202,NHAPLIEU!E202,""))</f>
        <v/>
      </c>
      <c r="F208" s="67"/>
      <c r="G208" s="67"/>
      <c r="H208" s="67"/>
      <c r="I208" s="67"/>
    </row>
    <row r="209" spans="1:9" hidden="1">
      <c r="A209" s="67" t="str">
        <f>IF(OR($D$6=NHAPLIEU!E203,'SỔ CHI TIẾT'!$D$6=NHAPLIEU!F203),NHAPLIEU!A203,"")</f>
        <v/>
      </c>
      <c r="B209" s="67" t="str">
        <f>IF(OR($D$6=NHAPLIEU!F203,'SỔ CHI TIẾT'!$D$6=NHAPLIEU!G203),NHAPLIEU!B203,"")</f>
        <v/>
      </c>
      <c r="C209" s="67" t="str">
        <f t="shared" si="3"/>
        <v/>
      </c>
      <c r="D209" s="67" t="str">
        <f>IF(OR($D$6=NHAPLIEU!E203,'SỔ CHI TIẾT'!$D$6=NHAPLIEU!F203),NHAPLIEU!D203,"")</f>
        <v/>
      </c>
      <c r="E209" s="67" t="str">
        <f>IF($D$6=NHAPLIEU!E203,NHAPLIEU!F203,IF($D$6=NHAPLIEU!F203,NHAPLIEU!E203,""))</f>
        <v/>
      </c>
      <c r="F209" s="67"/>
      <c r="G209" s="67"/>
      <c r="H209" s="67"/>
      <c r="I209" s="67"/>
    </row>
    <row r="210" spans="1:9" hidden="1">
      <c r="A210" s="67" t="str">
        <f>IF(OR($D$6=NHAPLIEU!E204,'SỔ CHI TIẾT'!$D$6=NHAPLIEU!F204),NHAPLIEU!A204,"")</f>
        <v/>
      </c>
      <c r="B210" s="67" t="str">
        <f>IF(OR($D$6=NHAPLIEU!F204,'SỔ CHI TIẾT'!$D$6=NHAPLIEU!G204),NHAPLIEU!B204,"")</f>
        <v/>
      </c>
      <c r="C210" s="67" t="str">
        <f t="shared" si="3"/>
        <v/>
      </c>
      <c r="D210" s="67" t="str">
        <f>IF(OR($D$6=NHAPLIEU!E204,'SỔ CHI TIẾT'!$D$6=NHAPLIEU!F204),NHAPLIEU!D204,"")</f>
        <v/>
      </c>
      <c r="E210" s="67" t="str">
        <f>IF($D$6=NHAPLIEU!E204,NHAPLIEU!F204,IF($D$6=NHAPLIEU!F204,NHAPLIEU!E204,""))</f>
        <v/>
      </c>
      <c r="F210" s="67"/>
      <c r="G210" s="67"/>
      <c r="H210" s="67"/>
      <c r="I210" s="67"/>
    </row>
    <row r="211" spans="1:9" hidden="1">
      <c r="A211" s="67" t="str">
        <f>IF(OR($D$6=NHAPLIEU!E205,'SỔ CHI TIẾT'!$D$6=NHAPLIEU!F205),NHAPLIEU!A205,"")</f>
        <v/>
      </c>
      <c r="B211" s="67" t="str">
        <f>IF(OR($D$6=NHAPLIEU!F205,'SỔ CHI TIẾT'!$D$6=NHAPLIEU!G205),NHAPLIEU!B205,"")</f>
        <v/>
      </c>
      <c r="C211" s="67" t="str">
        <f t="shared" si="3"/>
        <v/>
      </c>
      <c r="D211" s="67" t="str">
        <f>IF(OR($D$6=NHAPLIEU!E205,'SỔ CHI TIẾT'!$D$6=NHAPLIEU!F205),NHAPLIEU!D205,"")</f>
        <v/>
      </c>
      <c r="E211" s="67" t="str">
        <f>IF($D$6=NHAPLIEU!E205,NHAPLIEU!F205,IF($D$6=NHAPLIEU!F205,NHAPLIEU!E205,""))</f>
        <v/>
      </c>
      <c r="F211" s="67"/>
      <c r="G211" s="67"/>
      <c r="H211" s="67"/>
      <c r="I211" s="67"/>
    </row>
    <row r="212" spans="1:9" hidden="1">
      <c r="A212" s="67" t="str">
        <f>IF(OR($D$6=NHAPLIEU!E206,'SỔ CHI TIẾT'!$D$6=NHAPLIEU!F206),NHAPLIEU!A206,"")</f>
        <v/>
      </c>
      <c r="B212" s="67" t="str">
        <f>IF(OR($D$6=NHAPLIEU!F206,'SỔ CHI TIẾT'!$D$6=NHAPLIEU!G206),NHAPLIEU!B206,"")</f>
        <v/>
      </c>
      <c r="C212" s="67" t="str">
        <f t="shared" si="3"/>
        <v/>
      </c>
      <c r="D212" s="67" t="str">
        <f>IF(OR($D$6=NHAPLIEU!E206,'SỔ CHI TIẾT'!$D$6=NHAPLIEU!F206),NHAPLIEU!D206,"")</f>
        <v/>
      </c>
      <c r="E212" s="67" t="str">
        <f>IF($D$6=NHAPLIEU!E206,NHAPLIEU!F206,IF($D$6=NHAPLIEU!F206,NHAPLIEU!E206,""))</f>
        <v/>
      </c>
      <c r="F212" s="67"/>
      <c r="G212" s="67"/>
      <c r="H212" s="67"/>
      <c r="I212" s="67"/>
    </row>
    <row r="213" spans="1:9" hidden="1">
      <c r="A213" s="67" t="str">
        <f>IF(OR($D$6=NHAPLIEU!E207,'SỔ CHI TIẾT'!$D$6=NHAPLIEU!F207),NHAPLIEU!A207,"")</f>
        <v/>
      </c>
      <c r="B213" s="67" t="str">
        <f>IF(OR($D$6=NHAPLIEU!F207,'SỔ CHI TIẾT'!$D$6=NHAPLIEU!G207),NHAPLIEU!B207,"")</f>
        <v/>
      </c>
      <c r="C213" s="67" t="str">
        <f t="shared" si="3"/>
        <v/>
      </c>
      <c r="D213" s="67" t="str">
        <f>IF(OR($D$6=NHAPLIEU!E207,'SỔ CHI TIẾT'!$D$6=NHAPLIEU!F207),NHAPLIEU!D207,"")</f>
        <v/>
      </c>
      <c r="E213" s="67" t="str">
        <f>IF($D$6=NHAPLIEU!E207,NHAPLIEU!F207,IF($D$6=NHAPLIEU!F207,NHAPLIEU!E207,""))</f>
        <v/>
      </c>
      <c r="F213" s="67"/>
      <c r="G213" s="67"/>
      <c r="H213" s="67"/>
      <c r="I213" s="67"/>
    </row>
    <row r="214" spans="1:9" hidden="1">
      <c r="A214" s="67" t="str">
        <f>IF(OR($D$6=NHAPLIEU!E208,'SỔ CHI TIẾT'!$D$6=NHAPLIEU!F208),NHAPLIEU!A208,"")</f>
        <v/>
      </c>
      <c r="B214" s="67" t="str">
        <f>IF(OR($D$6=NHAPLIEU!F208,'SỔ CHI TIẾT'!$D$6=NHAPLIEU!G208),NHAPLIEU!B208,"")</f>
        <v/>
      </c>
      <c r="C214" s="67" t="str">
        <f t="shared" si="3"/>
        <v/>
      </c>
      <c r="D214" s="67" t="str">
        <f>IF(OR($D$6=NHAPLIEU!E208,'SỔ CHI TIẾT'!$D$6=NHAPLIEU!F208),NHAPLIEU!D208,"")</f>
        <v/>
      </c>
      <c r="E214" s="67" t="str">
        <f>IF($D$6=NHAPLIEU!E208,NHAPLIEU!F208,IF($D$6=NHAPLIEU!F208,NHAPLIEU!E208,""))</f>
        <v/>
      </c>
      <c r="F214" s="67"/>
      <c r="G214" s="67"/>
      <c r="H214" s="67"/>
      <c r="I214" s="67"/>
    </row>
    <row r="215" spans="1:9" hidden="1">
      <c r="A215" s="67" t="e">
        <f>IF(OR($D$6=NHAPLIEU!#REF!,'SỔ CHI TIẾT'!$D$6=NHAPLIEU!#REF!),NHAPLIEU!#REF!,"")</f>
        <v>#REF!</v>
      </c>
      <c r="B215" s="67" t="e">
        <f>IF(OR($D$6=NHAPLIEU!#REF!,'SỔ CHI TIẾT'!$D$6=NHAPLIEU!#REF!),NHAPLIEU!#REF!,"")</f>
        <v>#REF!</v>
      </c>
      <c r="C215" s="67" t="e">
        <f t="shared" si="3"/>
        <v>#REF!</v>
      </c>
      <c r="D215" s="67" t="e">
        <f>IF(OR($D$6=NHAPLIEU!#REF!,'SỔ CHI TIẾT'!$D$6=NHAPLIEU!#REF!),NHAPLIEU!#REF!,"")</f>
        <v>#REF!</v>
      </c>
      <c r="E215" s="67" t="e">
        <f>IF($D$6=NHAPLIEU!#REF!,NHAPLIEU!#REF!,IF($D$6=NHAPLIEU!#REF!,NHAPLIEU!#REF!,""))</f>
        <v>#REF!</v>
      </c>
      <c r="F215" s="67"/>
      <c r="G215" s="67"/>
      <c r="H215" s="67"/>
      <c r="I215" s="67"/>
    </row>
    <row r="216" spans="1:9" hidden="1">
      <c r="A216" s="67" t="str">
        <f>IF(OR($D$6=NHAPLIEU!E209,'SỔ CHI TIẾT'!$D$6=NHAPLIEU!F209),NHAPLIEU!A209,"")</f>
        <v/>
      </c>
      <c r="B216" s="67" t="str">
        <f>IF(OR($D$6=NHAPLIEU!F209,'SỔ CHI TIẾT'!$D$6=NHAPLIEU!G209),NHAPLIEU!B209,"")</f>
        <v/>
      </c>
      <c r="C216" s="67" t="str">
        <f t="shared" si="3"/>
        <v/>
      </c>
      <c r="D216" s="67" t="str">
        <f>IF(OR($D$6=NHAPLIEU!E209,'SỔ CHI TIẾT'!$D$6=NHAPLIEU!F209),NHAPLIEU!D209,"")</f>
        <v/>
      </c>
      <c r="E216" s="67" t="str">
        <f>IF($D$6=NHAPLIEU!E209,NHAPLIEU!F209,IF($D$6=NHAPLIEU!F209,NHAPLIEU!E209,""))</f>
        <v/>
      </c>
      <c r="F216" s="67"/>
      <c r="G216" s="67"/>
      <c r="H216" s="67"/>
      <c r="I216" s="67"/>
    </row>
    <row r="217" spans="1:9" hidden="1">
      <c r="A217" s="67" t="str">
        <f>IF(OR($D$6=NHAPLIEU!E210,'SỔ CHI TIẾT'!$D$6=NHAPLIEU!F210),NHAPLIEU!A210,"")</f>
        <v/>
      </c>
      <c r="B217" s="67" t="str">
        <f>IF(OR($D$6=NHAPLIEU!F210,'SỔ CHI TIẾT'!$D$6=NHAPLIEU!G210),NHAPLIEU!B210,"")</f>
        <v/>
      </c>
      <c r="C217" s="67" t="str">
        <f t="shared" si="3"/>
        <v/>
      </c>
      <c r="D217" s="67" t="str">
        <f>IF(OR($D$6=NHAPLIEU!E210,'SỔ CHI TIẾT'!$D$6=NHAPLIEU!F210),NHAPLIEU!D210,"")</f>
        <v/>
      </c>
      <c r="E217" s="67" t="str">
        <f>IF($D$6=NHAPLIEU!E210,NHAPLIEU!F210,IF($D$6=NHAPLIEU!F210,NHAPLIEU!E210,""))</f>
        <v/>
      </c>
      <c r="F217" s="67"/>
      <c r="G217" s="67"/>
      <c r="H217" s="67"/>
      <c r="I217" s="67"/>
    </row>
    <row r="218" spans="1:9" hidden="1">
      <c r="A218" s="67" t="str">
        <f>IF(OR($D$6=NHAPLIEU!E211,'SỔ CHI TIẾT'!$D$6=NHAPLIEU!F211),NHAPLIEU!A211,"")</f>
        <v/>
      </c>
      <c r="B218" s="67" t="str">
        <f>IF(OR($D$6=NHAPLIEU!F211,'SỔ CHI TIẾT'!$D$6=NHAPLIEU!G211),NHAPLIEU!B211,"")</f>
        <v/>
      </c>
      <c r="C218" s="67" t="str">
        <f t="shared" si="3"/>
        <v/>
      </c>
      <c r="D218" s="67" t="str">
        <f>IF(OR($D$6=NHAPLIEU!E211,'SỔ CHI TIẾT'!$D$6=NHAPLIEU!F211),NHAPLIEU!D211,"")</f>
        <v/>
      </c>
      <c r="E218" s="67" t="str">
        <f>IF($D$6=NHAPLIEU!E211,NHAPLIEU!F211,IF($D$6=NHAPLIEU!F211,NHAPLIEU!E211,""))</f>
        <v/>
      </c>
      <c r="F218" s="67"/>
      <c r="G218" s="67"/>
      <c r="H218" s="67"/>
      <c r="I218" s="67"/>
    </row>
    <row r="219" spans="1:9" hidden="1">
      <c r="A219" s="67" t="str">
        <f>IF(OR($D$6=NHAPLIEU!E212,'SỔ CHI TIẾT'!$D$6=NHAPLIEU!F212),NHAPLIEU!A212,"")</f>
        <v/>
      </c>
      <c r="B219" s="67" t="str">
        <f>IF(OR($D$6=NHAPLIEU!F212,'SỔ CHI TIẾT'!$D$6=NHAPLIEU!G212),NHAPLIEU!B212,"")</f>
        <v/>
      </c>
      <c r="C219" s="67" t="str">
        <f t="shared" si="3"/>
        <v/>
      </c>
      <c r="D219" s="67" t="str">
        <f>IF(OR($D$6=NHAPLIEU!E212,'SỔ CHI TIẾT'!$D$6=NHAPLIEU!F212),NHAPLIEU!D212,"")</f>
        <v/>
      </c>
      <c r="E219" s="67" t="str">
        <f>IF($D$6=NHAPLIEU!E212,NHAPLIEU!F212,IF($D$6=NHAPLIEU!F212,NHAPLIEU!E212,""))</f>
        <v/>
      </c>
      <c r="F219" s="67"/>
      <c r="G219" s="67"/>
      <c r="H219" s="67"/>
      <c r="I219" s="67"/>
    </row>
    <row r="220" spans="1:9" hidden="1">
      <c r="A220" s="67" t="str">
        <f>IF(OR($D$6=NHAPLIEU!E213,'SỔ CHI TIẾT'!$D$6=NHAPLIEU!F213),NHAPLIEU!A213,"")</f>
        <v/>
      </c>
      <c r="B220" s="67" t="str">
        <f>IF(OR($D$6=NHAPLIEU!F213,'SỔ CHI TIẾT'!$D$6=NHAPLIEU!G213),NHAPLIEU!B213,"")</f>
        <v/>
      </c>
      <c r="C220" s="67" t="str">
        <f t="shared" si="3"/>
        <v/>
      </c>
      <c r="D220" s="67" t="str">
        <f>IF(OR($D$6=NHAPLIEU!E213,'SỔ CHI TIẾT'!$D$6=NHAPLIEU!F213),NHAPLIEU!D213,"")</f>
        <v/>
      </c>
      <c r="E220" s="67" t="str">
        <f>IF($D$6=NHAPLIEU!E213,NHAPLIEU!F213,IF($D$6=NHAPLIEU!F213,NHAPLIEU!E213,""))</f>
        <v/>
      </c>
      <c r="F220" s="67"/>
      <c r="G220" s="67"/>
      <c r="H220" s="67"/>
      <c r="I220" s="67"/>
    </row>
    <row r="221" spans="1:9" hidden="1">
      <c r="A221" s="67" t="str">
        <f>IF(OR($D$6=NHAPLIEU!E214,'SỔ CHI TIẾT'!$D$6=NHAPLIEU!F214),NHAPLIEU!A214,"")</f>
        <v/>
      </c>
      <c r="B221" s="67" t="str">
        <f>IF(OR($D$6=NHAPLIEU!F214,'SỔ CHI TIẾT'!$D$6=NHAPLIEU!G214),NHAPLIEU!B214,"")</f>
        <v/>
      </c>
      <c r="C221" s="67" t="str">
        <f t="shared" si="3"/>
        <v/>
      </c>
      <c r="D221" s="67" t="str">
        <f>IF(OR($D$6=NHAPLIEU!E214,'SỔ CHI TIẾT'!$D$6=NHAPLIEU!F214),NHAPLIEU!D214,"")</f>
        <v/>
      </c>
      <c r="E221" s="67" t="str">
        <f>IF($D$6=NHAPLIEU!E214,NHAPLIEU!F214,IF($D$6=NHAPLIEU!F214,NHAPLIEU!E214,""))</f>
        <v/>
      </c>
      <c r="F221" s="67"/>
      <c r="G221" s="67"/>
      <c r="H221" s="67"/>
      <c r="I221" s="67"/>
    </row>
    <row r="222" spans="1:9" hidden="1">
      <c r="A222" s="67" t="str">
        <f>IF(OR($D$6=NHAPLIEU!E215,'SỔ CHI TIẾT'!$D$6=NHAPLIEU!F215),NHAPLIEU!A215,"")</f>
        <v/>
      </c>
      <c r="B222" s="67" t="str">
        <f>IF(OR($D$6=NHAPLIEU!F215,'SỔ CHI TIẾT'!$D$6=NHAPLIEU!G215),NHAPLIEU!B215,"")</f>
        <v/>
      </c>
      <c r="C222" s="67" t="str">
        <f t="shared" si="3"/>
        <v/>
      </c>
      <c r="D222" s="67" t="str">
        <f>IF(OR($D$6=NHAPLIEU!E215,'SỔ CHI TIẾT'!$D$6=NHAPLIEU!F215),NHAPLIEU!D215,"")</f>
        <v/>
      </c>
      <c r="E222" s="67" t="str">
        <f>IF($D$6=NHAPLIEU!E215,NHAPLIEU!F215,IF($D$6=NHAPLIEU!F215,NHAPLIEU!E215,""))</f>
        <v/>
      </c>
      <c r="F222" s="67"/>
      <c r="G222" s="67"/>
      <c r="H222" s="67"/>
      <c r="I222" s="67"/>
    </row>
    <row r="223" spans="1:9" hidden="1">
      <c r="A223" s="67" t="str">
        <f>IF(OR($D$6=NHAPLIEU!E216,'SỔ CHI TIẾT'!$D$6=NHAPLIEU!F216),NHAPLIEU!A216,"")</f>
        <v/>
      </c>
      <c r="B223" s="67" t="str">
        <f>IF(OR($D$6=NHAPLIEU!F216,'SỔ CHI TIẾT'!$D$6=NHAPLIEU!G216),NHAPLIEU!B216,"")</f>
        <v/>
      </c>
      <c r="C223" s="67" t="str">
        <f t="shared" si="3"/>
        <v/>
      </c>
      <c r="D223" s="67" t="str">
        <f>IF(OR($D$6=NHAPLIEU!E216,'SỔ CHI TIẾT'!$D$6=NHAPLIEU!F216),NHAPLIEU!D216,"")</f>
        <v/>
      </c>
      <c r="E223" s="67" t="str">
        <f>IF($D$6=NHAPLIEU!E216,NHAPLIEU!F216,IF($D$6=NHAPLIEU!F216,NHAPLIEU!E216,""))</f>
        <v/>
      </c>
      <c r="F223" s="67"/>
      <c r="G223" s="67"/>
      <c r="H223" s="67"/>
      <c r="I223" s="67"/>
    </row>
    <row r="224" spans="1:9" hidden="1">
      <c r="A224" s="67" t="str">
        <f>IF(OR($D$6=NHAPLIEU!E217,'SỔ CHI TIẾT'!$D$6=NHAPLIEU!F217),NHAPLIEU!A217,"")</f>
        <v/>
      </c>
      <c r="B224" s="67" t="str">
        <f>IF(OR($D$6=NHAPLIEU!F217,'SỔ CHI TIẾT'!$D$6=NHAPLIEU!G217),NHAPLIEU!B217,"")</f>
        <v/>
      </c>
      <c r="C224" s="67" t="str">
        <f t="shared" si="3"/>
        <v/>
      </c>
      <c r="D224" s="67" t="str">
        <f>IF(OR($D$6=NHAPLIEU!E217,'SỔ CHI TIẾT'!$D$6=NHAPLIEU!F217),NHAPLIEU!D217,"")</f>
        <v/>
      </c>
      <c r="E224" s="67" t="str">
        <f>IF($D$6=NHAPLIEU!E217,NHAPLIEU!F217,IF($D$6=NHAPLIEU!F217,NHAPLIEU!E217,""))</f>
        <v/>
      </c>
      <c r="F224" s="67"/>
      <c r="G224" s="67"/>
      <c r="H224" s="67"/>
      <c r="I224" s="67"/>
    </row>
    <row r="225" spans="1:9" hidden="1">
      <c r="A225" s="67" t="str">
        <f>IF(OR($D$6=NHAPLIEU!E218,'SỔ CHI TIẾT'!$D$6=NHAPLIEU!F218),NHAPLIEU!A218,"")</f>
        <v/>
      </c>
      <c r="B225" s="67" t="str">
        <f>IF(OR($D$6=NHAPLIEU!F218,'SỔ CHI TIẾT'!$D$6=NHAPLIEU!G218),NHAPLIEU!B218,"")</f>
        <v/>
      </c>
      <c r="C225" s="67" t="str">
        <f t="shared" si="3"/>
        <v/>
      </c>
      <c r="D225" s="67" t="str">
        <f>IF(OR($D$6=NHAPLIEU!E218,'SỔ CHI TIẾT'!$D$6=NHAPLIEU!F218),NHAPLIEU!D218,"")</f>
        <v/>
      </c>
      <c r="E225" s="67" t="str">
        <f>IF($D$6=NHAPLIEU!E218,NHAPLIEU!F218,IF($D$6=NHAPLIEU!F218,NHAPLIEU!E218,""))</f>
        <v/>
      </c>
      <c r="F225" s="67"/>
      <c r="G225" s="67"/>
      <c r="H225" s="67"/>
      <c r="I225" s="67"/>
    </row>
    <row r="226" spans="1:9" hidden="1">
      <c r="A226" s="67" t="str">
        <f>IF(OR($D$6=NHAPLIEU!E219,'SỔ CHI TIẾT'!$D$6=NHAPLIEU!F219),NHAPLIEU!A219,"")</f>
        <v/>
      </c>
      <c r="B226" s="67" t="str">
        <f>IF(OR($D$6=NHAPLIEU!F219,'SỔ CHI TIẾT'!$D$6=NHAPLIEU!G219),NHAPLIEU!B219,"")</f>
        <v/>
      </c>
      <c r="C226" s="67" t="str">
        <f t="shared" si="3"/>
        <v/>
      </c>
      <c r="D226" s="67" t="str">
        <f>IF(OR($D$6=NHAPLIEU!E219,'SỔ CHI TIẾT'!$D$6=NHAPLIEU!F219),NHAPLIEU!D219,"")</f>
        <v/>
      </c>
      <c r="E226" s="67" t="str">
        <f>IF($D$6=NHAPLIEU!E219,NHAPLIEU!F219,IF($D$6=NHAPLIEU!F219,NHAPLIEU!E219,""))</f>
        <v/>
      </c>
      <c r="F226" s="67"/>
      <c r="G226" s="67"/>
      <c r="H226" s="67"/>
      <c r="I226" s="67"/>
    </row>
    <row r="227" spans="1:9" hidden="1">
      <c r="A227" s="67" t="str">
        <f>IF(OR($D$6=NHAPLIEU!E220,'SỔ CHI TIẾT'!$D$6=NHAPLIEU!F220),NHAPLIEU!A220,"")</f>
        <v/>
      </c>
      <c r="B227" s="67" t="str">
        <f>IF(OR($D$6=NHAPLIEU!F220,'SỔ CHI TIẾT'!$D$6=NHAPLIEU!G220),NHAPLIEU!B220,"")</f>
        <v/>
      </c>
      <c r="C227" s="67" t="str">
        <f t="shared" si="3"/>
        <v/>
      </c>
      <c r="D227" s="67" t="str">
        <f>IF(OR($D$6=NHAPLIEU!E220,'SỔ CHI TIẾT'!$D$6=NHAPLIEU!F220),NHAPLIEU!D220,"")</f>
        <v/>
      </c>
      <c r="E227" s="67" t="str">
        <f>IF($D$6=NHAPLIEU!E220,NHAPLIEU!F220,IF($D$6=NHAPLIEU!F220,NHAPLIEU!E220,""))</f>
        <v/>
      </c>
      <c r="F227" s="67"/>
      <c r="G227" s="67"/>
      <c r="H227" s="67"/>
      <c r="I227" s="67"/>
    </row>
    <row r="228" spans="1:9" hidden="1">
      <c r="A228" s="67" t="str">
        <f>IF(OR($D$6=NHAPLIEU!E221,'SỔ CHI TIẾT'!$D$6=NHAPLIEU!F221),NHAPLIEU!A221,"")</f>
        <v/>
      </c>
      <c r="B228" s="67" t="str">
        <f>IF(OR($D$6=NHAPLIEU!F221,'SỔ CHI TIẾT'!$D$6=NHAPLIEU!G221),NHAPLIEU!B221,"")</f>
        <v/>
      </c>
      <c r="C228" s="67" t="str">
        <f t="shared" si="3"/>
        <v/>
      </c>
      <c r="D228" s="67" t="str">
        <f>IF(OR($D$6=NHAPLIEU!E221,'SỔ CHI TIẾT'!$D$6=NHAPLIEU!F221),NHAPLIEU!D221,"")</f>
        <v/>
      </c>
      <c r="E228" s="67" t="str">
        <f>IF($D$6=NHAPLIEU!E221,NHAPLIEU!F221,IF($D$6=NHAPLIEU!F221,NHAPLIEU!E221,""))</f>
        <v/>
      </c>
      <c r="F228" s="67"/>
      <c r="G228" s="67"/>
      <c r="H228" s="67"/>
      <c r="I228" s="67"/>
    </row>
    <row r="229" spans="1:9" hidden="1">
      <c r="A229" s="67" t="str">
        <f>IF(OR($D$6=NHAPLIEU!E222,'SỔ CHI TIẾT'!$D$6=NHAPLIEU!F222),NHAPLIEU!A222,"")</f>
        <v/>
      </c>
      <c r="B229" s="67" t="str">
        <f>IF(OR($D$6=NHAPLIEU!F222,'SỔ CHI TIẾT'!$D$6=NHAPLIEU!G222),NHAPLIEU!B222,"")</f>
        <v/>
      </c>
      <c r="C229" s="67" t="str">
        <f t="shared" si="3"/>
        <v/>
      </c>
      <c r="D229" s="67" t="str">
        <f>IF(OR($D$6=NHAPLIEU!E222,'SỔ CHI TIẾT'!$D$6=NHAPLIEU!F222),NHAPLIEU!D222,"")</f>
        <v/>
      </c>
      <c r="E229" s="67" t="str">
        <f>IF($D$6=NHAPLIEU!E222,NHAPLIEU!F222,IF($D$6=NHAPLIEU!F222,NHAPLIEU!E222,""))</f>
        <v/>
      </c>
      <c r="F229" s="67"/>
      <c r="G229" s="67"/>
      <c r="H229" s="67"/>
      <c r="I229" s="67"/>
    </row>
    <row r="230" spans="1:9" hidden="1">
      <c r="A230" s="67" t="str">
        <f>IF(OR($D$6=NHAPLIEU!E223,'SỔ CHI TIẾT'!$D$6=NHAPLIEU!F223),NHAPLIEU!A223,"")</f>
        <v/>
      </c>
      <c r="B230" s="67" t="str">
        <f>IF(OR($D$6=NHAPLIEU!F223,'SỔ CHI TIẾT'!$D$6=NHAPLIEU!G223),NHAPLIEU!B223,"")</f>
        <v/>
      </c>
      <c r="C230" s="67" t="str">
        <f t="shared" si="3"/>
        <v/>
      </c>
      <c r="D230" s="67" t="str">
        <f>IF(OR($D$6=NHAPLIEU!E223,'SỔ CHI TIẾT'!$D$6=NHAPLIEU!F223),NHAPLIEU!D223,"")</f>
        <v/>
      </c>
      <c r="E230" s="67" t="str">
        <f>IF($D$6=NHAPLIEU!E223,NHAPLIEU!F223,IF($D$6=NHAPLIEU!F223,NHAPLIEU!E223,""))</f>
        <v/>
      </c>
      <c r="F230" s="67"/>
      <c r="G230" s="67"/>
      <c r="H230" s="67"/>
      <c r="I230" s="67"/>
    </row>
    <row r="231" spans="1:9" hidden="1">
      <c r="A231" s="67" t="str">
        <f>IF(OR($D$6=NHAPLIEU!E224,'SỔ CHI TIẾT'!$D$6=NHAPLIEU!F224),NHAPLIEU!A224,"")</f>
        <v/>
      </c>
      <c r="B231" s="67" t="str">
        <f>IF(OR($D$6=NHAPLIEU!F224,'SỔ CHI TIẾT'!$D$6=NHAPLIEU!G224),NHAPLIEU!B224,"")</f>
        <v/>
      </c>
      <c r="C231" s="67" t="str">
        <f t="shared" si="3"/>
        <v/>
      </c>
      <c r="D231" s="67" t="str">
        <f>IF(OR($D$6=NHAPLIEU!E224,'SỔ CHI TIẾT'!$D$6=NHAPLIEU!F224),NHAPLIEU!D224,"")</f>
        <v/>
      </c>
      <c r="E231" s="67" t="str">
        <f>IF($D$6=NHAPLIEU!E224,NHAPLIEU!F224,IF($D$6=NHAPLIEU!F224,NHAPLIEU!E224,""))</f>
        <v/>
      </c>
      <c r="F231" s="67"/>
      <c r="G231" s="67"/>
      <c r="H231" s="67"/>
      <c r="I231" s="67"/>
    </row>
    <row r="232" spans="1:9" hidden="1">
      <c r="A232" s="67" t="str">
        <f>IF(OR($D$6=NHAPLIEU!E225,'SỔ CHI TIẾT'!$D$6=NHAPLIEU!F225),NHAPLIEU!A225,"")</f>
        <v/>
      </c>
      <c r="B232" s="67" t="str">
        <f>IF(OR($D$6=NHAPLIEU!F225,'SỔ CHI TIẾT'!$D$6=NHAPLIEU!G225),NHAPLIEU!B225,"")</f>
        <v/>
      </c>
      <c r="C232" s="67" t="str">
        <f t="shared" si="3"/>
        <v/>
      </c>
      <c r="D232" s="67" t="str">
        <f>IF(OR($D$6=NHAPLIEU!E225,'SỔ CHI TIẾT'!$D$6=NHAPLIEU!F225),NHAPLIEU!D225,"")</f>
        <v/>
      </c>
      <c r="E232" s="67" t="str">
        <f>IF($D$6=NHAPLIEU!E225,NHAPLIEU!F225,IF($D$6=NHAPLIEU!F225,NHAPLIEU!E225,""))</f>
        <v/>
      </c>
      <c r="F232" s="67"/>
      <c r="G232" s="67"/>
      <c r="H232" s="67"/>
      <c r="I232" s="67"/>
    </row>
    <row r="233" spans="1:9" hidden="1">
      <c r="A233" s="67" t="str">
        <f>IF(OR($D$6=NHAPLIEU!E226,'SỔ CHI TIẾT'!$D$6=NHAPLIEU!F226),NHAPLIEU!A226,"")</f>
        <v/>
      </c>
      <c r="B233" s="67" t="str">
        <f>IF(OR($D$6=NHAPLIEU!F226,'SỔ CHI TIẾT'!$D$6=NHAPLIEU!G226),NHAPLIEU!B226,"")</f>
        <v/>
      </c>
      <c r="C233" s="67" t="str">
        <f t="shared" si="3"/>
        <v/>
      </c>
      <c r="D233" s="67" t="str">
        <f>IF(OR($D$6=NHAPLIEU!E226,'SỔ CHI TIẾT'!$D$6=NHAPLIEU!F226),NHAPLIEU!D226,"")</f>
        <v/>
      </c>
      <c r="E233" s="67" t="str">
        <f>IF($D$6=NHAPLIEU!E226,NHAPLIEU!F226,IF($D$6=NHAPLIEU!F226,NHAPLIEU!E226,""))</f>
        <v/>
      </c>
      <c r="F233" s="67"/>
      <c r="G233" s="67"/>
      <c r="H233" s="67"/>
      <c r="I233" s="67"/>
    </row>
    <row r="234" spans="1:9" hidden="1">
      <c r="A234" s="67" t="str">
        <f>IF(OR($D$6=NHAPLIEU!E227,'SỔ CHI TIẾT'!$D$6=NHAPLIEU!F227),NHAPLIEU!A227,"")</f>
        <v/>
      </c>
      <c r="B234" s="67" t="str">
        <f>IF(OR($D$6=NHAPLIEU!F227,'SỔ CHI TIẾT'!$D$6=NHAPLIEU!G227),NHAPLIEU!B227,"")</f>
        <v/>
      </c>
      <c r="C234" s="67" t="str">
        <f t="shared" si="3"/>
        <v/>
      </c>
      <c r="D234" s="67" t="str">
        <f>IF(OR($D$6=NHAPLIEU!E227,'SỔ CHI TIẾT'!$D$6=NHAPLIEU!F227),NHAPLIEU!D227,"")</f>
        <v/>
      </c>
      <c r="E234" s="67" t="str">
        <f>IF($D$6=NHAPLIEU!E227,NHAPLIEU!F227,IF($D$6=NHAPLIEU!F227,NHAPLIEU!E227,""))</f>
        <v/>
      </c>
      <c r="F234" s="67"/>
      <c r="G234" s="67"/>
      <c r="H234" s="67"/>
      <c r="I234" s="67"/>
    </row>
    <row r="235" spans="1:9" hidden="1">
      <c r="A235" s="67" t="str">
        <f>IF(OR($D$6=NHAPLIEU!E228,'SỔ CHI TIẾT'!$D$6=NHAPLIEU!F228),NHAPLIEU!A228,"")</f>
        <v/>
      </c>
      <c r="B235" s="67" t="str">
        <f>IF(OR($D$6=NHAPLIEU!F228,'SỔ CHI TIẾT'!$D$6=NHAPLIEU!G228),NHAPLIEU!B228,"")</f>
        <v/>
      </c>
      <c r="C235" s="67" t="str">
        <f t="shared" si="3"/>
        <v/>
      </c>
      <c r="D235" s="67" t="str">
        <f>IF(OR($D$6=NHAPLIEU!E228,'SỔ CHI TIẾT'!$D$6=NHAPLIEU!F228),NHAPLIEU!D228,"")</f>
        <v/>
      </c>
      <c r="E235" s="67" t="str">
        <f>IF($D$6=NHAPLIEU!E228,NHAPLIEU!F228,IF($D$6=NHAPLIEU!F228,NHAPLIEU!E228,""))</f>
        <v/>
      </c>
      <c r="F235" s="67"/>
      <c r="G235" s="67"/>
      <c r="H235" s="67"/>
      <c r="I235" s="67"/>
    </row>
    <row r="236" spans="1:9" hidden="1">
      <c r="A236" s="67" t="str">
        <f>IF(OR($D$6=NHAPLIEU!E229,'SỔ CHI TIẾT'!$D$6=NHAPLIEU!F229),NHAPLIEU!A229,"")</f>
        <v/>
      </c>
      <c r="B236" s="67" t="str">
        <f>IF(OR($D$6=NHAPLIEU!F229,'SỔ CHI TIẾT'!$D$6=NHAPLIEU!G229),NHAPLIEU!B229,"")</f>
        <v/>
      </c>
      <c r="C236" s="67" t="str">
        <f t="shared" si="3"/>
        <v/>
      </c>
      <c r="D236" s="67" t="str">
        <f>IF(OR($D$6=NHAPLIEU!E229,'SỔ CHI TIẾT'!$D$6=NHAPLIEU!F229),NHAPLIEU!D229,"")</f>
        <v/>
      </c>
      <c r="E236" s="67" t="str">
        <f>IF($D$6=NHAPLIEU!E229,NHAPLIEU!F229,IF($D$6=NHAPLIEU!F229,NHAPLIEU!E229,""))</f>
        <v/>
      </c>
      <c r="F236" s="67"/>
      <c r="G236" s="67"/>
      <c r="H236" s="67"/>
      <c r="I236" s="67"/>
    </row>
    <row r="237" spans="1:9" hidden="1">
      <c r="A237" s="67" t="str">
        <f>IF(OR($D$6=NHAPLIEU!E230,'SỔ CHI TIẾT'!$D$6=NHAPLIEU!F230),NHAPLIEU!A230,"")</f>
        <v/>
      </c>
      <c r="B237" s="67" t="str">
        <f>IF(OR($D$6=NHAPLIEU!F230,'SỔ CHI TIẾT'!$D$6=NHAPLIEU!G230),NHAPLIEU!B230,"")</f>
        <v/>
      </c>
      <c r="C237" s="67" t="str">
        <f t="shared" si="3"/>
        <v/>
      </c>
      <c r="D237" s="67" t="str">
        <f>IF(OR($D$6=NHAPLIEU!E230,'SỔ CHI TIẾT'!$D$6=NHAPLIEU!F230),NHAPLIEU!D230,"")</f>
        <v/>
      </c>
      <c r="E237" s="67" t="str">
        <f>IF($D$6=NHAPLIEU!E230,NHAPLIEU!F230,IF($D$6=NHAPLIEU!F230,NHAPLIEU!E230,""))</f>
        <v/>
      </c>
      <c r="F237" s="67"/>
      <c r="G237" s="67"/>
      <c r="H237" s="67"/>
      <c r="I237" s="67"/>
    </row>
    <row r="238" spans="1:9" hidden="1">
      <c r="A238" s="67" t="str">
        <f>IF(OR($D$6=NHAPLIEU!E231,'SỔ CHI TIẾT'!$D$6=NHAPLIEU!F231),NHAPLIEU!A231,"")</f>
        <v/>
      </c>
      <c r="B238" s="67" t="str">
        <f>IF(OR($D$6=NHAPLIEU!F231,'SỔ CHI TIẾT'!$D$6=NHAPLIEU!G231),NHAPLIEU!B231,"")</f>
        <v/>
      </c>
      <c r="C238" s="67" t="str">
        <f t="shared" si="3"/>
        <v/>
      </c>
      <c r="D238" s="67" t="str">
        <f>IF(OR($D$6=NHAPLIEU!E231,'SỔ CHI TIẾT'!$D$6=NHAPLIEU!F231),NHAPLIEU!D231,"")</f>
        <v/>
      </c>
      <c r="E238" s="67" t="str">
        <f>IF($D$6=NHAPLIEU!E231,NHAPLIEU!F231,IF($D$6=NHAPLIEU!F231,NHAPLIEU!E231,""))</f>
        <v/>
      </c>
      <c r="F238" s="67"/>
      <c r="G238" s="67"/>
      <c r="H238" s="67"/>
      <c r="I238" s="67"/>
    </row>
    <row r="239" spans="1:9" hidden="1">
      <c r="A239" s="67" t="str">
        <f>IF(OR($D$6=NHAPLIEU!E232,'SỔ CHI TIẾT'!$D$6=NHAPLIEU!F232),NHAPLIEU!A232,"")</f>
        <v/>
      </c>
      <c r="B239" s="67" t="str">
        <f>IF(OR($D$6=NHAPLIEU!F232,'SỔ CHI TIẾT'!$D$6=NHAPLIEU!G232),NHAPLIEU!B232,"")</f>
        <v/>
      </c>
      <c r="C239" s="67" t="str">
        <f t="shared" si="3"/>
        <v/>
      </c>
      <c r="D239" s="67" t="str">
        <f>IF(OR($D$6=NHAPLIEU!E232,'SỔ CHI TIẾT'!$D$6=NHAPLIEU!F232),NHAPLIEU!D232,"")</f>
        <v/>
      </c>
      <c r="E239" s="67" t="str">
        <f>IF($D$6=NHAPLIEU!E232,NHAPLIEU!F232,IF($D$6=NHAPLIEU!F232,NHAPLIEU!E232,""))</f>
        <v/>
      </c>
      <c r="F239" s="67"/>
      <c r="G239" s="67"/>
      <c r="H239" s="67"/>
      <c r="I239" s="67"/>
    </row>
    <row r="240" spans="1:9" hidden="1">
      <c r="A240" s="67" t="str">
        <f>IF(OR($D$6=NHAPLIEU!E233,'SỔ CHI TIẾT'!$D$6=NHAPLIEU!F233),NHAPLIEU!A233,"")</f>
        <v/>
      </c>
      <c r="B240" s="67" t="str">
        <f>IF(OR($D$6=NHAPLIEU!F233,'SỔ CHI TIẾT'!$D$6=NHAPLIEU!G233),NHAPLIEU!B233,"")</f>
        <v/>
      </c>
      <c r="C240" s="67" t="str">
        <f t="shared" si="3"/>
        <v/>
      </c>
      <c r="D240" s="67" t="str">
        <f>IF(OR($D$6=NHAPLIEU!E233,'SỔ CHI TIẾT'!$D$6=NHAPLIEU!F233),NHAPLIEU!D233,"")</f>
        <v/>
      </c>
      <c r="E240" s="67" t="str">
        <f>IF($D$6=NHAPLIEU!E233,NHAPLIEU!F233,IF($D$6=NHAPLIEU!F233,NHAPLIEU!E233,""))</f>
        <v/>
      </c>
      <c r="F240" s="67"/>
      <c r="G240" s="67"/>
      <c r="H240" s="67"/>
      <c r="I240" s="67"/>
    </row>
    <row r="241" spans="1:9" hidden="1">
      <c r="A241" s="67" t="str">
        <f>IF(OR($D$6=NHAPLIEU!E234,'SỔ CHI TIẾT'!$D$6=NHAPLIEU!F234),NHAPLIEU!A234,"")</f>
        <v/>
      </c>
      <c r="B241" s="67" t="str">
        <f>IF(OR($D$6=NHAPLIEU!F234,'SỔ CHI TIẾT'!$D$6=NHAPLIEU!G234),NHAPLIEU!B234,"")</f>
        <v/>
      </c>
      <c r="C241" s="67" t="str">
        <f t="shared" si="3"/>
        <v/>
      </c>
      <c r="D241" s="67" t="str">
        <f>IF(OR($D$6=NHAPLIEU!E234,'SỔ CHI TIẾT'!$D$6=NHAPLIEU!F234),NHAPLIEU!D234,"")</f>
        <v/>
      </c>
      <c r="E241" s="67" t="str">
        <f>IF($D$6=NHAPLIEU!E234,NHAPLIEU!F234,IF($D$6=NHAPLIEU!F234,NHAPLIEU!E234,""))</f>
        <v/>
      </c>
      <c r="F241" s="67"/>
      <c r="G241" s="67"/>
      <c r="H241" s="67"/>
      <c r="I241" s="67"/>
    </row>
    <row r="242" spans="1:9" hidden="1">
      <c r="A242" s="67" t="str">
        <f>IF(OR($D$6=NHAPLIEU!E235,'SỔ CHI TIẾT'!$D$6=NHAPLIEU!F235),NHAPLIEU!A235,"")</f>
        <v/>
      </c>
      <c r="B242" s="67" t="str">
        <f>IF(OR($D$6=NHAPLIEU!F235,'SỔ CHI TIẾT'!$D$6=NHAPLIEU!G235),NHAPLIEU!B235,"")</f>
        <v/>
      </c>
      <c r="C242" s="67" t="str">
        <f t="shared" si="3"/>
        <v/>
      </c>
      <c r="D242" s="67" t="str">
        <f>IF(OR($D$6=NHAPLIEU!E235,'SỔ CHI TIẾT'!$D$6=NHAPLIEU!F235),NHAPLIEU!D235,"")</f>
        <v/>
      </c>
      <c r="E242" s="67" t="str">
        <f>IF($D$6=NHAPLIEU!E235,NHAPLIEU!F235,IF($D$6=NHAPLIEU!F235,NHAPLIEU!E235,""))</f>
        <v/>
      </c>
      <c r="F242" s="67"/>
      <c r="G242" s="67"/>
      <c r="H242" s="67"/>
      <c r="I242" s="67"/>
    </row>
    <row r="243" spans="1:9" hidden="1">
      <c r="A243" s="67" t="str">
        <f>IF(OR($D$6=NHAPLIEU!E236,'SỔ CHI TIẾT'!$D$6=NHAPLIEU!F236),NHAPLIEU!A236,"")</f>
        <v/>
      </c>
      <c r="B243" s="67" t="str">
        <f>IF(OR($D$6=NHAPLIEU!F236,'SỔ CHI TIẾT'!$D$6=NHAPLIEU!G236),NHAPLIEU!B236,"")</f>
        <v/>
      </c>
      <c r="C243" s="67" t="str">
        <f t="shared" si="3"/>
        <v/>
      </c>
      <c r="D243" s="67" t="str">
        <f>IF(OR($D$6=NHAPLIEU!E236,'SỔ CHI TIẾT'!$D$6=NHAPLIEU!F236),NHAPLIEU!D236,"")</f>
        <v/>
      </c>
      <c r="E243" s="67" t="str">
        <f>IF($D$6=NHAPLIEU!E236,NHAPLIEU!F236,IF($D$6=NHAPLIEU!F236,NHAPLIEU!E236,""))</f>
        <v/>
      </c>
      <c r="F243" s="67"/>
      <c r="G243" s="67"/>
      <c r="H243" s="67"/>
      <c r="I243" s="67"/>
    </row>
    <row r="244" spans="1:9" hidden="1">
      <c r="A244" s="67" t="str">
        <f>IF(OR($D$6=NHAPLIEU!E237,'SỔ CHI TIẾT'!$D$6=NHAPLIEU!F237),NHAPLIEU!A237,"")</f>
        <v/>
      </c>
      <c r="B244" s="67" t="str">
        <f>IF(OR($D$6=NHAPLIEU!F237,'SỔ CHI TIẾT'!$D$6=NHAPLIEU!G237),NHAPLIEU!B237,"")</f>
        <v/>
      </c>
      <c r="C244" s="67" t="str">
        <f t="shared" si="3"/>
        <v/>
      </c>
      <c r="D244" s="67" t="str">
        <f>IF(OR($D$6=NHAPLIEU!E237,'SỔ CHI TIẾT'!$D$6=NHAPLIEU!F237),NHAPLIEU!D237,"")</f>
        <v/>
      </c>
      <c r="E244" s="67" t="str">
        <f>IF($D$6=NHAPLIEU!E237,NHAPLIEU!F237,IF($D$6=NHAPLIEU!F237,NHAPLIEU!E237,""))</f>
        <v/>
      </c>
      <c r="F244" s="67"/>
      <c r="G244" s="67"/>
      <c r="H244" s="67"/>
      <c r="I244" s="67"/>
    </row>
    <row r="245" spans="1:9" hidden="1">
      <c r="A245" s="67" t="str">
        <f>IF(OR($D$6=NHAPLIEU!E238,'SỔ CHI TIẾT'!$D$6=NHAPLIEU!F238),NHAPLIEU!A238,"")</f>
        <v/>
      </c>
      <c r="B245" s="67" t="str">
        <f>IF(OR($D$6=NHAPLIEU!F238,'SỔ CHI TIẾT'!$D$6=NHAPLIEU!G238),NHAPLIEU!B238,"")</f>
        <v/>
      </c>
      <c r="C245" s="67" t="str">
        <f t="shared" si="3"/>
        <v/>
      </c>
      <c r="D245" s="67" t="str">
        <f>IF(OR($D$6=NHAPLIEU!E238,'SỔ CHI TIẾT'!$D$6=NHAPLIEU!F238),NHAPLIEU!D238,"")</f>
        <v/>
      </c>
      <c r="E245" s="67" t="str">
        <f>IF($D$6=NHAPLIEU!E238,NHAPLIEU!F238,IF($D$6=NHAPLIEU!F238,NHAPLIEU!E238,""))</f>
        <v/>
      </c>
      <c r="F245" s="67"/>
      <c r="G245" s="67"/>
      <c r="H245" s="67"/>
      <c r="I245" s="67"/>
    </row>
    <row r="246" spans="1:9" hidden="1">
      <c r="A246" s="67" t="str">
        <f>IF(OR($D$6=NHAPLIEU!E239,'SỔ CHI TIẾT'!$D$6=NHAPLIEU!F239),NHAPLIEU!A239,"")</f>
        <v/>
      </c>
      <c r="B246" s="67" t="str">
        <f>IF(OR($D$6=NHAPLIEU!F239,'SỔ CHI TIẾT'!$D$6=NHAPLIEU!G239),NHAPLIEU!B239,"")</f>
        <v/>
      </c>
      <c r="C246" s="67" t="str">
        <f t="shared" si="3"/>
        <v/>
      </c>
      <c r="D246" s="67" t="str">
        <f>IF(OR($D$6=NHAPLIEU!E239,'SỔ CHI TIẾT'!$D$6=NHAPLIEU!F239),NHAPLIEU!D239,"")</f>
        <v/>
      </c>
      <c r="E246" s="67" t="str">
        <f>IF($D$6=NHAPLIEU!E239,NHAPLIEU!F239,IF($D$6=NHAPLIEU!F239,NHAPLIEU!E239,""))</f>
        <v/>
      </c>
      <c r="F246" s="67"/>
      <c r="G246" s="67"/>
      <c r="H246" s="67"/>
      <c r="I246" s="67"/>
    </row>
    <row r="247" spans="1:9" hidden="1">
      <c r="A247" s="67" t="str">
        <f>IF(OR($D$6=NHAPLIEU!E240,'SỔ CHI TIẾT'!$D$6=NHAPLIEU!F240),NHAPLIEU!A240,"")</f>
        <v/>
      </c>
      <c r="B247" s="67" t="str">
        <f>IF(OR($D$6=NHAPLIEU!F240,'SỔ CHI TIẾT'!$D$6=NHAPLIEU!G240),NHAPLIEU!B240,"")</f>
        <v/>
      </c>
      <c r="C247" s="67" t="str">
        <f t="shared" si="3"/>
        <v/>
      </c>
      <c r="D247" s="67" t="str">
        <f>IF(OR($D$6=NHAPLIEU!E240,'SỔ CHI TIẾT'!$D$6=NHAPLIEU!F240),NHAPLIEU!D240,"")</f>
        <v/>
      </c>
      <c r="E247" s="67" t="str">
        <f>IF($D$6=NHAPLIEU!E240,NHAPLIEU!F240,IF($D$6=NHAPLIEU!F240,NHAPLIEU!E240,""))</f>
        <v/>
      </c>
      <c r="F247" s="67"/>
      <c r="G247" s="67"/>
      <c r="H247" s="67"/>
      <c r="I247" s="67"/>
    </row>
    <row r="248" spans="1:9" hidden="1">
      <c r="A248" s="67" t="str">
        <f>IF(OR($D$6=NHAPLIEU!E241,'SỔ CHI TIẾT'!$D$6=NHAPLIEU!F241),NHAPLIEU!A241,"")</f>
        <v/>
      </c>
      <c r="B248" s="67" t="str">
        <f>IF(OR($D$6=NHAPLIEU!F241,'SỔ CHI TIẾT'!$D$6=NHAPLIEU!G241),NHAPLIEU!B241,"")</f>
        <v/>
      </c>
      <c r="C248" s="67" t="str">
        <f t="shared" si="3"/>
        <v/>
      </c>
      <c r="D248" s="67" t="str">
        <f>IF(OR($D$6=NHAPLIEU!E241,'SỔ CHI TIẾT'!$D$6=NHAPLIEU!F241),NHAPLIEU!D241,"")</f>
        <v/>
      </c>
      <c r="E248" s="67" t="str">
        <f>IF($D$6=NHAPLIEU!E241,NHAPLIEU!F241,IF($D$6=NHAPLIEU!F241,NHAPLIEU!E241,""))</f>
        <v/>
      </c>
      <c r="F248" s="67"/>
      <c r="G248" s="67"/>
      <c r="H248" s="67"/>
      <c r="I248" s="67"/>
    </row>
    <row r="249" spans="1:9" hidden="1">
      <c r="A249" s="67" t="str">
        <f>IF(OR($D$6=NHAPLIEU!E242,'SỔ CHI TIẾT'!$D$6=NHAPLIEU!F242),NHAPLIEU!A242,"")</f>
        <v/>
      </c>
      <c r="B249" s="67" t="str">
        <f>IF(OR($D$6=NHAPLIEU!F242,'SỔ CHI TIẾT'!$D$6=NHAPLIEU!G242),NHAPLIEU!B242,"")</f>
        <v/>
      </c>
      <c r="C249" s="67" t="str">
        <f t="shared" si="3"/>
        <v/>
      </c>
      <c r="D249" s="67" t="str">
        <f>IF(OR($D$6=NHAPLIEU!E242,'SỔ CHI TIẾT'!$D$6=NHAPLIEU!F242),NHAPLIEU!D242,"")</f>
        <v/>
      </c>
      <c r="E249" s="67" t="str">
        <f>IF($D$6=NHAPLIEU!E242,NHAPLIEU!F242,IF($D$6=NHAPLIEU!F242,NHAPLIEU!E242,""))</f>
        <v/>
      </c>
      <c r="F249" s="67"/>
      <c r="G249" s="67"/>
      <c r="H249" s="67"/>
      <c r="I249" s="67"/>
    </row>
    <row r="250" spans="1:9" hidden="1">
      <c r="A250" s="67" t="str">
        <f>IF(OR($D$6=NHAPLIEU!E243,'SỔ CHI TIẾT'!$D$6=NHAPLIEU!F243),NHAPLIEU!A243,"")</f>
        <v/>
      </c>
      <c r="B250" s="67" t="str">
        <f>IF(OR($D$6=NHAPLIEU!F243,'SỔ CHI TIẾT'!$D$6=NHAPLIEU!G243),NHAPLIEU!B243,"")</f>
        <v/>
      </c>
      <c r="C250" s="67" t="str">
        <f t="shared" si="3"/>
        <v/>
      </c>
      <c r="D250" s="67" t="str">
        <f>IF(OR($D$6=NHAPLIEU!E243,'SỔ CHI TIẾT'!$D$6=NHAPLIEU!F243),NHAPLIEU!D243,"")</f>
        <v/>
      </c>
      <c r="E250" s="67" t="str">
        <f>IF($D$6=NHAPLIEU!E243,NHAPLIEU!F243,IF($D$6=NHAPLIEU!F243,NHAPLIEU!E243,""))</f>
        <v/>
      </c>
      <c r="F250" s="67"/>
      <c r="G250" s="67"/>
      <c r="H250" s="67"/>
      <c r="I250" s="67"/>
    </row>
    <row r="251" spans="1:9" hidden="1">
      <c r="A251" s="67" t="str">
        <f>IF(OR($D$6=NHAPLIEU!E244,'SỔ CHI TIẾT'!$D$6=NHAPLIEU!F244),NHAPLIEU!A244,"")</f>
        <v/>
      </c>
      <c r="B251" s="67" t="str">
        <f>IF(OR($D$6=NHAPLIEU!F244,'SỔ CHI TIẾT'!$D$6=NHAPLIEU!G244),NHAPLIEU!B244,"")</f>
        <v/>
      </c>
      <c r="C251" s="67" t="str">
        <f t="shared" si="3"/>
        <v/>
      </c>
      <c r="D251" s="67" t="str">
        <f>IF(OR($D$6=NHAPLIEU!E244,'SỔ CHI TIẾT'!$D$6=NHAPLIEU!F244),NHAPLIEU!D244,"")</f>
        <v/>
      </c>
      <c r="E251" s="67" t="str">
        <f>IF($D$6=NHAPLIEU!E244,NHAPLIEU!F244,IF($D$6=NHAPLIEU!F244,NHAPLIEU!E244,""))</f>
        <v/>
      </c>
      <c r="F251" s="67"/>
      <c r="G251" s="67"/>
      <c r="H251" s="67"/>
      <c r="I251" s="67"/>
    </row>
    <row r="252" spans="1:9" hidden="1">
      <c r="A252" s="67" t="str">
        <f>IF(OR($D$6=NHAPLIEU!E245,'SỔ CHI TIẾT'!$D$6=NHAPLIEU!F245),NHAPLIEU!A245,"")</f>
        <v/>
      </c>
      <c r="B252" s="67" t="str">
        <f>IF(OR($D$6=NHAPLIEU!F245,'SỔ CHI TIẾT'!$D$6=NHAPLIEU!G245),NHAPLIEU!B245,"")</f>
        <v/>
      </c>
      <c r="C252" s="67" t="str">
        <f t="shared" si="3"/>
        <v/>
      </c>
      <c r="D252" s="67" t="str">
        <f>IF(OR($D$6=NHAPLIEU!E245,'SỔ CHI TIẾT'!$D$6=NHAPLIEU!F245),NHAPLIEU!D245,"")</f>
        <v/>
      </c>
      <c r="E252" s="67" t="str">
        <f>IF($D$6=NHAPLIEU!E245,NHAPLIEU!F245,IF($D$6=NHAPLIEU!F245,NHAPLIEU!E245,""))</f>
        <v/>
      </c>
      <c r="F252" s="67"/>
      <c r="G252" s="67"/>
      <c r="H252" s="67"/>
      <c r="I252" s="67"/>
    </row>
    <row r="253" spans="1:9" hidden="1">
      <c r="A253" s="67" t="str">
        <f>IF(OR($D$6=NHAPLIEU!E246,'SỔ CHI TIẾT'!$D$6=NHAPLIEU!F246),NHAPLIEU!A246,"")</f>
        <v/>
      </c>
      <c r="B253" s="67" t="str">
        <f>IF(OR($D$6=NHAPLIEU!F246,'SỔ CHI TIẾT'!$D$6=NHAPLIEU!G246),NHAPLIEU!B246,"")</f>
        <v/>
      </c>
      <c r="C253" s="67" t="str">
        <f t="shared" si="3"/>
        <v/>
      </c>
      <c r="D253" s="67" t="str">
        <f>IF(OR($D$6=NHAPLIEU!E246,'SỔ CHI TIẾT'!$D$6=NHAPLIEU!F246),NHAPLIEU!D246,"")</f>
        <v/>
      </c>
      <c r="E253" s="67" t="str">
        <f>IF($D$6=NHAPLIEU!E246,NHAPLIEU!F246,IF($D$6=NHAPLIEU!F246,NHAPLIEU!E246,""))</f>
        <v/>
      </c>
      <c r="F253" s="67"/>
      <c r="G253" s="67"/>
      <c r="H253" s="67"/>
      <c r="I253" s="67"/>
    </row>
    <row r="254" spans="1:9" hidden="1">
      <c r="A254" s="67" t="str">
        <f>IF(OR($D$6=NHAPLIEU!E247,'SỔ CHI TIẾT'!$D$6=NHAPLIEU!F247),NHAPLIEU!A247,"")</f>
        <v/>
      </c>
      <c r="B254" s="67" t="str">
        <f>IF(OR($D$6=NHAPLIEU!F247,'SỔ CHI TIẾT'!$D$6=NHAPLIEU!G247),NHAPLIEU!B247,"")</f>
        <v/>
      </c>
      <c r="C254" s="67" t="str">
        <f t="shared" si="3"/>
        <v/>
      </c>
      <c r="D254" s="67" t="str">
        <f>IF(OR($D$6=NHAPLIEU!E247,'SỔ CHI TIẾT'!$D$6=NHAPLIEU!F247),NHAPLIEU!D247,"")</f>
        <v/>
      </c>
      <c r="E254" s="67" t="str">
        <f>IF($D$6=NHAPLIEU!E247,NHAPLIEU!F247,IF($D$6=NHAPLIEU!F247,NHAPLIEU!E247,""))</f>
        <v/>
      </c>
      <c r="F254" s="67"/>
      <c r="G254" s="67"/>
      <c r="H254" s="67"/>
      <c r="I254" s="67"/>
    </row>
    <row r="255" spans="1:9" hidden="1">
      <c r="A255" s="67" t="str">
        <f>IF(OR($D$6=NHAPLIEU!E248,'SỔ CHI TIẾT'!$D$6=NHAPLIEU!F248),NHAPLIEU!A248,"")</f>
        <v/>
      </c>
      <c r="B255" s="67" t="str">
        <f>IF(OR($D$6=NHAPLIEU!F248,'SỔ CHI TIẾT'!$D$6=NHAPLIEU!G248),NHAPLIEU!B248,"")</f>
        <v/>
      </c>
      <c r="C255" s="67" t="str">
        <f t="shared" si="3"/>
        <v/>
      </c>
      <c r="D255" s="67" t="str">
        <f>IF(OR($D$6=NHAPLIEU!E248,'SỔ CHI TIẾT'!$D$6=NHAPLIEU!F248),NHAPLIEU!D248,"")</f>
        <v/>
      </c>
      <c r="E255" s="67" t="str">
        <f>IF($D$6=NHAPLIEU!E248,NHAPLIEU!F248,IF($D$6=NHAPLIEU!F248,NHAPLIEU!E248,""))</f>
        <v/>
      </c>
      <c r="F255" s="67"/>
      <c r="G255" s="67"/>
      <c r="H255" s="67"/>
      <c r="I255" s="67"/>
    </row>
    <row r="256" spans="1:9" hidden="1">
      <c r="A256" s="67" t="str">
        <f>IF(OR($D$6=NHAPLIEU!E249,'SỔ CHI TIẾT'!$D$6=NHAPLIEU!F249),NHAPLIEU!A249,"")</f>
        <v/>
      </c>
      <c r="B256" s="67" t="str">
        <f>IF(OR($D$6=NHAPLIEU!F249,'SỔ CHI TIẾT'!$D$6=NHAPLIEU!G249),NHAPLIEU!B249,"")</f>
        <v/>
      </c>
      <c r="C256" s="67" t="str">
        <f t="shared" si="3"/>
        <v/>
      </c>
      <c r="D256" s="67" t="str">
        <f>IF(OR($D$6=NHAPLIEU!E249,'SỔ CHI TIẾT'!$D$6=NHAPLIEU!F249),NHAPLIEU!D249,"")</f>
        <v/>
      </c>
      <c r="E256" s="67" t="str">
        <f>IF($D$6=NHAPLIEU!E249,NHAPLIEU!F249,IF($D$6=NHAPLIEU!F249,NHAPLIEU!E249,""))</f>
        <v/>
      </c>
      <c r="F256" s="67"/>
      <c r="G256" s="67"/>
      <c r="H256" s="67"/>
      <c r="I256" s="67"/>
    </row>
    <row r="257" spans="1:9" hidden="1">
      <c r="A257" s="67" t="str">
        <f>IF(OR($D$6=NHAPLIEU!E250,'SỔ CHI TIẾT'!$D$6=NHAPLIEU!F250),NHAPLIEU!A250,"")</f>
        <v/>
      </c>
      <c r="B257" s="67" t="str">
        <f>IF(OR($D$6=NHAPLIEU!F250,'SỔ CHI TIẾT'!$D$6=NHAPLIEU!G250),NHAPLIEU!B250,"")</f>
        <v/>
      </c>
      <c r="C257" s="67" t="str">
        <f t="shared" si="3"/>
        <v/>
      </c>
      <c r="D257" s="67" t="str">
        <f>IF(OR($D$6=NHAPLIEU!E250,'SỔ CHI TIẾT'!$D$6=NHAPLIEU!F250),NHAPLIEU!D250,"")</f>
        <v/>
      </c>
      <c r="E257" s="67" t="str">
        <f>IF($D$6=NHAPLIEU!E250,NHAPLIEU!F250,IF($D$6=NHAPLIEU!F250,NHAPLIEU!E250,""))</f>
        <v/>
      </c>
      <c r="F257" s="67"/>
      <c r="G257" s="67"/>
      <c r="H257" s="67"/>
      <c r="I257" s="67"/>
    </row>
    <row r="258" spans="1:9" hidden="1">
      <c r="A258" s="67" t="str">
        <f>IF(OR($D$6=NHAPLIEU!E251,'SỔ CHI TIẾT'!$D$6=NHAPLIEU!F251),NHAPLIEU!A251,"")</f>
        <v/>
      </c>
      <c r="B258" s="67" t="str">
        <f>IF(OR($D$6=NHAPLIEU!F251,'SỔ CHI TIẾT'!$D$6=NHAPLIEU!G251),NHAPLIEU!B251,"")</f>
        <v/>
      </c>
      <c r="C258" s="67" t="str">
        <f t="shared" si="3"/>
        <v/>
      </c>
      <c r="D258" s="67" t="str">
        <f>IF(OR($D$6=NHAPLIEU!E251,'SỔ CHI TIẾT'!$D$6=NHAPLIEU!F251),NHAPLIEU!D251,"")</f>
        <v/>
      </c>
      <c r="E258" s="67" t="str">
        <f>IF($D$6=NHAPLIEU!E251,NHAPLIEU!F251,IF($D$6=NHAPLIEU!F251,NHAPLIEU!E251,""))</f>
        <v/>
      </c>
      <c r="F258" s="67"/>
      <c r="G258" s="67"/>
      <c r="H258" s="67"/>
      <c r="I258" s="67"/>
    </row>
    <row r="259" spans="1:9" hidden="1">
      <c r="A259" s="67" t="str">
        <f>IF(OR($D$6=NHAPLIEU!E252,'SỔ CHI TIẾT'!$D$6=NHAPLIEU!F252),NHAPLIEU!A252,"")</f>
        <v/>
      </c>
      <c r="B259" s="67" t="str">
        <f>IF(OR($D$6=NHAPLIEU!F252,'SỔ CHI TIẾT'!$D$6=NHAPLIEU!G252),NHAPLIEU!B252,"")</f>
        <v/>
      </c>
      <c r="C259" s="67" t="str">
        <f t="shared" si="3"/>
        <v/>
      </c>
      <c r="D259" s="67" t="str">
        <f>IF(OR($D$6=NHAPLIEU!E252,'SỔ CHI TIẾT'!$D$6=NHAPLIEU!F252),NHAPLIEU!D252,"")</f>
        <v/>
      </c>
      <c r="E259" s="67" t="str">
        <f>IF($D$6=NHAPLIEU!E252,NHAPLIEU!F252,IF($D$6=NHAPLIEU!F252,NHAPLIEU!E252,""))</f>
        <v/>
      </c>
      <c r="F259" s="67"/>
      <c r="G259" s="67"/>
      <c r="H259" s="67"/>
      <c r="I259" s="67"/>
    </row>
    <row r="260" spans="1:9" hidden="1">
      <c r="A260" s="67" t="str">
        <f>IF(OR($D$6=NHAPLIEU!E253,'SỔ CHI TIẾT'!$D$6=NHAPLIEU!F253),NHAPLIEU!A253,"")</f>
        <v/>
      </c>
      <c r="B260" s="67" t="str">
        <f>IF(OR($D$6=NHAPLIEU!F253,'SỔ CHI TIẾT'!$D$6=NHAPLIEU!G253),NHAPLIEU!B253,"")</f>
        <v/>
      </c>
      <c r="C260" s="67" t="str">
        <f t="shared" si="3"/>
        <v/>
      </c>
      <c r="D260" s="67" t="str">
        <f>IF(OR($D$6=NHAPLIEU!E253,'SỔ CHI TIẾT'!$D$6=NHAPLIEU!F253),NHAPLIEU!D253,"")</f>
        <v/>
      </c>
      <c r="E260" s="67" t="str">
        <f>IF($D$6=NHAPLIEU!E253,NHAPLIEU!F253,IF($D$6=NHAPLIEU!F253,NHAPLIEU!E253,""))</f>
        <v/>
      </c>
      <c r="F260" s="67"/>
      <c r="G260" s="67"/>
      <c r="H260" s="67"/>
      <c r="I260" s="67"/>
    </row>
    <row r="261" spans="1:9" hidden="1">
      <c r="A261" s="67" t="str">
        <f>IF(OR($D$6=NHAPLIEU!E254,'SỔ CHI TIẾT'!$D$6=NHAPLIEU!F254),NHAPLIEU!A254,"")</f>
        <v/>
      </c>
      <c r="B261" s="67" t="str">
        <f>IF(OR($D$6=NHAPLIEU!F254,'SỔ CHI TIẾT'!$D$6=NHAPLIEU!G254),NHAPLIEU!B254,"")</f>
        <v/>
      </c>
      <c r="C261" s="67" t="str">
        <f t="shared" si="3"/>
        <v/>
      </c>
      <c r="D261" s="67" t="str">
        <f>IF(OR($D$6=NHAPLIEU!E254,'SỔ CHI TIẾT'!$D$6=NHAPLIEU!F254),NHAPLIEU!D254,"")</f>
        <v/>
      </c>
      <c r="E261" s="67" t="str">
        <f>IF($D$6=NHAPLIEU!E254,NHAPLIEU!F254,IF($D$6=NHAPLIEU!F254,NHAPLIEU!E254,""))</f>
        <v/>
      </c>
      <c r="F261" s="67"/>
      <c r="G261" s="67"/>
      <c r="H261" s="67"/>
      <c r="I261" s="67"/>
    </row>
    <row r="262" spans="1:9" hidden="1">
      <c r="A262" s="67" t="str">
        <f>IF(OR($D$6=NHAPLIEU!E255,'SỔ CHI TIẾT'!$D$6=NHAPLIEU!F255),NHAPLIEU!A255,"")</f>
        <v/>
      </c>
      <c r="B262" s="67" t="str">
        <f>IF(OR($D$6=NHAPLIEU!F255,'SỔ CHI TIẾT'!$D$6=NHAPLIEU!G255),NHAPLIEU!B255,"")</f>
        <v/>
      </c>
      <c r="C262" s="67" t="str">
        <f t="shared" si="3"/>
        <v/>
      </c>
      <c r="D262" s="67" t="str">
        <f>IF(OR($D$6=NHAPLIEU!E255,'SỔ CHI TIẾT'!$D$6=NHAPLIEU!F255),NHAPLIEU!D255,"")</f>
        <v/>
      </c>
      <c r="E262" s="67" t="str">
        <f>IF($D$6=NHAPLIEU!E255,NHAPLIEU!F255,IF($D$6=NHAPLIEU!F255,NHAPLIEU!E255,""))</f>
        <v/>
      </c>
      <c r="F262" s="67"/>
      <c r="G262" s="67"/>
      <c r="H262" s="67"/>
      <c r="I262" s="67"/>
    </row>
    <row r="263" spans="1:9" hidden="1">
      <c r="A263" s="67" t="str">
        <f>IF(OR($D$6=NHAPLIEU!E256,'SỔ CHI TIẾT'!$D$6=NHAPLIEU!F256),NHAPLIEU!A256,"")</f>
        <v/>
      </c>
      <c r="B263" s="67" t="str">
        <f>IF(OR($D$6=NHAPLIEU!F256,'SỔ CHI TIẾT'!$D$6=NHAPLIEU!G256),NHAPLIEU!B256,"")</f>
        <v/>
      </c>
      <c r="C263" s="67" t="str">
        <f t="shared" si="3"/>
        <v/>
      </c>
      <c r="D263" s="67" t="str">
        <f>IF(OR($D$6=NHAPLIEU!E256,'SỔ CHI TIẾT'!$D$6=NHAPLIEU!F256),NHAPLIEU!D256,"")</f>
        <v/>
      </c>
      <c r="E263" s="67" t="str">
        <f>IF($D$6=NHAPLIEU!E256,NHAPLIEU!F256,IF($D$6=NHAPLIEU!F256,NHAPLIEU!E256,""))</f>
        <v/>
      </c>
      <c r="F263" s="67"/>
      <c r="G263" s="67"/>
      <c r="H263" s="67"/>
      <c r="I263" s="67"/>
    </row>
    <row r="264" spans="1:9" hidden="1">
      <c r="A264" s="67" t="str">
        <f>IF(OR($D$6=NHAPLIEU!E257,'SỔ CHI TIẾT'!$D$6=NHAPLIEU!F257),NHAPLIEU!A257,"")</f>
        <v/>
      </c>
      <c r="B264" s="67" t="str">
        <f>IF(OR($D$6=NHAPLIEU!F257,'SỔ CHI TIẾT'!$D$6=NHAPLIEU!G257),NHAPLIEU!B257,"")</f>
        <v/>
      </c>
      <c r="C264" s="67" t="str">
        <f t="shared" si="3"/>
        <v/>
      </c>
      <c r="D264" s="67" t="str">
        <f>IF(OR($D$6=NHAPLIEU!E257,'SỔ CHI TIẾT'!$D$6=NHAPLIEU!F257),NHAPLIEU!D257,"")</f>
        <v/>
      </c>
      <c r="E264" s="67" t="str">
        <f>IF($D$6=NHAPLIEU!E257,NHAPLIEU!F257,IF($D$6=NHAPLIEU!F257,NHAPLIEU!E257,""))</f>
        <v/>
      </c>
      <c r="F264" s="67"/>
      <c r="G264" s="67"/>
      <c r="H264" s="67"/>
      <c r="I264" s="67"/>
    </row>
    <row r="265" spans="1:9" hidden="1">
      <c r="A265" s="67" t="str">
        <f>IF(OR($D$6=NHAPLIEU!E258,'SỔ CHI TIẾT'!$D$6=NHAPLIEU!F258),NHAPLIEU!A258,"")</f>
        <v/>
      </c>
      <c r="B265" s="67" t="str">
        <f>IF(OR($D$6=NHAPLIEU!F258,'SỔ CHI TIẾT'!$D$6=NHAPLIEU!G258),NHAPLIEU!B258,"")</f>
        <v/>
      </c>
      <c r="C265" s="67" t="str">
        <f t="shared" si="3"/>
        <v/>
      </c>
      <c r="D265" s="67" t="str">
        <f>IF(OR($D$6=NHAPLIEU!E258,'SỔ CHI TIẾT'!$D$6=NHAPLIEU!F258),NHAPLIEU!D258,"")</f>
        <v/>
      </c>
      <c r="E265" s="67" t="str">
        <f>IF($D$6=NHAPLIEU!E258,NHAPLIEU!F258,IF($D$6=NHAPLIEU!F258,NHAPLIEU!E258,""))</f>
        <v/>
      </c>
      <c r="F265" s="67"/>
      <c r="G265" s="67"/>
      <c r="H265" s="67"/>
      <c r="I265" s="67"/>
    </row>
    <row r="266" spans="1:9" hidden="1">
      <c r="A266" s="67" t="str">
        <f>IF(OR($D$6=NHAPLIEU!E259,'SỔ CHI TIẾT'!$D$6=NHAPLIEU!F259),NHAPLIEU!A259,"")</f>
        <v/>
      </c>
      <c r="B266" s="67" t="str">
        <f>IF(OR($D$6=NHAPLIEU!F259,'SỔ CHI TIẾT'!$D$6=NHAPLIEU!G259),NHAPLIEU!B259,"")</f>
        <v/>
      </c>
      <c r="C266" s="67" t="str">
        <f t="shared" si="3"/>
        <v/>
      </c>
      <c r="D266" s="67" t="str">
        <f>IF(OR($D$6=NHAPLIEU!E259,'SỔ CHI TIẾT'!$D$6=NHAPLIEU!F259),NHAPLIEU!D259,"")</f>
        <v/>
      </c>
      <c r="E266" s="67" t="str">
        <f>IF($D$6=NHAPLIEU!E259,NHAPLIEU!F259,IF($D$6=NHAPLIEU!F259,NHAPLIEU!E259,""))</f>
        <v/>
      </c>
      <c r="F266" s="67"/>
      <c r="G266" s="67"/>
      <c r="H266" s="67"/>
      <c r="I266" s="67"/>
    </row>
    <row r="267" spans="1:9" hidden="1">
      <c r="A267" s="67" t="str">
        <f>IF(OR($D$6=NHAPLIEU!E260,'SỔ CHI TIẾT'!$D$6=NHAPLIEU!F260),NHAPLIEU!A260,"")</f>
        <v/>
      </c>
      <c r="B267" s="67" t="str">
        <f>IF(OR($D$6=NHAPLIEU!F260,'SỔ CHI TIẾT'!$D$6=NHAPLIEU!G260),NHAPLIEU!B260,"")</f>
        <v/>
      </c>
      <c r="C267" s="67" t="str">
        <f t="shared" si="3"/>
        <v/>
      </c>
      <c r="D267" s="67" t="str">
        <f>IF(OR($D$6=NHAPLIEU!E260,'SỔ CHI TIẾT'!$D$6=NHAPLIEU!F260),NHAPLIEU!D260,"")</f>
        <v/>
      </c>
      <c r="E267" s="67" t="str">
        <f>IF($D$6=NHAPLIEU!E260,NHAPLIEU!F260,IF($D$6=NHAPLIEU!F260,NHAPLIEU!E260,""))</f>
        <v/>
      </c>
      <c r="F267" s="67"/>
      <c r="G267" s="67"/>
      <c r="H267" s="67"/>
      <c r="I267" s="67"/>
    </row>
    <row r="268" spans="1:9" hidden="1">
      <c r="A268" s="67" t="str">
        <f>IF(OR($D$6=NHAPLIEU!E261,'SỔ CHI TIẾT'!$D$6=NHAPLIEU!F261),NHAPLIEU!A261,"")</f>
        <v/>
      </c>
      <c r="B268" s="67" t="str">
        <f>IF(OR($D$6=NHAPLIEU!F261,'SỔ CHI TIẾT'!$D$6=NHAPLIEU!G261),NHAPLIEU!B261,"")</f>
        <v/>
      </c>
      <c r="C268" s="67" t="str">
        <f t="shared" si="3"/>
        <v/>
      </c>
      <c r="D268" s="67" t="str">
        <f>IF(OR($D$6=NHAPLIEU!E261,'SỔ CHI TIẾT'!$D$6=NHAPLIEU!F261),NHAPLIEU!D261,"")</f>
        <v/>
      </c>
      <c r="E268" s="67" t="str">
        <f>IF($D$6=NHAPLIEU!E261,NHAPLIEU!F261,IF($D$6=NHAPLIEU!F261,NHAPLIEU!E261,""))</f>
        <v/>
      </c>
      <c r="F268" s="67"/>
      <c r="G268" s="67"/>
      <c r="H268" s="67"/>
      <c r="I268" s="67"/>
    </row>
    <row r="269" spans="1:9" hidden="1">
      <c r="A269" s="67" t="str">
        <f>IF(OR($D$6=NHAPLIEU!E262,'SỔ CHI TIẾT'!$D$6=NHAPLIEU!F262),NHAPLIEU!A262,"")</f>
        <v/>
      </c>
      <c r="B269" s="67" t="str">
        <f>IF(OR($D$6=NHAPLIEU!F262,'SỔ CHI TIẾT'!$D$6=NHAPLIEU!G262),NHAPLIEU!B262,"")</f>
        <v/>
      </c>
      <c r="C269" s="67" t="str">
        <f t="shared" si="3"/>
        <v/>
      </c>
      <c r="D269" s="67" t="str">
        <f>IF(OR($D$6=NHAPLIEU!E262,'SỔ CHI TIẾT'!$D$6=NHAPLIEU!F262),NHAPLIEU!D262,"")</f>
        <v/>
      </c>
      <c r="E269" s="67" t="str">
        <f>IF($D$6=NHAPLIEU!E262,NHAPLIEU!F262,IF($D$6=NHAPLIEU!F262,NHAPLIEU!E262,""))</f>
        <v/>
      </c>
      <c r="F269" s="67"/>
      <c r="G269" s="67"/>
      <c r="H269" s="67"/>
      <c r="I269" s="67"/>
    </row>
    <row r="270" spans="1:9" hidden="1">
      <c r="A270" s="67" t="str">
        <f>IF(OR($D$6=NHAPLIEU!E263,'SỔ CHI TIẾT'!$D$6=NHAPLIEU!F263),NHAPLIEU!A263,"")</f>
        <v/>
      </c>
      <c r="B270" s="67" t="str">
        <f>IF(OR($D$6=NHAPLIEU!F263,'SỔ CHI TIẾT'!$D$6=NHAPLIEU!G263),NHAPLIEU!B263,"")</f>
        <v/>
      </c>
      <c r="C270" s="67" t="str">
        <f t="shared" si="3"/>
        <v/>
      </c>
      <c r="D270" s="67" t="str">
        <f>IF(OR($D$6=NHAPLIEU!E263,'SỔ CHI TIẾT'!$D$6=NHAPLIEU!F263),NHAPLIEU!D263,"")</f>
        <v/>
      </c>
      <c r="E270" s="67" t="str">
        <f>IF($D$6=NHAPLIEU!E263,NHAPLIEU!F263,IF($D$6=NHAPLIEU!F263,NHAPLIEU!E263,""))</f>
        <v/>
      </c>
      <c r="F270" s="67"/>
      <c r="G270" s="67"/>
      <c r="H270" s="67"/>
      <c r="I270" s="67"/>
    </row>
    <row r="271" spans="1:9" hidden="1">
      <c r="A271" s="67" t="str">
        <f>IF(OR($D$6=NHAPLIEU!E264,'SỔ CHI TIẾT'!$D$6=NHAPLIEU!F264),NHAPLIEU!A264,"")</f>
        <v/>
      </c>
      <c r="B271" s="67" t="str">
        <f>IF(OR($D$6=NHAPLIEU!F264,'SỔ CHI TIẾT'!$D$6=NHAPLIEU!G264),NHAPLIEU!B264,"")</f>
        <v/>
      </c>
      <c r="C271" s="67" t="str">
        <f t="shared" ref="C271:C299" si="4">A271</f>
        <v/>
      </c>
      <c r="D271" s="67" t="str">
        <f>IF(OR($D$6=NHAPLIEU!E264,'SỔ CHI TIẾT'!$D$6=NHAPLIEU!F264),NHAPLIEU!D264,"")</f>
        <v/>
      </c>
      <c r="E271" s="67" t="str">
        <f>IF($D$6=NHAPLIEU!E264,NHAPLIEU!F264,IF($D$6=NHAPLIEU!F264,NHAPLIEU!E264,""))</f>
        <v/>
      </c>
      <c r="F271" s="67"/>
      <c r="G271" s="67"/>
      <c r="H271" s="67"/>
      <c r="I271" s="67"/>
    </row>
    <row r="272" spans="1:9" hidden="1">
      <c r="A272" s="67" t="str">
        <f>IF(OR($D$6=NHAPLIEU!E265,'SỔ CHI TIẾT'!$D$6=NHAPLIEU!F265),NHAPLIEU!A265,"")</f>
        <v/>
      </c>
      <c r="B272" s="67" t="str">
        <f>IF(OR($D$6=NHAPLIEU!F265,'SỔ CHI TIẾT'!$D$6=NHAPLIEU!G265),NHAPLIEU!B265,"")</f>
        <v/>
      </c>
      <c r="C272" s="67" t="str">
        <f t="shared" si="4"/>
        <v/>
      </c>
      <c r="D272" s="67" t="str">
        <f>IF(OR($D$6=NHAPLIEU!E265,'SỔ CHI TIẾT'!$D$6=NHAPLIEU!F265),NHAPLIEU!D265,"")</f>
        <v/>
      </c>
      <c r="E272" s="67" t="str">
        <f>IF($D$6=NHAPLIEU!E265,NHAPLIEU!F265,IF($D$6=NHAPLIEU!F265,NHAPLIEU!E265,""))</f>
        <v/>
      </c>
      <c r="F272" s="67"/>
      <c r="G272" s="67"/>
      <c r="H272" s="67"/>
      <c r="I272" s="67"/>
    </row>
    <row r="273" spans="1:9" hidden="1">
      <c r="A273" s="67" t="str">
        <f>IF(OR($D$6=NHAPLIEU!E266,'SỔ CHI TIẾT'!$D$6=NHAPLIEU!F266),NHAPLIEU!A266,"")</f>
        <v/>
      </c>
      <c r="B273" s="67" t="str">
        <f>IF(OR($D$6=NHAPLIEU!F266,'SỔ CHI TIẾT'!$D$6=NHAPLIEU!G266),NHAPLIEU!B266,"")</f>
        <v/>
      </c>
      <c r="C273" s="67" t="str">
        <f t="shared" si="4"/>
        <v/>
      </c>
      <c r="D273" s="67" t="str">
        <f>IF(OR($D$6=NHAPLIEU!E266,'SỔ CHI TIẾT'!$D$6=NHAPLIEU!F266),NHAPLIEU!D266,"")</f>
        <v/>
      </c>
      <c r="E273" s="67" t="str">
        <f>IF($D$6=NHAPLIEU!E266,NHAPLIEU!F266,IF($D$6=NHAPLIEU!F266,NHAPLIEU!E266,""))</f>
        <v/>
      </c>
      <c r="F273" s="67"/>
      <c r="G273" s="67"/>
      <c r="H273" s="67"/>
      <c r="I273" s="67"/>
    </row>
    <row r="274" spans="1:9" hidden="1">
      <c r="A274" s="67" t="str">
        <f>IF(OR($D$6=NHAPLIEU!E267,'SỔ CHI TIẾT'!$D$6=NHAPLIEU!F267),NHAPLIEU!A267,"")</f>
        <v/>
      </c>
      <c r="B274" s="67" t="str">
        <f>IF(OR($D$6=NHAPLIEU!F267,'SỔ CHI TIẾT'!$D$6=NHAPLIEU!G267),NHAPLIEU!B267,"")</f>
        <v/>
      </c>
      <c r="C274" s="67" t="str">
        <f t="shared" si="4"/>
        <v/>
      </c>
      <c r="D274" s="67" t="str">
        <f>IF(OR($D$6=NHAPLIEU!E267,'SỔ CHI TIẾT'!$D$6=NHAPLIEU!F267),NHAPLIEU!D267,"")</f>
        <v/>
      </c>
      <c r="E274" s="67" t="str">
        <f>IF($D$6=NHAPLIEU!E267,NHAPLIEU!F267,IF($D$6=NHAPLIEU!F267,NHAPLIEU!E267,""))</f>
        <v/>
      </c>
      <c r="F274" s="67"/>
      <c r="G274" s="67"/>
      <c r="H274" s="67"/>
      <c r="I274" s="67"/>
    </row>
    <row r="275" spans="1:9" hidden="1">
      <c r="A275" s="67" t="str">
        <f>IF(OR($D$6=NHAPLIEU!E268,'SỔ CHI TIẾT'!$D$6=NHAPLIEU!F268),NHAPLIEU!A268,"")</f>
        <v/>
      </c>
      <c r="B275" s="67" t="str">
        <f>IF(OR($D$6=NHAPLIEU!F268,'SỔ CHI TIẾT'!$D$6=NHAPLIEU!G268),NHAPLIEU!B268,"")</f>
        <v/>
      </c>
      <c r="C275" s="67" t="str">
        <f t="shared" si="4"/>
        <v/>
      </c>
      <c r="D275" s="67" t="str">
        <f>IF(OR($D$6=NHAPLIEU!E268,'SỔ CHI TIẾT'!$D$6=NHAPLIEU!F268),NHAPLIEU!D268,"")</f>
        <v/>
      </c>
      <c r="E275" s="67" t="str">
        <f>IF($D$6=NHAPLIEU!E268,NHAPLIEU!F268,IF($D$6=NHAPLIEU!F268,NHAPLIEU!E268,""))</f>
        <v/>
      </c>
      <c r="F275" s="67"/>
      <c r="G275" s="67"/>
      <c r="H275" s="67"/>
      <c r="I275" s="67"/>
    </row>
    <row r="276" spans="1:9" hidden="1">
      <c r="A276" s="67" t="str">
        <f>IF(OR($D$6=NHAPLIEU!E269,'SỔ CHI TIẾT'!$D$6=NHAPLIEU!F269),NHAPLIEU!A269,"")</f>
        <v/>
      </c>
      <c r="B276" s="67" t="str">
        <f>IF(OR($D$6=NHAPLIEU!F269,'SỔ CHI TIẾT'!$D$6=NHAPLIEU!G269),NHAPLIEU!B269,"")</f>
        <v/>
      </c>
      <c r="C276" s="67" t="str">
        <f t="shared" si="4"/>
        <v/>
      </c>
      <c r="D276" s="67" t="str">
        <f>IF(OR($D$6=NHAPLIEU!E269,'SỔ CHI TIẾT'!$D$6=NHAPLIEU!F269),NHAPLIEU!D269,"")</f>
        <v/>
      </c>
      <c r="E276" s="67" t="str">
        <f>IF($D$6=NHAPLIEU!E269,NHAPLIEU!F269,IF($D$6=NHAPLIEU!F269,NHAPLIEU!E269,""))</f>
        <v/>
      </c>
      <c r="F276" s="67"/>
      <c r="G276" s="67"/>
      <c r="H276" s="67"/>
      <c r="I276" s="67"/>
    </row>
    <row r="277" spans="1:9" hidden="1">
      <c r="A277" s="67" t="str">
        <f>IF(OR($D$6=NHAPLIEU!E270,'SỔ CHI TIẾT'!$D$6=NHAPLIEU!F270),NHAPLIEU!A270,"")</f>
        <v/>
      </c>
      <c r="B277" s="67" t="str">
        <f>IF(OR($D$6=NHAPLIEU!F270,'SỔ CHI TIẾT'!$D$6=NHAPLIEU!G270),NHAPLIEU!B270,"")</f>
        <v/>
      </c>
      <c r="C277" s="67" t="str">
        <f t="shared" si="4"/>
        <v/>
      </c>
      <c r="D277" s="67" t="str">
        <f>IF(OR($D$6=NHAPLIEU!E270,'SỔ CHI TIẾT'!$D$6=NHAPLIEU!F270),NHAPLIEU!D270,"")</f>
        <v/>
      </c>
      <c r="E277" s="67" t="str">
        <f>IF($D$6=NHAPLIEU!E270,NHAPLIEU!F270,IF($D$6=NHAPLIEU!F270,NHAPLIEU!E270,""))</f>
        <v/>
      </c>
      <c r="F277" s="67"/>
      <c r="G277" s="67"/>
      <c r="H277" s="67"/>
      <c r="I277" s="67"/>
    </row>
    <row r="278" spans="1:9" hidden="1">
      <c r="A278" s="67" t="str">
        <f>IF(OR($D$6=NHAPLIEU!E271,'SỔ CHI TIẾT'!$D$6=NHAPLIEU!F271),NHAPLIEU!A271,"")</f>
        <v/>
      </c>
      <c r="B278" s="67" t="str">
        <f>IF(OR($D$6=NHAPLIEU!F271,'SỔ CHI TIẾT'!$D$6=NHAPLIEU!G271),NHAPLIEU!B271,"")</f>
        <v/>
      </c>
      <c r="C278" s="67" t="str">
        <f t="shared" si="4"/>
        <v/>
      </c>
      <c r="D278" s="67" t="str">
        <f>IF(OR($D$6=NHAPLIEU!E271,'SỔ CHI TIẾT'!$D$6=NHAPLIEU!F271),NHAPLIEU!D271,"")</f>
        <v/>
      </c>
      <c r="E278" s="67" t="str">
        <f>IF($D$6=NHAPLIEU!E271,NHAPLIEU!F271,IF($D$6=NHAPLIEU!F271,NHAPLIEU!E271,""))</f>
        <v/>
      </c>
      <c r="F278" s="67"/>
      <c r="G278" s="67"/>
      <c r="H278" s="67"/>
      <c r="I278" s="67"/>
    </row>
    <row r="279" spans="1:9" hidden="1">
      <c r="A279" s="67" t="str">
        <f>IF(OR($D$6=NHAPLIEU!E272,'SỔ CHI TIẾT'!$D$6=NHAPLIEU!F272),NHAPLIEU!A272,"")</f>
        <v/>
      </c>
      <c r="B279" s="67" t="str">
        <f>IF(OR($D$6=NHAPLIEU!F272,'SỔ CHI TIẾT'!$D$6=NHAPLIEU!G272),NHAPLIEU!B272,"")</f>
        <v/>
      </c>
      <c r="C279" s="67" t="str">
        <f t="shared" si="4"/>
        <v/>
      </c>
      <c r="D279" s="67" t="str">
        <f>IF(OR($D$6=NHAPLIEU!E272,'SỔ CHI TIẾT'!$D$6=NHAPLIEU!F272),NHAPLIEU!D272,"")</f>
        <v/>
      </c>
      <c r="E279" s="67" t="str">
        <f>IF($D$6=NHAPLIEU!E272,NHAPLIEU!F272,IF($D$6=NHAPLIEU!F272,NHAPLIEU!E272,""))</f>
        <v/>
      </c>
      <c r="F279" s="67"/>
      <c r="G279" s="67"/>
      <c r="H279" s="67"/>
      <c r="I279" s="67"/>
    </row>
    <row r="280" spans="1:9" hidden="1">
      <c r="A280" s="67" t="str">
        <f>IF(OR($D$6=NHAPLIEU!E273,'SỔ CHI TIẾT'!$D$6=NHAPLIEU!F273),NHAPLIEU!A273,"")</f>
        <v/>
      </c>
      <c r="B280" s="67" t="str">
        <f>IF(OR($D$6=NHAPLIEU!F273,'SỔ CHI TIẾT'!$D$6=NHAPLIEU!G273),NHAPLIEU!B273,"")</f>
        <v/>
      </c>
      <c r="C280" s="67" t="str">
        <f t="shared" si="4"/>
        <v/>
      </c>
      <c r="D280" s="67" t="str">
        <f>IF(OR($D$6=NHAPLIEU!E273,'SỔ CHI TIẾT'!$D$6=NHAPLIEU!F273),NHAPLIEU!D273,"")</f>
        <v/>
      </c>
      <c r="E280" s="67" t="str">
        <f>IF($D$6=NHAPLIEU!E273,NHAPLIEU!F273,IF($D$6=NHAPLIEU!F273,NHAPLIEU!E273,""))</f>
        <v/>
      </c>
      <c r="F280" s="67"/>
      <c r="G280" s="67"/>
      <c r="H280" s="67"/>
      <c r="I280" s="67"/>
    </row>
    <row r="281" spans="1:9" hidden="1">
      <c r="A281" s="67" t="str">
        <f>IF(OR($D$6=NHAPLIEU!E274,'SỔ CHI TIẾT'!$D$6=NHAPLIEU!F274),NHAPLIEU!A274,"")</f>
        <v/>
      </c>
      <c r="B281" s="67" t="str">
        <f>IF(OR($D$6=NHAPLIEU!F274,'SỔ CHI TIẾT'!$D$6=NHAPLIEU!G274),NHAPLIEU!B274,"")</f>
        <v/>
      </c>
      <c r="C281" s="67" t="str">
        <f t="shared" si="4"/>
        <v/>
      </c>
      <c r="D281" s="67" t="str">
        <f>IF(OR($D$6=NHAPLIEU!E274,'SỔ CHI TIẾT'!$D$6=NHAPLIEU!F274),NHAPLIEU!D274,"")</f>
        <v/>
      </c>
      <c r="E281" s="67" t="str">
        <f>IF($D$6=NHAPLIEU!E274,NHAPLIEU!F274,IF($D$6=NHAPLIEU!F274,NHAPLIEU!E274,""))</f>
        <v/>
      </c>
      <c r="F281" s="67"/>
      <c r="G281" s="67"/>
      <c r="H281" s="67"/>
      <c r="I281" s="67"/>
    </row>
    <row r="282" spans="1:9" hidden="1">
      <c r="A282" s="67" t="str">
        <f>IF(OR($D$6=NHAPLIEU!E275,'SỔ CHI TIẾT'!$D$6=NHAPLIEU!F275),NHAPLIEU!A275,"")</f>
        <v/>
      </c>
      <c r="B282" s="67" t="str">
        <f>IF(OR($D$6=NHAPLIEU!F275,'SỔ CHI TIẾT'!$D$6=NHAPLIEU!G275),NHAPLIEU!B275,"")</f>
        <v/>
      </c>
      <c r="C282" s="67" t="str">
        <f t="shared" si="4"/>
        <v/>
      </c>
      <c r="D282" s="67" t="str">
        <f>IF(OR($D$6=NHAPLIEU!E275,'SỔ CHI TIẾT'!$D$6=NHAPLIEU!F275),NHAPLIEU!D275,"")</f>
        <v/>
      </c>
      <c r="E282" s="67" t="str">
        <f>IF($D$6=NHAPLIEU!E275,NHAPLIEU!F275,IF($D$6=NHAPLIEU!F275,NHAPLIEU!E275,""))</f>
        <v/>
      </c>
      <c r="F282" s="67"/>
      <c r="G282" s="67"/>
      <c r="H282" s="67"/>
      <c r="I282" s="67"/>
    </row>
    <row r="283" spans="1:9" hidden="1">
      <c r="A283" s="67" t="str">
        <f>IF(OR($D$6=NHAPLIEU!E276,'SỔ CHI TIẾT'!$D$6=NHAPLIEU!F276),NHAPLIEU!A276,"")</f>
        <v/>
      </c>
      <c r="B283" s="67" t="str">
        <f>IF(OR($D$6=NHAPLIEU!F276,'SỔ CHI TIẾT'!$D$6=NHAPLIEU!G276),NHAPLIEU!B276,"")</f>
        <v/>
      </c>
      <c r="C283" s="67" t="str">
        <f t="shared" si="4"/>
        <v/>
      </c>
      <c r="D283" s="67" t="str">
        <f>IF(OR($D$6=NHAPLIEU!E276,'SỔ CHI TIẾT'!$D$6=NHAPLIEU!F276),NHAPLIEU!D276,"")</f>
        <v/>
      </c>
      <c r="E283" s="67" t="str">
        <f>IF($D$6=NHAPLIEU!E276,NHAPLIEU!F276,IF($D$6=NHAPLIEU!F276,NHAPLIEU!E276,""))</f>
        <v/>
      </c>
      <c r="F283" s="67"/>
      <c r="G283" s="67"/>
      <c r="H283" s="67"/>
      <c r="I283" s="67"/>
    </row>
    <row r="284" spans="1:9" hidden="1">
      <c r="A284" s="67" t="str">
        <f>IF(OR($D$6=NHAPLIEU!E277,'SỔ CHI TIẾT'!$D$6=NHAPLIEU!F277),NHAPLIEU!A277,"")</f>
        <v/>
      </c>
      <c r="B284" s="67" t="str">
        <f>IF(OR($D$6=NHAPLIEU!F277,'SỔ CHI TIẾT'!$D$6=NHAPLIEU!G277),NHAPLIEU!B277,"")</f>
        <v/>
      </c>
      <c r="C284" s="67" t="str">
        <f t="shared" si="4"/>
        <v/>
      </c>
      <c r="D284" s="67" t="str">
        <f>IF(OR($D$6=NHAPLIEU!E277,'SỔ CHI TIẾT'!$D$6=NHAPLIEU!F277),NHAPLIEU!D277,"")</f>
        <v/>
      </c>
      <c r="E284" s="67" t="str">
        <f>IF($D$6=NHAPLIEU!E277,NHAPLIEU!F277,IF($D$6=NHAPLIEU!F277,NHAPLIEU!E277,""))</f>
        <v/>
      </c>
      <c r="F284" s="67"/>
      <c r="G284" s="67"/>
      <c r="H284" s="67"/>
      <c r="I284" s="67"/>
    </row>
    <row r="285" spans="1:9" hidden="1">
      <c r="A285" s="67" t="str">
        <f>IF(OR($D$6=NHAPLIEU!E278,'SỔ CHI TIẾT'!$D$6=NHAPLIEU!F278),NHAPLIEU!A278,"")</f>
        <v/>
      </c>
      <c r="B285" s="67" t="str">
        <f>IF(OR($D$6=NHAPLIEU!F278,'SỔ CHI TIẾT'!$D$6=NHAPLIEU!G278),NHAPLIEU!B278,"")</f>
        <v/>
      </c>
      <c r="C285" s="67" t="str">
        <f t="shared" si="4"/>
        <v/>
      </c>
      <c r="D285" s="67" t="str">
        <f>IF(OR($D$6=NHAPLIEU!E278,'SỔ CHI TIẾT'!$D$6=NHAPLIEU!F278),NHAPLIEU!D278,"")</f>
        <v/>
      </c>
      <c r="E285" s="67" t="str">
        <f>IF($D$6=NHAPLIEU!E278,NHAPLIEU!F278,IF($D$6=NHAPLIEU!F278,NHAPLIEU!E278,""))</f>
        <v/>
      </c>
      <c r="F285" s="67"/>
      <c r="G285" s="67"/>
      <c r="H285" s="67"/>
      <c r="I285" s="67"/>
    </row>
    <row r="286" spans="1:9" hidden="1">
      <c r="A286" s="67" t="str">
        <f>IF(OR($D$6=NHAPLIEU!E279,'SỔ CHI TIẾT'!$D$6=NHAPLIEU!F279),NHAPLIEU!A279,"")</f>
        <v/>
      </c>
      <c r="B286" s="67" t="str">
        <f>IF(OR($D$6=NHAPLIEU!F279,'SỔ CHI TIẾT'!$D$6=NHAPLIEU!G279),NHAPLIEU!B279,"")</f>
        <v/>
      </c>
      <c r="C286" s="67" t="str">
        <f t="shared" si="4"/>
        <v/>
      </c>
      <c r="D286" s="67" t="str">
        <f>IF(OR($D$6=NHAPLIEU!E279,'SỔ CHI TIẾT'!$D$6=NHAPLIEU!F279),NHAPLIEU!D279,"")</f>
        <v/>
      </c>
      <c r="E286" s="67" t="str">
        <f>IF($D$6=NHAPLIEU!E279,NHAPLIEU!F279,IF($D$6=NHAPLIEU!F279,NHAPLIEU!E279,""))</f>
        <v/>
      </c>
      <c r="F286" s="67"/>
      <c r="G286" s="67"/>
      <c r="H286" s="67"/>
      <c r="I286" s="67"/>
    </row>
    <row r="287" spans="1:9" hidden="1">
      <c r="A287" s="67" t="str">
        <f>IF(OR($D$6=NHAPLIEU!E280,'SỔ CHI TIẾT'!$D$6=NHAPLIEU!F280),NHAPLIEU!A280,"")</f>
        <v/>
      </c>
      <c r="B287" s="67" t="str">
        <f>IF(OR($D$6=NHAPLIEU!F280,'SỔ CHI TIẾT'!$D$6=NHAPLIEU!G280),NHAPLIEU!B280,"")</f>
        <v/>
      </c>
      <c r="C287" s="67" t="str">
        <f t="shared" si="4"/>
        <v/>
      </c>
      <c r="D287" s="67" t="str">
        <f>IF(OR($D$6=NHAPLIEU!E280,'SỔ CHI TIẾT'!$D$6=NHAPLIEU!F280),NHAPLIEU!D280,"")</f>
        <v/>
      </c>
      <c r="E287" s="67" t="str">
        <f>IF($D$6=NHAPLIEU!E280,NHAPLIEU!F280,IF($D$6=NHAPLIEU!F280,NHAPLIEU!E280,""))</f>
        <v/>
      </c>
      <c r="F287" s="67"/>
      <c r="G287" s="67"/>
      <c r="H287" s="67"/>
      <c r="I287" s="67"/>
    </row>
    <row r="288" spans="1:9" hidden="1">
      <c r="A288" s="67" t="str">
        <f>IF(OR($D$6=NHAPLIEU!E391,'SỔ CHI TIẾT'!$D$6=NHAPLIEU!F391),NHAPLIEU!A391,"")</f>
        <v/>
      </c>
      <c r="B288" s="67" t="str">
        <f>IF(OR($D$6=NHAPLIEU!F391,'SỔ CHI TIẾT'!$D$6=NHAPLIEU!G391),NHAPLIEU!B391,"")</f>
        <v/>
      </c>
      <c r="C288" s="67" t="str">
        <f t="shared" si="4"/>
        <v/>
      </c>
      <c r="D288" s="67" t="str">
        <f>IF(OR($D$6=NHAPLIEU!E391,'SỔ CHI TIẾT'!$D$6=NHAPLIEU!F391),NHAPLIEU!D391,"")</f>
        <v/>
      </c>
      <c r="E288" s="67" t="str">
        <f>IF($D$6=NHAPLIEU!E391,NHAPLIEU!F391,IF($D$6=NHAPLIEU!F391,NHAPLIEU!E391,""))</f>
        <v/>
      </c>
      <c r="F288" s="67"/>
      <c r="G288" s="67"/>
      <c r="H288" s="67"/>
      <c r="I288" s="67"/>
    </row>
    <row r="289" spans="1:9" hidden="1">
      <c r="A289" s="67" t="str">
        <f>IF(OR($D$6=NHAPLIEU!E392,'SỔ CHI TIẾT'!$D$6=NHAPLIEU!F392),NHAPLIEU!A392,"")</f>
        <v/>
      </c>
      <c r="B289" s="67" t="str">
        <f>IF(OR($D$6=NHAPLIEU!F392,'SỔ CHI TIẾT'!$D$6=NHAPLIEU!G392),NHAPLIEU!B392,"")</f>
        <v/>
      </c>
      <c r="C289" s="67" t="str">
        <f t="shared" si="4"/>
        <v/>
      </c>
      <c r="D289" s="67" t="str">
        <f>IF(OR($D$6=NHAPLIEU!E392,'SỔ CHI TIẾT'!$D$6=NHAPLIEU!F392),NHAPLIEU!D392,"")</f>
        <v/>
      </c>
      <c r="E289" s="67" t="str">
        <f>IF($D$6=NHAPLIEU!E392,NHAPLIEU!F392,IF($D$6=NHAPLIEU!F392,NHAPLIEU!E392,""))</f>
        <v/>
      </c>
      <c r="F289" s="67"/>
      <c r="G289" s="67"/>
      <c r="H289" s="67"/>
      <c r="I289" s="67"/>
    </row>
    <row r="290" spans="1:9" hidden="1">
      <c r="A290" s="67" t="str">
        <f>IF(OR($D$6=NHAPLIEU!E393,'SỔ CHI TIẾT'!$D$6=NHAPLIEU!F393),NHAPLIEU!A393,"")</f>
        <v/>
      </c>
      <c r="B290" s="67" t="str">
        <f>IF(OR($D$6=NHAPLIEU!F393,'SỔ CHI TIẾT'!$D$6=NHAPLIEU!G393),NHAPLIEU!B393,"")</f>
        <v/>
      </c>
      <c r="C290" s="67" t="str">
        <f t="shared" si="4"/>
        <v/>
      </c>
      <c r="D290" s="67" t="str">
        <f>IF(OR($D$6=NHAPLIEU!E393,'SỔ CHI TIẾT'!$D$6=NHAPLIEU!F393),NHAPLIEU!D393,"")</f>
        <v/>
      </c>
      <c r="E290" s="67" t="str">
        <f>IF($D$6=NHAPLIEU!E393,NHAPLIEU!F393,IF($D$6=NHAPLIEU!F393,NHAPLIEU!E393,""))</f>
        <v/>
      </c>
      <c r="F290" s="67"/>
      <c r="G290" s="67"/>
      <c r="H290" s="67"/>
      <c r="I290" s="67"/>
    </row>
    <row r="291" spans="1:9" hidden="1">
      <c r="A291" s="67" t="str">
        <f>IF(OR($D$6=NHAPLIEU!E394,'SỔ CHI TIẾT'!$D$6=NHAPLIEU!F394),NHAPLIEU!A394,"")</f>
        <v/>
      </c>
      <c r="B291" s="67" t="str">
        <f>IF(OR($D$6=NHAPLIEU!F394,'SỔ CHI TIẾT'!$D$6=NHAPLIEU!G394),NHAPLIEU!B394,"")</f>
        <v/>
      </c>
      <c r="C291" s="67" t="str">
        <f t="shared" si="4"/>
        <v/>
      </c>
      <c r="D291" s="67" t="str">
        <f>IF(OR($D$6=NHAPLIEU!E394,'SỔ CHI TIẾT'!$D$6=NHAPLIEU!F394),NHAPLIEU!D394,"")</f>
        <v/>
      </c>
      <c r="E291" s="67" t="str">
        <f>IF($D$6=NHAPLIEU!E394,NHAPLIEU!F394,IF($D$6=NHAPLIEU!F394,NHAPLIEU!E394,""))</f>
        <v/>
      </c>
      <c r="F291" s="67"/>
      <c r="G291" s="67"/>
      <c r="H291" s="67"/>
      <c r="I291" s="67"/>
    </row>
    <row r="292" spans="1:9" hidden="1">
      <c r="A292" s="67" t="str">
        <f>IF(OR($D$6=NHAPLIEU!E395,'SỔ CHI TIẾT'!$D$6=NHAPLIEU!F395),NHAPLIEU!A395,"")</f>
        <v/>
      </c>
      <c r="B292" s="67" t="str">
        <f>IF(OR($D$6=NHAPLIEU!F395,'SỔ CHI TIẾT'!$D$6=NHAPLIEU!G395),NHAPLIEU!B395,"")</f>
        <v/>
      </c>
      <c r="C292" s="67" t="str">
        <f t="shared" si="4"/>
        <v/>
      </c>
      <c r="D292" s="67" t="str">
        <f>IF(OR($D$6=NHAPLIEU!E395,'SỔ CHI TIẾT'!$D$6=NHAPLIEU!F395),NHAPLIEU!D395,"")</f>
        <v/>
      </c>
      <c r="E292" s="67" t="str">
        <f>IF($D$6=NHAPLIEU!E395,NHAPLIEU!F395,IF($D$6=NHAPLIEU!F395,NHAPLIEU!E395,""))</f>
        <v/>
      </c>
      <c r="F292" s="67"/>
      <c r="G292" s="67"/>
      <c r="H292" s="67"/>
      <c r="I292" s="67"/>
    </row>
    <row r="293" spans="1:9" hidden="1">
      <c r="A293" s="67" t="str">
        <f>IF(OR($D$6=NHAPLIEU!E396,'SỔ CHI TIẾT'!$D$6=NHAPLIEU!F396),NHAPLIEU!A396,"")</f>
        <v/>
      </c>
      <c r="B293" s="67" t="str">
        <f>IF(OR($D$6=NHAPLIEU!F396,'SỔ CHI TIẾT'!$D$6=NHAPLIEU!G396),NHAPLIEU!B396,"")</f>
        <v/>
      </c>
      <c r="C293" s="67" t="str">
        <f t="shared" si="4"/>
        <v/>
      </c>
      <c r="D293" s="67" t="str">
        <f>IF(OR($D$6=NHAPLIEU!E396,'SỔ CHI TIẾT'!$D$6=NHAPLIEU!F396),NHAPLIEU!D396,"")</f>
        <v/>
      </c>
      <c r="E293" s="67" t="str">
        <f>IF($D$6=NHAPLIEU!E396,NHAPLIEU!F396,IF($D$6=NHAPLIEU!F396,NHAPLIEU!E396,""))</f>
        <v/>
      </c>
      <c r="F293" s="67"/>
      <c r="G293" s="67"/>
      <c r="H293" s="67"/>
      <c r="I293" s="67"/>
    </row>
    <row r="294" spans="1:9" hidden="1">
      <c r="A294" s="67" t="str">
        <f>IF(OR($D$6=NHAPLIEU!E397,'SỔ CHI TIẾT'!$D$6=NHAPLIEU!F397),NHAPLIEU!A397,"")</f>
        <v/>
      </c>
      <c r="B294" s="67" t="str">
        <f>IF(OR($D$6=NHAPLIEU!F397,'SỔ CHI TIẾT'!$D$6=NHAPLIEU!G397),NHAPLIEU!B397,"")</f>
        <v/>
      </c>
      <c r="C294" s="67" t="str">
        <f t="shared" si="4"/>
        <v/>
      </c>
      <c r="D294" s="67" t="str">
        <f>IF(OR($D$6=NHAPLIEU!E397,'SỔ CHI TIẾT'!$D$6=NHAPLIEU!F397),NHAPLIEU!D397,"")</f>
        <v/>
      </c>
      <c r="E294" s="67" t="str">
        <f>IF($D$6=NHAPLIEU!E397,NHAPLIEU!F397,IF($D$6=NHAPLIEU!F397,NHAPLIEU!E397,""))</f>
        <v/>
      </c>
      <c r="F294" s="67"/>
      <c r="G294" s="67"/>
      <c r="H294" s="67"/>
      <c r="I294" s="67"/>
    </row>
    <row r="295" spans="1:9" hidden="1">
      <c r="A295" s="67" t="str">
        <f>IF(OR($D$6=NHAPLIEU!E398,'SỔ CHI TIẾT'!$D$6=NHAPLIEU!F398),NHAPLIEU!A398,"")</f>
        <v/>
      </c>
      <c r="B295" s="67" t="str">
        <f>IF(OR($D$6=NHAPLIEU!F398,'SỔ CHI TIẾT'!$D$6=NHAPLIEU!G398),NHAPLIEU!B398,"")</f>
        <v/>
      </c>
      <c r="C295" s="67" t="str">
        <f t="shared" si="4"/>
        <v/>
      </c>
      <c r="D295" s="67" t="str">
        <f>IF(OR($D$6=NHAPLIEU!E398,'SỔ CHI TIẾT'!$D$6=NHAPLIEU!F398),NHAPLIEU!D398,"")</f>
        <v/>
      </c>
      <c r="E295" s="67" t="str">
        <f>IF($D$6=NHAPLIEU!E398,NHAPLIEU!F398,IF($D$6=NHAPLIEU!F398,NHAPLIEU!E398,""))</f>
        <v/>
      </c>
      <c r="F295" s="67"/>
      <c r="G295" s="67"/>
      <c r="H295" s="67"/>
      <c r="I295" s="67"/>
    </row>
    <row r="296" spans="1:9" hidden="1">
      <c r="A296" s="67" t="str">
        <f>IF(OR($D$6=NHAPLIEU!E399,'SỔ CHI TIẾT'!$D$6=NHAPLIEU!F399),NHAPLIEU!A399,"")</f>
        <v/>
      </c>
      <c r="B296" s="67" t="str">
        <f>IF(OR($D$6=NHAPLIEU!F399,'SỔ CHI TIẾT'!$D$6=NHAPLIEU!G399),NHAPLIEU!B399,"")</f>
        <v/>
      </c>
      <c r="C296" s="67" t="str">
        <f t="shared" si="4"/>
        <v/>
      </c>
      <c r="D296" s="67" t="str">
        <f>IF(OR($D$6=NHAPLIEU!E399,'SỔ CHI TIẾT'!$D$6=NHAPLIEU!F399),NHAPLIEU!D399,"")</f>
        <v/>
      </c>
      <c r="E296" s="67" t="str">
        <f>IF($D$6=NHAPLIEU!E399,NHAPLIEU!F399,IF($D$6=NHAPLIEU!F399,NHAPLIEU!E399,""))</f>
        <v/>
      </c>
      <c r="F296" s="67"/>
      <c r="G296" s="67"/>
      <c r="H296" s="67"/>
      <c r="I296" s="67"/>
    </row>
    <row r="297" spans="1:9" hidden="1">
      <c r="A297" s="67" t="str">
        <f>IF(OR($D$6=NHAPLIEU!E400,'SỔ CHI TIẾT'!$D$6=NHAPLIEU!F400),NHAPLIEU!A400,"")</f>
        <v/>
      </c>
      <c r="B297" s="67" t="str">
        <f>IF(OR($D$6=NHAPLIEU!F400,'SỔ CHI TIẾT'!$D$6=NHAPLIEU!G400),NHAPLIEU!B400,"")</f>
        <v/>
      </c>
      <c r="C297" s="67" t="str">
        <f t="shared" si="4"/>
        <v/>
      </c>
      <c r="D297" s="67" t="str">
        <f>IF(OR($D$6=NHAPLIEU!E400,'SỔ CHI TIẾT'!$D$6=NHAPLIEU!F400),NHAPLIEU!D400,"")</f>
        <v/>
      </c>
      <c r="E297" s="67" t="str">
        <f>IF($D$6=NHAPLIEU!E400,NHAPLIEU!F400,IF($D$6=NHAPLIEU!F400,NHAPLIEU!E400,""))</f>
        <v/>
      </c>
      <c r="F297" s="67"/>
      <c r="G297" s="67"/>
      <c r="H297" s="67"/>
      <c r="I297" s="67"/>
    </row>
    <row r="298" spans="1:9" hidden="1">
      <c r="A298" s="67" t="str">
        <f>IF(OR($D$6=NHAPLIEU!E401,'SỔ CHI TIẾT'!$D$6=NHAPLIEU!F401),NHAPLIEU!A401,"")</f>
        <v/>
      </c>
      <c r="B298" s="67" t="str">
        <f>IF(OR($D$6=NHAPLIEU!F401,'SỔ CHI TIẾT'!$D$6=NHAPLIEU!G401),NHAPLIEU!B401,"")</f>
        <v/>
      </c>
      <c r="C298" s="67" t="str">
        <f t="shared" si="4"/>
        <v/>
      </c>
      <c r="D298" s="67" t="str">
        <f>IF(OR($D$6=NHAPLIEU!E401,'SỔ CHI TIẾT'!$D$6=NHAPLIEU!F401),NHAPLIEU!D401,"")</f>
        <v/>
      </c>
      <c r="E298" s="67" t="str">
        <f>IF($D$6=NHAPLIEU!E401,NHAPLIEU!F401,IF($D$6=NHAPLIEU!F401,NHAPLIEU!E401,""))</f>
        <v/>
      </c>
      <c r="F298" s="67"/>
      <c r="G298" s="67"/>
      <c r="H298" s="67"/>
      <c r="I298" s="67"/>
    </row>
    <row r="299" spans="1:9" hidden="1">
      <c r="A299" s="67" t="str">
        <f>IF(OR($D$6=NHAPLIEU!E402,'SỔ CHI TIẾT'!$D$6=NHAPLIEU!F402),NHAPLIEU!A402,"")</f>
        <v/>
      </c>
      <c r="B299" s="67" t="str">
        <f>IF(OR($D$6=NHAPLIEU!F402,'SỔ CHI TIẾT'!$D$6=NHAPLIEU!G402),NHAPLIEU!B402,"")</f>
        <v/>
      </c>
      <c r="C299" s="67" t="str">
        <f t="shared" si="4"/>
        <v/>
      </c>
      <c r="D299" s="67" t="str">
        <f>IF(OR($D$6=NHAPLIEU!E402,'SỔ CHI TIẾT'!$D$6=NHAPLIEU!F402),NHAPLIEU!D402,"")</f>
        <v/>
      </c>
      <c r="E299" s="67" t="str">
        <f>IF($D$6=NHAPLIEU!E402,NHAPLIEU!F402,IF($D$6=NHAPLIEU!F402,NHAPLIEU!E402,""))</f>
        <v/>
      </c>
      <c r="F299" s="67"/>
      <c r="G299" s="67"/>
      <c r="H299" s="67"/>
      <c r="I299" s="67"/>
    </row>
    <row r="300" spans="1:9" ht="15" thickBot="1">
      <c r="A300" s="68"/>
      <c r="B300" s="68"/>
      <c r="C300" s="68"/>
      <c r="D300" s="68"/>
      <c r="E300" s="68"/>
      <c r="F300" s="68"/>
      <c r="G300" s="68"/>
      <c r="H300" s="68"/>
      <c r="I300" s="68"/>
    </row>
    <row r="301" spans="1:9" ht="15" thickBot="1">
      <c r="A301" s="26"/>
      <c r="B301" s="26"/>
      <c r="C301" s="26"/>
      <c r="D301" s="44" t="s">
        <v>112</v>
      </c>
      <c r="E301" s="26"/>
      <c r="F301" s="28">
        <f>SUBTOTAL(9,F27:F300)</f>
        <v>0</v>
      </c>
      <c r="G301" s="28">
        <f>SUBTOTAL(9,G27:G300)</f>
        <v>0</v>
      </c>
      <c r="H301" s="28"/>
      <c r="I301" s="28"/>
    </row>
    <row r="302" spans="1:9" ht="15" thickBot="1">
      <c r="A302" s="26"/>
      <c r="B302" s="26"/>
      <c r="C302" s="26"/>
      <c r="D302" s="44" t="s">
        <v>326</v>
      </c>
      <c r="E302" s="26"/>
      <c r="F302" s="28"/>
      <c r="G302" s="28"/>
      <c r="H302" s="28"/>
      <c r="I302" s="28"/>
    </row>
    <row r="304" spans="1:9">
      <c r="G304" s="37" t="str">
        <f>"TP, Ngày ….. Tháng …..  "&amp;namtc</f>
        <v>TP, Ngày ….. Tháng …..  Năm 2019</v>
      </c>
    </row>
    <row r="305" spans="2:7">
      <c r="B305" s="38" t="s">
        <v>115</v>
      </c>
      <c r="C305" s="38"/>
      <c r="D305" s="38" t="s">
        <v>59</v>
      </c>
      <c r="E305" s="1"/>
      <c r="G305" s="38" t="s">
        <v>57</v>
      </c>
    </row>
    <row r="306" spans="2:7">
      <c r="B306" s="37" t="s">
        <v>114</v>
      </c>
      <c r="C306" s="38"/>
      <c r="D306" s="37" t="s">
        <v>114</v>
      </c>
      <c r="E306" s="1"/>
      <c r="G306" s="37" t="s">
        <v>113</v>
      </c>
    </row>
    <row r="311" spans="2:7">
      <c r="B311" s="46" t="str">
        <f>ktt</f>
        <v>Nguyễn Thị Hậu</v>
      </c>
      <c r="D311" s="46"/>
      <c r="G311" s="46" t="str">
        <f>gd</f>
        <v>Phan Văn Huyện</v>
      </c>
    </row>
  </sheetData>
  <autoFilter ref="A11:I299">
    <filterColumn colId="3">
      <filters>
        <filter val="CPU i5-&gt;i7"/>
        <filter val="Phát sinh trong kỳ"/>
        <filter val="Số dư đầu kỳ"/>
        <filter val="Xuất dell 6520"/>
        <filter val="Xuất dell 6520 - i5"/>
        <filter val="Xuất dell 6520 - i7 (ko RAM)"/>
        <filter val="Xuất viền màn hình + nút chuột"/>
      </filters>
    </filterColumn>
  </autoFilter>
  <mergeCells count="9">
    <mergeCell ref="H9:I9"/>
    <mergeCell ref="A4:I4"/>
    <mergeCell ref="A5:I5"/>
    <mergeCell ref="A8:I8"/>
    <mergeCell ref="B9:C9"/>
    <mergeCell ref="A9:A10"/>
    <mergeCell ref="D9:D10"/>
    <mergeCell ref="E9:E10"/>
    <mergeCell ref="F9:G9"/>
  </mergeCells>
  <dataValidations count="1">
    <dataValidation type="list" allowBlank="1" showInputMessage="1" showErrorMessage="1" sqref="D6">
      <formula1>mtk</formula1>
    </dataValidation>
  </dataValidations>
  <pageMargins left="0.7" right="0.7" top="0.75" bottom="0.75" header="0.3" footer="0.3"/>
  <pageSetup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C66FF"/>
  </sheetPr>
  <dimension ref="A1:L628"/>
  <sheetViews>
    <sheetView zoomScale="90" zoomScaleNormal="90" workbookViewId="0">
      <pane ySplit="11" topLeftCell="A12" activePane="bottomLeft" state="frozen"/>
      <selection pane="bottomLeft" activeCell="D18" sqref="D18"/>
    </sheetView>
  </sheetViews>
  <sheetFormatPr defaultRowHeight="14.4"/>
  <cols>
    <col min="1" max="1" width="11.88671875" customWidth="1"/>
    <col min="2" max="2" width="12.88671875" customWidth="1"/>
    <col min="3" max="3" width="15.109375" customWidth="1"/>
    <col min="4" max="4" width="43.44140625" customWidth="1"/>
    <col min="5" max="5" width="10.6640625" customWidth="1"/>
    <col min="6" max="6" width="12.44140625" style="174" customWidth="1"/>
    <col min="7" max="7" width="14.88671875" style="174" customWidth="1"/>
    <col min="8" max="8" width="12.109375" style="174" customWidth="1"/>
    <col min="9" max="9" width="6.88671875" style="174" customWidth="1"/>
    <col min="11" max="11" width="10.109375" bestFit="1" customWidth="1"/>
  </cols>
  <sheetData>
    <row r="1" spans="1:9">
      <c r="A1" t="str">
        <f>tencty</f>
        <v>CÔNG TY TNHH MTV TM-DV TIN HỌC PHAN HUYỆN</v>
      </c>
    </row>
    <row r="2" spans="1:9">
      <c r="A2" t="str">
        <f>diachi</f>
        <v>Số 188/49 Tân Kỳ Tân Quý, P.Sơn Kỳ, Q.Tân Phú, TP.HCM</v>
      </c>
    </row>
    <row r="3" spans="1:9" ht="11.25" customHeight="1"/>
    <row r="4" spans="1:9" ht="19.8">
      <c r="A4" s="413" t="str">
        <f>IF(LEFT(D6,3)="131","SỔ CHI TIẾT PHẢI THU NGƯỜI MUA","SỔ CHI TIẾT PHẢI TRẢ NGƯỜI BÁN")</f>
        <v>SỔ CHI TIẾT PHẢI THU NGƯỜI MUA</v>
      </c>
      <c r="B4" s="413"/>
      <c r="C4" s="413"/>
      <c r="D4" s="413"/>
      <c r="E4" s="413"/>
      <c r="F4" s="413"/>
      <c r="G4" s="413"/>
      <c r="H4" s="413"/>
      <c r="I4" s="413"/>
    </row>
    <row r="5" spans="1:9">
      <c r="A5" s="426" t="str">
        <f>namtc</f>
        <v>Năm 2019</v>
      </c>
      <c r="B5" s="426"/>
      <c r="C5" s="426"/>
      <c r="D5" s="426"/>
      <c r="E5" s="426"/>
      <c r="F5" s="426"/>
      <c r="G5" s="426"/>
      <c r="H5" s="426"/>
      <c r="I5" s="426"/>
    </row>
    <row r="6" spans="1:9">
      <c r="C6" t="s">
        <v>328</v>
      </c>
      <c r="D6" s="149" t="s">
        <v>488</v>
      </c>
    </row>
    <row r="7" spans="1:9">
      <c r="C7" t="s">
        <v>80</v>
      </c>
      <c r="D7" s="40" t="str">
        <f>VLOOKUP(D6,DMTK!B11:C290,2,0)</f>
        <v>Anh Viễn - Gò Dầu</v>
      </c>
    </row>
    <row r="8" spans="1:9" ht="15" thickBot="1">
      <c r="A8" s="424" t="s">
        <v>111</v>
      </c>
      <c r="B8" s="424"/>
      <c r="C8" s="424"/>
      <c r="D8" s="424"/>
      <c r="E8" s="424"/>
      <c r="F8" s="424"/>
      <c r="G8" s="424"/>
      <c r="H8" s="424"/>
      <c r="I8" s="424"/>
    </row>
    <row r="9" spans="1:9" ht="15" thickBot="1">
      <c r="A9" s="429" t="s">
        <v>330</v>
      </c>
      <c r="B9" s="427" t="s">
        <v>89</v>
      </c>
      <c r="C9" s="428"/>
      <c r="D9" s="418" t="s">
        <v>90</v>
      </c>
      <c r="E9" s="418" t="s">
        <v>118</v>
      </c>
      <c r="F9" s="430" t="s">
        <v>97</v>
      </c>
      <c r="G9" s="430"/>
      <c r="H9" s="430" t="s">
        <v>329</v>
      </c>
      <c r="I9" s="430"/>
    </row>
    <row r="10" spans="1:9" ht="15" thickBot="1">
      <c r="A10" s="429"/>
      <c r="B10" s="30" t="s">
        <v>88</v>
      </c>
      <c r="C10" s="39" t="s">
        <v>87</v>
      </c>
      <c r="D10" s="418"/>
      <c r="E10" s="418"/>
      <c r="F10" s="175" t="s">
        <v>84</v>
      </c>
      <c r="G10" s="175" t="s">
        <v>85</v>
      </c>
      <c r="H10" s="175" t="s">
        <v>84</v>
      </c>
      <c r="I10" s="175" t="s">
        <v>85</v>
      </c>
    </row>
    <row r="11" spans="1:9" ht="15.6">
      <c r="A11" s="74" t="s">
        <v>99</v>
      </c>
      <c r="B11" s="75" t="s">
        <v>100</v>
      </c>
      <c r="C11" s="75" t="s">
        <v>101</v>
      </c>
      <c r="D11" s="75" t="s">
        <v>102</v>
      </c>
      <c r="E11" s="75" t="s">
        <v>103</v>
      </c>
      <c r="F11" s="176" t="s">
        <v>331</v>
      </c>
      <c r="G11" s="177" t="s">
        <v>332</v>
      </c>
      <c r="H11" s="177" t="s">
        <v>333</v>
      </c>
      <c r="I11" s="177" t="s">
        <v>334</v>
      </c>
    </row>
    <row r="12" spans="1:9" ht="21" customHeight="1">
      <c r="A12" s="67"/>
      <c r="B12" s="67"/>
      <c r="C12" s="67"/>
      <c r="D12" s="76" t="s">
        <v>324</v>
      </c>
      <c r="E12" s="67"/>
      <c r="F12" s="178"/>
      <c r="G12" s="178"/>
      <c r="H12" s="178"/>
      <c r="I12" s="178"/>
    </row>
    <row r="13" spans="1:9" ht="21" customHeight="1">
      <c r="A13" s="72"/>
      <c r="B13" s="72"/>
      <c r="C13" s="72"/>
      <c r="D13" s="73" t="s">
        <v>325</v>
      </c>
      <c r="E13" s="72"/>
      <c r="F13" s="179"/>
      <c r="G13" s="179"/>
      <c r="H13" s="179"/>
      <c r="I13" s="179"/>
    </row>
    <row r="14" spans="1:9" ht="21" customHeight="1">
      <c r="A14" s="360">
        <f>IF(OR($D$6=NHAPLIEU!E10,$D$6=NHAPLIEU!F10),NHAPLIEU!A10,"")</f>
        <v>43617</v>
      </c>
      <c r="B14" s="67" t="str">
        <f>IF(OR($D$6=NHAPLIEU!E10,$D$6=NHAPLIEU!F10),NHAPLIEU!B10,"")</f>
        <v>PX1901</v>
      </c>
      <c r="C14" s="360">
        <f>IF(OR($D$6=NHAPLIEU!E10,$D$6=NHAPLIEU!F10),NHAPLIEU!C10,"")</f>
        <v>43617</v>
      </c>
      <c r="D14" s="67" t="str">
        <f>IF(OR($D$6=NHAPLIEU!E10,$D$6=NHAPLIEU!F10),NHAPLIEU!D10,"")</f>
        <v>Xuất dell 6520</v>
      </c>
      <c r="E14" s="77">
        <f>IF($D$6=NHAPLIEU!E10,NHAPLIEU!F10,IF($D$6=NHAPLIEU!F10,NHAPLIEU!E10,""))</f>
        <v>156</v>
      </c>
      <c r="F14" s="126">
        <f>IF($D$6=NHAPLIEU!F10,NHAPLIEU!I10,"")</f>
        <v>5400000</v>
      </c>
      <c r="G14" s="126" t="str">
        <f>IF($D$6=NHAPLIEU!E10,NHAPLIEU!I10,"")</f>
        <v/>
      </c>
      <c r="H14" s="126"/>
      <c r="I14" s="126"/>
    </row>
    <row r="15" spans="1:9" ht="21" hidden="1" customHeight="1">
      <c r="A15" s="360" t="str">
        <f>IF(OR($D$6=NHAPLIEU!E11,$D$6=NHAPLIEU!F11),NHAPLIEU!A11,"")</f>
        <v/>
      </c>
      <c r="B15" s="67" t="str">
        <f>IF(OR($D$6=NHAPLIEU!E11,$D$6=NHAPLIEU!F11),NHAPLIEU!B11,"")</f>
        <v/>
      </c>
      <c r="C15" s="360" t="str">
        <f>IF(OR($D$6=NHAPLIEU!E11,$D$6=NHAPLIEU!F11),NHAPLIEU!C11,"")</f>
        <v/>
      </c>
      <c r="D15" s="67" t="str">
        <f>IF(OR($D$6=NHAPLIEU!E11,$D$6=NHAPLIEU!F11),NHAPLIEU!D11,"")</f>
        <v/>
      </c>
      <c r="E15" s="77" t="str">
        <f>IF($D$6=NHAPLIEU!E11,NHAPLIEU!F11,IF($D$6=NHAPLIEU!F11,NHAPLIEU!E11,""))</f>
        <v/>
      </c>
      <c r="F15" s="126" t="str">
        <f>IF($D$6=NHAPLIEU!F11,NHAPLIEU!I11,"")</f>
        <v/>
      </c>
      <c r="G15" s="126" t="str">
        <f>IF($D$6=NHAPLIEU!E11,NHAPLIEU!I11,"")</f>
        <v/>
      </c>
      <c r="H15" s="126"/>
      <c r="I15" s="126"/>
    </row>
    <row r="16" spans="1:9" ht="21" customHeight="1">
      <c r="A16" s="360">
        <f>IF(OR($D$6=NHAPLIEU!E12,$D$6=NHAPLIEU!F12),NHAPLIEU!A12,"")</f>
        <v>43647</v>
      </c>
      <c r="B16" s="67" t="str">
        <f>IF(OR($D$6=NHAPLIEU!E12,$D$6=NHAPLIEU!F12),NHAPLIEU!B12,"")</f>
        <v>PX1902</v>
      </c>
      <c r="C16" s="360">
        <f>IF(OR($D$6=NHAPLIEU!E12,$D$6=NHAPLIEU!F12),NHAPLIEU!C12,"")</f>
        <v>43647</v>
      </c>
      <c r="D16" s="67" t="str">
        <f>IF(OR($D$6=NHAPLIEU!E12,$D$6=NHAPLIEU!F12),NHAPLIEU!D12,"")</f>
        <v xml:space="preserve"> CPU i5-&gt;i7</v>
      </c>
      <c r="E16" s="77">
        <f>IF($D$6=NHAPLIEU!E12,NHAPLIEU!F12,IF($D$6=NHAPLIEU!F12,NHAPLIEU!E12,""))</f>
        <v>156</v>
      </c>
      <c r="F16" s="126">
        <f>IF($D$6=NHAPLIEU!F12,NHAPLIEU!I12,"")</f>
        <v>600000</v>
      </c>
      <c r="G16" s="126" t="str">
        <f>IF($D$6=NHAPLIEU!E12,NHAPLIEU!I12,"")</f>
        <v/>
      </c>
      <c r="H16" s="126"/>
      <c r="I16" s="126"/>
    </row>
    <row r="17" spans="1:9" ht="21" customHeight="1">
      <c r="A17" s="360">
        <f>IF(OR($D$6=NHAPLIEU!E13,$D$6=NHAPLIEU!F13),NHAPLIEU!A13,"")</f>
        <v>43647</v>
      </c>
      <c r="B17" s="67" t="str">
        <f>IF(OR($D$6=NHAPLIEU!E13,$D$6=NHAPLIEU!F13),NHAPLIEU!B13,"")</f>
        <v>PX1903</v>
      </c>
      <c r="C17" s="360">
        <f>IF(OR($D$6=NHAPLIEU!E13,$D$6=NHAPLIEU!F13),NHAPLIEU!C13,"")</f>
        <v>43647</v>
      </c>
      <c r="D17" s="67" t="str">
        <f>IF(OR($D$6=NHAPLIEU!E13,$D$6=NHAPLIEU!F13),NHAPLIEU!D13,"")</f>
        <v>Xuất viền màn hình + nút chuột</v>
      </c>
      <c r="E17" s="77">
        <f>IF($D$6=NHAPLIEU!E13,NHAPLIEU!F13,IF($D$6=NHAPLIEU!F13,NHAPLIEU!E13,""))</f>
        <v>156</v>
      </c>
      <c r="F17" s="126">
        <f>IF($D$6=NHAPLIEU!F13,NHAPLIEU!I13,"")</f>
        <v>200000</v>
      </c>
      <c r="G17" s="126" t="str">
        <f>IF($D$6=NHAPLIEU!E13,NHAPLIEU!I13,"")</f>
        <v/>
      </c>
      <c r="H17" s="126"/>
      <c r="I17" s="126"/>
    </row>
    <row r="18" spans="1:9" ht="21" customHeight="1">
      <c r="A18" s="360">
        <f>IF(OR($D$6=NHAPLIEU!E14,$D$6=NHAPLIEU!F14),NHAPLIEU!A14,"")</f>
        <v>43770</v>
      </c>
      <c r="B18" s="67" t="str">
        <f>IF(OR($D$6=NHAPLIEU!E14,$D$6=NHAPLIEU!F14),NHAPLIEU!B14,"")</f>
        <v>PX1904</v>
      </c>
      <c r="C18" s="360">
        <f>IF(OR($D$6=NHAPLIEU!E14,$D$6=NHAPLIEU!F14),NHAPLIEU!C14,"")</f>
        <v>43770</v>
      </c>
      <c r="D18" s="67" t="str">
        <f>IF(OR($D$6=NHAPLIEU!E14,$D$6=NHAPLIEU!F14),NHAPLIEU!D14,"")</f>
        <v>Xuất dell 6520 - i7 (ko RAM)</v>
      </c>
      <c r="E18" s="77">
        <f>IF($D$6=NHAPLIEU!E14,NHAPLIEU!F14,IF($D$6=NHAPLIEU!F14,NHAPLIEU!E14,""))</f>
        <v>156</v>
      </c>
      <c r="F18" s="126">
        <f>IF($D$6=NHAPLIEU!F14,NHAPLIEU!I14,"")</f>
        <v>4400000</v>
      </c>
      <c r="G18" s="126" t="str">
        <f>IF($D$6=NHAPLIEU!E14,NHAPLIEU!I14,"")</f>
        <v/>
      </c>
      <c r="H18" s="126"/>
      <c r="I18" s="126"/>
    </row>
    <row r="19" spans="1:9" ht="21" customHeight="1">
      <c r="A19" s="360">
        <f>IF(OR($D$6=NHAPLIEU!E15,$D$6=NHAPLIEU!F15),NHAPLIEU!A15,"")</f>
        <v>43770</v>
      </c>
      <c r="B19" s="67" t="str">
        <f>IF(OR($D$6=NHAPLIEU!E15,$D$6=NHAPLIEU!F15),NHAPLIEU!B15,"")</f>
        <v>PX1905</v>
      </c>
      <c r="C19" s="360">
        <f>IF(OR($D$6=NHAPLIEU!E15,$D$6=NHAPLIEU!F15),NHAPLIEU!C15,"")</f>
        <v>43770</v>
      </c>
      <c r="D19" s="67" t="str">
        <f>IF(OR($D$6=NHAPLIEU!E15,$D$6=NHAPLIEU!F15),NHAPLIEU!D15,"")</f>
        <v>Xuất dell 6520 - i5</v>
      </c>
      <c r="E19" s="77">
        <f>IF($D$6=NHAPLIEU!E15,NHAPLIEU!F15,IF($D$6=NHAPLIEU!F15,NHAPLIEU!E15,""))</f>
        <v>156</v>
      </c>
      <c r="F19" s="126">
        <f>IF($D$6=NHAPLIEU!F15,NHAPLIEU!I15,"")</f>
        <v>3800000</v>
      </c>
      <c r="G19" s="126" t="str">
        <f>IF($D$6=NHAPLIEU!E15,NHAPLIEU!I15,"")</f>
        <v/>
      </c>
      <c r="H19" s="126"/>
      <c r="I19" s="126"/>
    </row>
    <row r="20" spans="1:9" ht="21" hidden="1" customHeight="1">
      <c r="A20" s="360" t="str">
        <f>IF(OR($D$6=NHAPLIEU!E16,$D$6=NHAPLIEU!F16),NHAPLIEU!A16,"")</f>
        <v/>
      </c>
      <c r="B20" s="67" t="str">
        <f>IF(OR($D$6=NHAPLIEU!E16,$D$6=NHAPLIEU!F16),NHAPLIEU!B16,"")</f>
        <v/>
      </c>
      <c r="C20" s="360" t="str">
        <f>IF(OR($D$6=NHAPLIEU!E16,$D$6=NHAPLIEU!F16),NHAPLIEU!C16,"")</f>
        <v/>
      </c>
      <c r="D20" s="67" t="str">
        <f>IF(OR($D$6=NHAPLIEU!E16,$D$6=NHAPLIEU!F16),NHAPLIEU!D16,"")</f>
        <v/>
      </c>
      <c r="E20" s="77" t="str">
        <f>IF($D$6=NHAPLIEU!E16,NHAPLIEU!F16,IF($D$6=NHAPLIEU!F16,NHAPLIEU!E16,""))</f>
        <v/>
      </c>
      <c r="F20" s="126" t="str">
        <f>IF($D$6=NHAPLIEU!F16,NHAPLIEU!I16,"")</f>
        <v/>
      </c>
      <c r="G20" s="126" t="str">
        <f>IF($D$6=NHAPLIEU!E16,NHAPLIEU!I16,"")</f>
        <v/>
      </c>
      <c r="H20" s="126"/>
      <c r="I20" s="126"/>
    </row>
    <row r="21" spans="1:9" ht="21" hidden="1" customHeight="1">
      <c r="A21" s="360" t="str">
        <f>IF(OR($D$6=NHAPLIEU!E17,$D$6=NHAPLIEU!F17),NHAPLIEU!A17,"")</f>
        <v/>
      </c>
      <c r="B21" s="67" t="str">
        <f>IF(OR($D$6=NHAPLIEU!E17,$D$6=NHAPLIEU!F17),NHAPLIEU!B17,"")</f>
        <v/>
      </c>
      <c r="C21" s="360" t="str">
        <f>IF(OR($D$6=NHAPLIEU!E17,$D$6=NHAPLIEU!F17),NHAPLIEU!C17,"")</f>
        <v/>
      </c>
      <c r="D21" s="67" t="str">
        <f>IF(OR($D$6=NHAPLIEU!E17,$D$6=NHAPLIEU!F17),NHAPLIEU!D17,"")</f>
        <v/>
      </c>
      <c r="E21" s="77" t="str">
        <f>IF($D$6=NHAPLIEU!E17,NHAPLIEU!F17,IF($D$6=NHAPLIEU!F17,NHAPLIEU!E17,""))</f>
        <v/>
      </c>
      <c r="F21" s="126" t="str">
        <f>IF($D$6=NHAPLIEU!F17,NHAPLIEU!I17,"")</f>
        <v/>
      </c>
      <c r="G21" s="126" t="str">
        <f>IF($D$6=NHAPLIEU!E17,NHAPLIEU!I17,"")</f>
        <v/>
      </c>
      <c r="H21" s="126"/>
      <c r="I21" s="126"/>
    </row>
    <row r="22" spans="1:9" ht="21" hidden="1" customHeight="1">
      <c r="A22" s="360" t="str">
        <f>IF(OR($D$6=NHAPLIEU!E18,$D$6=NHAPLIEU!F18),NHAPLIEU!A18,"")</f>
        <v/>
      </c>
      <c r="B22" s="67" t="str">
        <f>IF(OR($D$6=NHAPLIEU!E18,$D$6=NHAPLIEU!F18),NHAPLIEU!B18,"")</f>
        <v/>
      </c>
      <c r="C22" s="360" t="str">
        <f>IF(OR($D$6=NHAPLIEU!E18,$D$6=NHAPLIEU!F18),NHAPLIEU!C18,"")</f>
        <v/>
      </c>
      <c r="D22" s="67" t="str">
        <f>IF(OR($D$6=NHAPLIEU!E18,$D$6=NHAPLIEU!F18),NHAPLIEU!D18,"")</f>
        <v/>
      </c>
      <c r="E22" s="77" t="str">
        <f>IF($D$6=NHAPLIEU!E18,NHAPLIEU!F18,IF($D$6=NHAPLIEU!F18,NHAPLIEU!E18,""))</f>
        <v/>
      </c>
      <c r="F22" s="126" t="str">
        <f>IF($D$6=NHAPLIEU!F18,NHAPLIEU!I18,"")</f>
        <v/>
      </c>
      <c r="G22" s="126" t="str">
        <f>IF($D$6=NHAPLIEU!E18,NHAPLIEU!I18,"")</f>
        <v/>
      </c>
      <c r="H22" s="126"/>
      <c r="I22" s="126"/>
    </row>
    <row r="23" spans="1:9" ht="21" hidden="1" customHeight="1">
      <c r="A23" s="360" t="str">
        <f>IF(OR($D$6=NHAPLIEU!E19,$D$6=NHAPLIEU!F19),NHAPLIEU!A19,"")</f>
        <v/>
      </c>
      <c r="B23" s="67" t="str">
        <f>IF(OR($D$6=NHAPLIEU!E19,$D$6=NHAPLIEU!F19),NHAPLIEU!B19,"")</f>
        <v/>
      </c>
      <c r="C23" s="360" t="str">
        <f>IF(OR($D$6=NHAPLIEU!E19,$D$6=NHAPLIEU!F19),NHAPLIEU!C19,"")</f>
        <v/>
      </c>
      <c r="D23" s="67" t="str">
        <f>IF(OR($D$6=NHAPLIEU!E19,$D$6=NHAPLIEU!F19),NHAPLIEU!D19,"")</f>
        <v/>
      </c>
      <c r="E23" s="77" t="str">
        <f>IF($D$6=NHAPLIEU!E19,NHAPLIEU!F19,IF($D$6=NHAPLIEU!F19,NHAPLIEU!E19,""))</f>
        <v/>
      </c>
      <c r="F23" s="126" t="str">
        <f>IF($D$6=NHAPLIEU!F19,NHAPLIEU!I19,"")</f>
        <v/>
      </c>
      <c r="G23" s="126" t="str">
        <f>IF($D$6=NHAPLIEU!E19,NHAPLIEU!I19,"")</f>
        <v/>
      </c>
      <c r="H23" s="126"/>
      <c r="I23" s="126"/>
    </row>
    <row r="24" spans="1:9" ht="21" hidden="1" customHeight="1">
      <c r="A24" s="360" t="str">
        <f>IF(OR($D$6=NHAPLIEU!E20,$D$6=NHAPLIEU!F20),NHAPLIEU!A20,"")</f>
        <v/>
      </c>
      <c r="B24" s="67" t="str">
        <f>IF(OR($D$6=NHAPLIEU!E20,$D$6=NHAPLIEU!F20),NHAPLIEU!B20,"")</f>
        <v/>
      </c>
      <c r="C24" s="360" t="str">
        <f>IF(OR($D$6=NHAPLIEU!E20,$D$6=NHAPLIEU!F20),NHAPLIEU!C20,"")</f>
        <v/>
      </c>
      <c r="D24" s="67" t="str">
        <f>IF(OR($D$6=NHAPLIEU!E20,$D$6=NHAPLIEU!F20),NHAPLIEU!D20,"")</f>
        <v/>
      </c>
      <c r="E24" s="77" t="str">
        <f>IF($D$6=NHAPLIEU!E20,NHAPLIEU!F20,IF($D$6=NHAPLIEU!F20,NHAPLIEU!E20,""))</f>
        <v/>
      </c>
      <c r="F24" s="126" t="str">
        <f>IF($D$6=NHAPLIEU!F20,NHAPLIEU!I20,"")</f>
        <v/>
      </c>
      <c r="G24" s="126" t="str">
        <f>IF($D$6=NHAPLIEU!E20,NHAPLIEU!I20,"")</f>
        <v/>
      </c>
      <c r="H24" s="126"/>
      <c r="I24" s="126"/>
    </row>
    <row r="25" spans="1:9" ht="21" customHeight="1">
      <c r="A25" s="360" t="str">
        <f>IF(OR($D$6=NHAPLIEU!E21,$D$6=NHAPLIEU!F21),NHAPLIEU!A21,"")</f>
        <v>23/1/2019</v>
      </c>
      <c r="B25" s="67" t="str">
        <f>IF(OR($D$6=NHAPLIEU!E21,$D$6=NHAPLIEU!F21),NHAPLIEU!B21,"")</f>
        <v>PX1920</v>
      </c>
      <c r="C25" s="360" t="str">
        <f>IF(OR($D$6=NHAPLIEU!E21,$D$6=NHAPLIEU!F21),NHAPLIEU!C21,"")</f>
        <v>23/1/2019</v>
      </c>
      <c r="D25" s="67" t="str">
        <f>IF(OR($D$6=NHAPLIEU!E21,$D$6=NHAPLIEU!F21),NHAPLIEU!D21,"")</f>
        <v>Màn hình 15.6 LCD</v>
      </c>
      <c r="E25" s="77">
        <f>IF($D$6=NHAPLIEU!E21,NHAPLIEU!F21,IF($D$6=NHAPLIEU!F21,NHAPLIEU!E21,""))</f>
        <v>156</v>
      </c>
      <c r="F25" s="126">
        <f>IF($D$6=NHAPLIEU!F21,NHAPLIEU!I21,"")</f>
        <v>350000</v>
      </c>
      <c r="G25" s="126" t="str">
        <f>IF($D$6=NHAPLIEU!E21,NHAPLIEU!I21,"")</f>
        <v/>
      </c>
      <c r="H25" s="126"/>
      <c r="I25" s="126"/>
    </row>
    <row r="26" spans="1:9" ht="21" hidden="1" customHeight="1">
      <c r="A26" s="360" t="str">
        <f>IF(OR($D$6=NHAPLIEU!E22,$D$6=NHAPLIEU!F22),NHAPLIEU!A22,"")</f>
        <v/>
      </c>
      <c r="B26" s="67" t="str">
        <f>IF(OR($D$6=NHAPLIEU!E22,$D$6=NHAPLIEU!F22),NHAPLIEU!B22,"")</f>
        <v/>
      </c>
      <c r="C26" s="360" t="str">
        <f>IF(OR($D$6=NHAPLIEU!E22,$D$6=NHAPLIEU!F22),NHAPLIEU!C22,"")</f>
        <v/>
      </c>
      <c r="D26" s="67" t="str">
        <f>IF(OR($D$6=NHAPLIEU!E22,$D$6=NHAPLIEU!F22),NHAPLIEU!D22,"")</f>
        <v/>
      </c>
      <c r="E26" s="77" t="str">
        <f>IF($D$6=NHAPLIEU!E22,NHAPLIEU!F22,IF($D$6=NHAPLIEU!F22,NHAPLIEU!E22,""))</f>
        <v/>
      </c>
      <c r="F26" s="126" t="str">
        <f>IF($D$6=NHAPLIEU!F22,NHAPLIEU!I22,"")</f>
        <v/>
      </c>
      <c r="G26" s="126" t="str">
        <f>IF($D$6=NHAPLIEU!E22,NHAPLIEU!I22,"")</f>
        <v/>
      </c>
      <c r="H26" s="126"/>
      <c r="I26" s="126"/>
    </row>
    <row r="27" spans="1:9" ht="21" hidden="1" customHeight="1">
      <c r="A27" s="360" t="str">
        <f>IF(OR($D$6=NHAPLIEU!E23,$D$6=NHAPLIEU!F23),NHAPLIEU!A23,"")</f>
        <v/>
      </c>
      <c r="B27" s="67" t="str">
        <f>IF(OR($D$6=NHAPLIEU!E23,$D$6=NHAPLIEU!F23),NHAPLIEU!B23,"")</f>
        <v/>
      </c>
      <c r="C27" s="360" t="str">
        <f>IF(OR($D$6=NHAPLIEU!E23,$D$6=NHAPLIEU!F23),NHAPLIEU!C23,"")</f>
        <v/>
      </c>
      <c r="D27" s="67" t="str">
        <f>IF(OR($D$6=NHAPLIEU!E23,$D$6=NHAPLIEU!F23),NHAPLIEU!D23,"")</f>
        <v/>
      </c>
      <c r="E27" s="77" t="str">
        <f>IF($D$6=NHAPLIEU!E23,NHAPLIEU!F23,IF($D$6=NHAPLIEU!F23,NHAPLIEU!E23,""))</f>
        <v/>
      </c>
      <c r="F27" s="126" t="str">
        <f>IF($D$6=NHAPLIEU!F23,NHAPLIEU!I23,"")</f>
        <v/>
      </c>
      <c r="G27" s="126" t="str">
        <f>IF($D$6=NHAPLIEU!E23,NHAPLIEU!I23,"")</f>
        <v/>
      </c>
      <c r="H27" s="126"/>
      <c r="I27" s="126"/>
    </row>
    <row r="28" spans="1:9" ht="21" hidden="1" customHeight="1">
      <c r="A28" s="360" t="str">
        <f>IF(OR($D$6=NHAPLIEU!E24,$D$6=NHAPLIEU!F24),NHAPLIEU!A24,"")</f>
        <v/>
      </c>
      <c r="B28" s="67" t="str">
        <f>IF(OR($D$6=NHAPLIEU!E24,$D$6=NHAPLIEU!F24),NHAPLIEU!B24,"")</f>
        <v/>
      </c>
      <c r="C28" s="360" t="str">
        <f>IF(OR($D$6=NHAPLIEU!E24,$D$6=NHAPLIEU!F24),NHAPLIEU!C24,"")</f>
        <v/>
      </c>
      <c r="D28" s="67" t="str">
        <f>IF(OR($D$6=NHAPLIEU!E24,$D$6=NHAPLIEU!F24),NHAPLIEU!D24,"")</f>
        <v/>
      </c>
      <c r="E28" s="77" t="str">
        <f>IF($D$6=NHAPLIEU!E24,NHAPLIEU!F24,IF($D$6=NHAPLIEU!F24,NHAPLIEU!E24,""))</f>
        <v/>
      </c>
      <c r="F28" s="126" t="str">
        <f>IF($D$6=NHAPLIEU!F24,NHAPLIEU!I24,"")</f>
        <v/>
      </c>
      <c r="G28" s="126" t="str">
        <f>IF($D$6=NHAPLIEU!E24,NHAPLIEU!I24,"")</f>
        <v/>
      </c>
      <c r="H28" s="126"/>
      <c r="I28" s="126"/>
    </row>
    <row r="29" spans="1:9" ht="21" hidden="1" customHeight="1">
      <c r="A29" s="360" t="str">
        <f>IF(OR($D$6=NHAPLIEU!E25,$D$6=NHAPLIEU!F25),NHAPLIEU!A25,"")</f>
        <v/>
      </c>
      <c r="B29" s="67" t="str">
        <f>IF(OR($D$6=NHAPLIEU!E25,$D$6=NHAPLIEU!F25),NHAPLIEU!B25,"")</f>
        <v/>
      </c>
      <c r="C29" s="360" t="str">
        <f>IF(OR($D$6=NHAPLIEU!E25,$D$6=NHAPLIEU!F25),NHAPLIEU!C25,"")</f>
        <v/>
      </c>
      <c r="D29" s="67" t="str">
        <f>IF(OR($D$6=NHAPLIEU!E25,$D$6=NHAPLIEU!F25),NHAPLIEU!D25,"")</f>
        <v/>
      </c>
      <c r="E29" s="77" t="str">
        <f>IF($D$6=NHAPLIEU!E25,NHAPLIEU!F25,IF($D$6=NHAPLIEU!F25,NHAPLIEU!E25,""))</f>
        <v/>
      </c>
      <c r="F29" s="126" t="str">
        <f>IF($D$6=NHAPLIEU!F25,NHAPLIEU!I25,"")</f>
        <v/>
      </c>
      <c r="G29" s="126" t="str">
        <f>IF($D$6=NHAPLIEU!E25,NHAPLIEU!I25,"")</f>
        <v/>
      </c>
      <c r="H29" s="126"/>
      <c r="I29" s="126"/>
    </row>
    <row r="30" spans="1:9" ht="21" hidden="1" customHeight="1">
      <c r="A30" s="360" t="str">
        <f>IF(OR($D$6=NHAPLIEU!E26,$D$6=NHAPLIEU!F26),NHAPLIEU!A26,"")</f>
        <v/>
      </c>
      <c r="B30" s="67" t="str">
        <f>IF(OR($D$6=NHAPLIEU!E26,$D$6=NHAPLIEU!F26),NHAPLIEU!B26,"")</f>
        <v/>
      </c>
      <c r="C30" s="360" t="str">
        <f>IF(OR($D$6=NHAPLIEU!E26,$D$6=NHAPLIEU!F26),NHAPLIEU!C26,"")</f>
        <v/>
      </c>
      <c r="D30" s="67" t="str">
        <f>IF(OR($D$6=NHAPLIEU!E26,$D$6=NHAPLIEU!F26),NHAPLIEU!D26,"")</f>
        <v/>
      </c>
      <c r="E30" s="77" t="str">
        <f>IF($D$6=NHAPLIEU!E26,NHAPLIEU!F26,IF($D$6=NHAPLIEU!F26,NHAPLIEU!E26,""))</f>
        <v/>
      </c>
      <c r="F30" s="126" t="str">
        <f>IF($D$6=NHAPLIEU!F26,NHAPLIEU!I26,"")</f>
        <v/>
      </c>
      <c r="G30" s="126" t="str">
        <f>IF($D$6=NHAPLIEU!E26,NHAPLIEU!I26,"")</f>
        <v/>
      </c>
      <c r="H30" s="126"/>
      <c r="I30" s="126"/>
    </row>
    <row r="31" spans="1:9" ht="21" hidden="1" customHeight="1">
      <c r="A31" s="360" t="str">
        <f>IF(OR($D$6=NHAPLIEU!E27,$D$6=NHAPLIEU!F27),NHAPLIEU!A27,"")</f>
        <v/>
      </c>
      <c r="B31" s="67" t="str">
        <f>IF(OR($D$6=NHAPLIEU!E27,$D$6=NHAPLIEU!F27),NHAPLIEU!B27,"")</f>
        <v/>
      </c>
      <c r="C31" s="360" t="str">
        <f>IF(OR($D$6=NHAPLIEU!E27,$D$6=NHAPLIEU!F27),NHAPLIEU!C27,"")</f>
        <v/>
      </c>
      <c r="D31" s="67" t="str">
        <f>IF(OR($D$6=NHAPLIEU!E27,$D$6=NHAPLIEU!F27),NHAPLIEU!D27,"")</f>
        <v/>
      </c>
      <c r="E31" s="77" t="str">
        <f>IF($D$6=NHAPLIEU!E27,NHAPLIEU!F27,IF($D$6=NHAPLIEU!F27,NHAPLIEU!E27,""))</f>
        <v/>
      </c>
      <c r="F31" s="126" t="str">
        <f>IF($D$6=NHAPLIEU!F27,NHAPLIEU!I27,"")</f>
        <v/>
      </c>
      <c r="G31" s="126" t="str">
        <f>IF($D$6=NHAPLIEU!E27,NHAPLIEU!I27,"")</f>
        <v/>
      </c>
      <c r="H31" s="126"/>
      <c r="I31" s="126"/>
    </row>
    <row r="32" spans="1:9" ht="21" hidden="1" customHeight="1">
      <c r="A32" s="360" t="str">
        <f>IF(OR($D$6=NHAPLIEU!E28,$D$6=NHAPLIEU!F28),NHAPLIEU!A28,"")</f>
        <v/>
      </c>
      <c r="B32" s="67" t="str">
        <f>IF(OR($D$6=NHAPLIEU!E28,$D$6=NHAPLIEU!F28),NHAPLIEU!B28,"")</f>
        <v/>
      </c>
      <c r="C32" s="360" t="str">
        <f>IF(OR($D$6=NHAPLIEU!E28,$D$6=NHAPLIEU!F28),NHAPLIEU!C28,"")</f>
        <v/>
      </c>
      <c r="D32" s="67" t="str">
        <f>IF(OR($D$6=NHAPLIEU!E28,$D$6=NHAPLIEU!F28),NHAPLIEU!D28,"")</f>
        <v/>
      </c>
      <c r="E32" s="77" t="str">
        <f>IF($D$6=NHAPLIEU!E28,NHAPLIEU!F28,IF($D$6=NHAPLIEU!F28,NHAPLIEU!E28,""))</f>
        <v/>
      </c>
      <c r="F32" s="126" t="str">
        <f>IF($D$6=NHAPLIEU!F28,NHAPLIEU!I28,"")</f>
        <v/>
      </c>
      <c r="G32" s="126" t="str">
        <f>IF($D$6=NHAPLIEU!E28,NHAPLIEU!I28,"")</f>
        <v/>
      </c>
      <c r="H32" s="126"/>
      <c r="I32" s="126"/>
    </row>
    <row r="33" spans="1:9" ht="21" hidden="1" customHeight="1">
      <c r="A33" s="360" t="str">
        <f>IF(OR($D$6=NHAPLIEU!E29,$D$6=NHAPLIEU!F29),NHAPLIEU!A29,"")</f>
        <v/>
      </c>
      <c r="B33" s="67" t="str">
        <f>IF(OR($D$6=NHAPLIEU!E29,$D$6=NHAPLIEU!F29),NHAPLIEU!B29,"")</f>
        <v/>
      </c>
      <c r="C33" s="360" t="str">
        <f>IF(OR($D$6=NHAPLIEU!E29,$D$6=NHAPLIEU!F29),NHAPLIEU!C29,"")</f>
        <v/>
      </c>
      <c r="D33" s="67" t="str">
        <f>IF(OR($D$6=NHAPLIEU!E29,$D$6=NHAPLIEU!F29),NHAPLIEU!D29,"")</f>
        <v/>
      </c>
      <c r="E33" s="77" t="str">
        <f>IF($D$6=NHAPLIEU!E29,NHAPLIEU!F29,IF($D$6=NHAPLIEU!F29,NHAPLIEU!E29,""))</f>
        <v/>
      </c>
      <c r="F33" s="126" t="str">
        <f>IF($D$6=NHAPLIEU!F29,NHAPLIEU!I29,"")</f>
        <v/>
      </c>
      <c r="G33" s="126" t="str">
        <f>IF($D$6=NHAPLIEU!E29,NHAPLIEU!I29,"")</f>
        <v/>
      </c>
      <c r="H33" s="126"/>
      <c r="I33" s="126"/>
    </row>
    <row r="34" spans="1:9" ht="21" hidden="1" customHeight="1">
      <c r="A34" s="360" t="str">
        <f>IF(OR($D$6=NHAPLIEU!E30,$D$6=NHAPLIEU!F30),NHAPLIEU!A30,"")</f>
        <v/>
      </c>
      <c r="B34" s="67" t="str">
        <f>IF(OR($D$6=NHAPLIEU!E30,$D$6=NHAPLIEU!F30),NHAPLIEU!B30,"")</f>
        <v/>
      </c>
      <c r="C34" s="360" t="str">
        <f>IF(OR($D$6=NHAPLIEU!E30,$D$6=NHAPLIEU!F30),NHAPLIEU!C30,"")</f>
        <v/>
      </c>
      <c r="D34" s="67" t="str">
        <f>IF(OR($D$6=NHAPLIEU!E30,$D$6=NHAPLIEU!F30),NHAPLIEU!D30,"")</f>
        <v/>
      </c>
      <c r="E34" s="77" t="str">
        <f>IF($D$6=NHAPLIEU!E30,NHAPLIEU!F30,IF($D$6=NHAPLIEU!F30,NHAPLIEU!E30,""))</f>
        <v/>
      </c>
      <c r="F34" s="126" t="str">
        <f>IF($D$6=NHAPLIEU!F30,NHAPLIEU!I30,"")</f>
        <v/>
      </c>
      <c r="G34" s="126" t="str">
        <f>IF($D$6=NHAPLIEU!E30,NHAPLIEU!I30,"")</f>
        <v/>
      </c>
      <c r="H34" s="126"/>
      <c r="I34" s="126"/>
    </row>
    <row r="35" spans="1:9" ht="21" hidden="1" customHeight="1">
      <c r="A35" s="360" t="str">
        <f>IF(OR($D$6=NHAPLIEU!E31,$D$6=NHAPLIEU!F31),NHAPLIEU!A31,"")</f>
        <v/>
      </c>
      <c r="B35" s="67" t="str">
        <f>IF(OR($D$6=NHAPLIEU!E31,$D$6=NHAPLIEU!F31),NHAPLIEU!B31,"")</f>
        <v/>
      </c>
      <c r="C35" s="360" t="str">
        <f>IF(OR($D$6=NHAPLIEU!E31,$D$6=NHAPLIEU!F31),NHAPLIEU!C31,"")</f>
        <v/>
      </c>
      <c r="D35" s="67" t="str">
        <f>IF(OR($D$6=NHAPLIEU!E31,$D$6=NHAPLIEU!F31),NHAPLIEU!D31,"")</f>
        <v/>
      </c>
      <c r="E35" s="77" t="str">
        <f>IF($D$6=NHAPLIEU!E31,NHAPLIEU!F31,IF($D$6=NHAPLIEU!F31,NHAPLIEU!E31,""))</f>
        <v/>
      </c>
      <c r="F35" s="126" t="str">
        <f>IF($D$6=NHAPLIEU!F31,NHAPLIEU!I31,"")</f>
        <v/>
      </c>
      <c r="G35" s="126" t="str">
        <f>IF($D$6=NHAPLIEU!E31,NHAPLIEU!I31,"")</f>
        <v/>
      </c>
      <c r="H35" s="126"/>
      <c r="I35" s="126"/>
    </row>
    <row r="36" spans="1:9" ht="21" hidden="1" customHeight="1">
      <c r="A36" s="360" t="str">
        <f>IF(OR($D$6=NHAPLIEU!E32,$D$6=NHAPLIEU!F32),NHAPLIEU!A32,"")</f>
        <v/>
      </c>
      <c r="B36" s="67" t="str">
        <f>IF(OR($D$6=NHAPLIEU!E32,$D$6=NHAPLIEU!F32),NHAPLIEU!B32,"")</f>
        <v/>
      </c>
      <c r="C36" s="360" t="str">
        <f>IF(OR($D$6=NHAPLIEU!E32,$D$6=NHAPLIEU!F32),NHAPLIEU!C32,"")</f>
        <v/>
      </c>
      <c r="D36" s="67" t="str">
        <f>IF(OR($D$6=NHAPLIEU!E32,$D$6=NHAPLIEU!F32),NHAPLIEU!D32,"")</f>
        <v/>
      </c>
      <c r="E36" s="77" t="str">
        <f>IF($D$6=NHAPLIEU!E32,NHAPLIEU!F32,IF($D$6=NHAPLIEU!F32,NHAPLIEU!E32,""))</f>
        <v/>
      </c>
      <c r="F36" s="126" t="str">
        <f>IF($D$6=NHAPLIEU!F32,NHAPLIEU!I32,"")</f>
        <v/>
      </c>
      <c r="G36" s="126" t="str">
        <f>IF($D$6=NHAPLIEU!E32,NHAPLIEU!I32,"")</f>
        <v/>
      </c>
      <c r="H36" s="126"/>
      <c r="I36" s="126"/>
    </row>
    <row r="37" spans="1:9" ht="21" hidden="1" customHeight="1">
      <c r="A37" s="360" t="str">
        <f>IF(OR($D$6=NHAPLIEU!E33,$D$6=NHAPLIEU!F33),NHAPLIEU!A33,"")</f>
        <v/>
      </c>
      <c r="B37" s="67" t="str">
        <f>IF(OR($D$6=NHAPLIEU!E33,$D$6=NHAPLIEU!F33),NHAPLIEU!B33,"")</f>
        <v/>
      </c>
      <c r="C37" s="360" t="str">
        <f>IF(OR($D$6=NHAPLIEU!E33,$D$6=NHAPLIEU!F33),NHAPLIEU!C33,"")</f>
        <v/>
      </c>
      <c r="D37" s="67" t="str">
        <f>IF(OR($D$6=NHAPLIEU!E33,$D$6=NHAPLIEU!F33),NHAPLIEU!D33,"")</f>
        <v/>
      </c>
      <c r="E37" s="77" t="str">
        <f>IF($D$6=NHAPLIEU!E33,NHAPLIEU!F33,IF($D$6=NHAPLIEU!F33,NHAPLIEU!E33,""))</f>
        <v/>
      </c>
      <c r="F37" s="126" t="str">
        <f>IF($D$6=NHAPLIEU!F33,NHAPLIEU!I33,"")</f>
        <v/>
      </c>
      <c r="G37" s="126" t="str">
        <f>IF($D$6=NHAPLIEU!E33,NHAPLIEU!I33,"")</f>
        <v/>
      </c>
      <c r="H37" s="126"/>
      <c r="I37" s="126"/>
    </row>
    <row r="38" spans="1:9" ht="21" hidden="1" customHeight="1">
      <c r="A38" s="360" t="str">
        <f>IF(OR($D$6=NHAPLIEU!E34,$D$6=NHAPLIEU!F34),NHAPLIEU!A34,"")</f>
        <v/>
      </c>
      <c r="B38" s="67" t="str">
        <f>IF(OR($D$6=NHAPLIEU!E34,$D$6=NHAPLIEU!F34),NHAPLIEU!B34,"")</f>
        <v/>
      </c>
      <c r="C38" s="360" t="str">
        <f>IF(OR($D$6=NHAPLIEU!E34,$D$6=NHAPLIEU!F34),NHAPLIEU!C34,"")</f>
        <v/>
      </c>
      <c r="D38" s="67" t="str">
        <f>IF(OR($D$6=NHAPLIEU!E34,$D$6=NHAPLIEU!F34),NHAPLIEU!D34,"")</f>
        <v/>
      </c>
      <c r="E38" s="77" t="str">
        <f>IF($D$6=NHAPLIEU!E34,NHAPLIEU!F34,IF($D$6=NHAPLIEU!F34,NHAPLIEU!E34,""))</f>
        <v/>
      </c>
      <c r="F38" s="126" t="str">
        <f>IF($D$6=NHAPLIEU!F34,NHAPLIEU!I34,"")</f>
        <v/>
      </c>
      <c r="G38" s="126" t="str">
        <f>IF($D$6=NHAPLIEU!E34,NHAPLIEU!I34,"")</f>
        <v/>
      </c>
      <c r="H38" s="126"/>
      <c r="I38" s="126"/>
    </row>
    <row r="39" spans="1:9" ht="21" hidden="1" customHeight="1">
      <c r="A39" s="360" t="str">
        <f>IF(OR($D$6=NHAPLIEU!E35,$D$6=NHAPLIEU!F35),NHAPLIEU!A35,"")</f>
        <v/>
      </c>
      <c r="B39" s="67" t="str">
        <f>IF(OR($D$6=NHAPLIEU!E35,$D$6=NHAPLIEU!F35),NHAPLIEU!B35,"")</f>
        <v/>
      </c>
      <c r="C39" s="360" t="str">
        <f>IF(OR($D$6=NHAPLIEU!E35,$D$6=NHAPLIEU!F35),NHAPLIEU!C35,"")</f>
        <v/>
      </c>
      <c r="D39" s="67" t="str">
        <f>IF(OR($D$6=NHAPLIEU!E35,$D$6=NHAPLIEU!F35),NHAPLIEU!D35,"")</f>
        <v/>
      </c>
      <c r="E39" s="77" t="str">
        <f>IF($D$6=NHAPLIEU!E35,NHAPLIEU!F35,IF($D$6=NHAPLIEU!F35,NHAPLIEU!E35,""))</f>
        <v/>
      </c>
      <c r="F39" s="126" t="str">
        <f>IF($D$6=NHAPLIEU!F35,NHAPLIEU!I35,"")</f>
        <v/>
      </c>
      <c r="G39" s="126" t="str">
        <f>IF($D$6=NHAPLIEU!E35,NHAPLIEU!I35,"")</f>
        <v/>
      </c>
      <c r="H39" s="126"/>
      <c r="I39" s="126"/>
    </row>
    <row r="40" spans="1:9" ht="21" hidden="1" customHeight="1">
      <c r="A40" s="360" t="str">
        <f>IF(OR($D$6=NHAPLIEU!E36,$D$6=NHAPLIEU!F36),NHAPLIEU!A36,"")</f>
        <v/>
      </c>
      <c r="B40" s="67" t="str">
        <f>IF(OR($D$6=NHAPLIEU!E36,$D$6=NHAPLIEU!F36),NHAPLIEU!B36,"")</f>
        <v/>
      </c>
      <c r="C40" s="360" t="str">
        <f>IF(OR($D$6=NHAPLIEU!E36,$D$6=NHAPLIEU!F36),NHAPLIEU!C36,"")</f>
        <v/>
      </c>
      <c r="D40" s="67" t="str">
        <f>IF(OR($D$6=NHAPLIEU!E36,$D$6=NHAPLIEU!F36),NHAPLIEU!D36,"")</f>
        <v/>
      </c>
      <c r="E40" s="77" t="str">
        <f>IF($D$6=NHAPLIEU!E36,NHAPLIEU!F36,IF($D$6=NHAPLIEU!F36,NHAPLIEU!E36,""))</f>
        <v/>
      </c>
      <c r="F40" s="126" t="str">
        <f>IF($D$6=NHAPLIEU!F36,NHAPLIEU!I36,"")</f>
        <v/>
      </c>
      <c r="G40" s="126" t="str">
        <f>IF($D$6=NHAPLIEU!E36,NHAPLIEU!I36,"")</f>
        <v/>
      </c>
      <c r="H40" s="126"/>
      <c r="I40" s="126"/>
    </row>
    <row r="41" spans="1:9" ht="21" hidden="1" customHeight="1">
      <c r="A41" s="360" t="str">
        <f>IF(OR($D$6=NHAPLIEU!E37,$D$6=NHAPLIEU!F37),NHAPLIEU!A37,"")</f>
        <v/>
      </c>
      <c r="B41" s="67" t="str">
        <f>IF(OR($D$6=NHAPLIEU!E37,$D$6=NHAPLIEU!F37),NHAPLIEU!B37,"")</f>
        <v/>
      </c>
      <c r="C41" s="360" t="str">
        <f>IF(OR($D$6=NHAPLIEU!E37,$D$6=NHAPLIEU!F37),NHAPLIEU!C37,"")</f>
        <v/>
      </c>
      <c r="D41" s="67" t="str">
        <f>IF(OR($D$6=NHAPLIEU!E37,$D$6=NHAPLIEU!F37),NHAPLIEU!D37,"")</f>
        <v/>
      </c>
      <c r="E41" s="77" t="str">
        <f>IF($D$6=NHAPLIEU!E37,NHAPLIEU!F37,IF($D$6=NHAPLIEU!F37,NHAPLIEU!E37,""))</f>
        <v/>
      </c>
      <c r="F41" s="126" t="str">
        <f>IF($D$6=NHAPLIEU!F37,NHAPLIEU!I37,"")</f>
        <v/>
      </c>
      <c r="G41" s="126" t="str">
        <f>IF($D$6=NHAPLIEU!E37,NHAPLIEU!I37,"")</f>
        <v/>
      </c>
      <c r="H41" s="126"/>
      <c r="I41" s="126"/>
    </row>
    <row r="42" spans="1:9" ht="21" hidden="1" customHeight="1">
      <c r="A42" s="360" t="str">
        <f>IF(OR($D$6=NHAPLIEU!E38,$D$6=NHAPLIEU!F38),NHAPLIEU!A38,"")</f>
        <v/>
      </c>
      <c r="B42" s="67" t="str">
        <f>IF(OR($D$6=NHAPLIEU!E38,$D$6=NHAPLIEU!F38),NHAPLIEU!B38,"")</f>
        <v/>
      </c>
      <c r="C42" s="360" t="str">
        <f>IF(OR($D$6=NHAPLIEU!E38,$D$6=NHAPLIEU!F38),NHAPLIEU!C38,"")</f>
        <v/>
      </c>
      <c r="D42" s="67" t="str">
        <f>IF(OR($D$6=NHAPLIEU!E38,$D$6=NHAPLIEU!F38),NHAPLIEU!D38,"")</f>
        <v/>
      </c>
      <c r="E42" s="77" t="str">
        <f>IF($D$6=NHAPLIEU!E38,NHAPLIEU!F38,IF($D$6=NHAPLIEU!F38,NHAPLIEU!E38,""))</f>
        <v/>
      </c>
      <c r="F42" s="126" t="str">
        <f>IF($D$6=NHAPLIEU!F38,NHAPLIEU!I38,"")</f>
        <v/>
      </c>
      <c r="G42" s="126" t="str">
        <f>IF($D$6=NHAPLIEU!E38,NHAPLIEU!I38,"")</f>
        <v/>
      </c>
      <c r="H42" s="126"/>
      <c r="I42" s="126"/>
    </row>
    <row r="43" spans="1:9" ht="21" hidden="1" customHeight="1">
      <c r="A43" s="360" t="str">
        <f>IF(OR($D$6=NHAPLIEU!E39,$D$6=NHAPLIEU!F39),NHAPLIEU!A39,"")</f>
        <v/>
      </c>
      <c r="B43" s="67" t="str">
        <f>IF(OR($D$6=NHAPLIEU!E39,$D$6=NHAPLIEU!F39),NHAPLIEU!B39,"")</f>
        <v/>
      </c>
      <c r="C43" s="360" t="str">
        <f>IF(OR($D$6=NHAPLIEU!E39,$D$6=NHAPLIEU!F39),NHAPLIEU!C39,"")</f>
        <v/>
      </c>
      <c r="D43" s="67" t="str">
        <f>IF(OR($D$6=NHAPLIEU!E39,$D$6=NHAPLIEU!F39),NHAPLIEU!D39,"")</f>
        <v/>
      </c>
      <c r="E43" s="77" t="str">
        <f>IF($D$6=NHAPLIEU!E39,NHAPLIEU!F39,IF($D$6=NHAPLIEU!F39,NHAPLIEU!E39,""))</f>
        <v/>
      </c>
      <c r="F43" s="126" t="str">
        <f>IF($D$6=NHAPLIEU!F39,NHAPLIEU!I39,"")</f>
        <v/>
      </c>
      <c r="G43" s="126" t="str">
        <f>IF($D$6=NHAPLIEU!E39,NHAPLIEU!I39,"")</f>
        <v/>
      </c>
      <c r="H43" s="126"/>
      <c r="I43" s="126"/>
    </row>
    <row r="44" spans="1:9" ht="21" hidden="1" customHeight="1">
      <c r="A44" s="360" t="str">
        <f>IF(OR($D$6=NHAPLIEU!E40,$D$6=NHAPLIEU!F40),NHAPLIEU!A40,"")</f>
        <v/>
      </c>
      <c r="B44" s="67" t="str">
        <f>IF(OR($D$6=NHAPLIEU!E40,$D$6=NHAPLIEU!F40),NHAPLIEU!B40,"")</f>
        <v/>
      </c>
      <c r="C44" s="360" t="str">
        <f>IF(OR($D$6=NHAPLIEU!E40,$D$6=NHAPLIEU!F40),NHAPLIEU!C40,"")</f>
        <v/>
      </c>
      <c r="D44" s="67" t="str">
        <f>IF(OR($D$6=NHAPLIEU!E40,$D$6=NHAPLIEU!F40),NHAPLIEU!D40,"")</f>
        <v/>
      </c>
      <c r="E44" s="77" t="str">
        <f>IF($D$6=NHAPLIEU!E40,NHAPLIEU!F40,IF($D$6=NHAPLIEU!F40,NHAPLIEU!E40,""))</f>
        <v/>
      </c>
      <c r="F44" s="126" t="str">
        <f>IF($D$6=NHAPLIEU!F40,NHAPLIEU!I40,"")</f>
        <v/>
      </c>
      <c r="G44" s="126" t="str">
        <f>IF($D$6=NHAPLIEU!E40,NHAPLIEU!I40,"")</f>
        <v/>
      </c>
      <c r="H44" s="126"/>
      <c r="I44" s="126"/>
    </row>
    <row r="45" spans="1:9" ht="21" hidden="1" customHeight="1">
      <c r="A45" s="360" t="str">
        <f>IF(OR($D$6=NHAPLIEU!E41,$D$6=NHAPLIEU!F41),NHAPLIEU!A41,"")</f>
        <v/>
      </c>
      <c r="B45" s="67" t="str">
        <f>IF(OR($D$6=NHAPLIEU!E41,$D$6=NHAPLIEU!F41),NHAPLIEU!B41,"")</f>
        <v/>
      </c>
      <c r="C45" s="360" t="str">
        <f>IF(OR($D$6=NHAPLIEU!E41,$D$6=NHAPLIEU!F41),NHAPLIEU!C41,"")</f>
        <v/>
      </c>
      <c r="D45" s="67" t="str">
        <f>IF(OR($D$6=NHAPLIEU!E41,$D$6=NHAPLIEU!F41),NHAPLIEU!D41,"")</f>
        <v/>
      </c>
      <c r="E45" s="77" t="str">
        <f>IF($D$6=NHAPLIEU!E41,NHAPLIEU!F41,IF($D$6=NHAPLIEU!F41,NHAPLIEU!E41,""))</f>
        <v/>
      </c>
      <c r="F45" s="126" t="str">
        <f>IF($D$6=NHAPLIEU!F41,NHAPLIEU!I41,"")</f>
        <v/>
      </c>
      <c r="G45" s="126" t="str">
        <f>IF($D$6=NHAPLIEU!E41,NHAPLIEU!I41,"")</f>
        <v/>
      </c>
      <c r="H45" s="126"/>
      <c r="I45" s="126"/>
    </row>
    <row r="46" spans="1:9" ht="21" hidden="1" customHeight="1">
      <c r="A46" s="360" t="str">
        <f>IF(OR($D$6=NHAPLIEU!E42,$D$6=NHAPLIEU!F42),NHAPLIEU!A42,"")</f>
        <v/>
      </c>
      <c r="B46" s="67" t="str">
        <f>IF(OR($D$6=NHAPLIEU!E42,$D$6=NHAPLIEU!F42),NHAPLIEU!B42,"")</f>
        <v/>
      </c>
      <c r="C46" s="360" t="str">
        <f>IF(OR($D$6=NHAPLIEU!E42,$D$6=NHAPLIEU!F42),NHAPLIEU!C42,"")</f>
        <v/>
      </c>
      <c r="D46" s="67" t="str">
        <f>IF(OR($D$6=NHAPLIEU!E42,$D$6=NHAPLIEU!F42),NHAPLIEU!D42,"")</f>
        <v/>
      </c>
      <c r="E46" s="77" t="str">
        <f>IF($D$6=NHAPLIEU!E42,NHAPLIEU!F42,IF($D$6=NHAPLIEU!F42,NHAPLIEU!E42,""))</f>
        <v/>
      </c>
      <c r="F46" s="126" t="str">
        <f>IF($D$6=NHAPLIEU!F42,NHAPLIEU!I42,"")</f>
        <v/>
      </c>
      <c r="G46" s="126" t="str">
        <f>IF($D$6=NHAPLIEU!E42,NHAPLIEU!I42,"")</f>
        <v/>
      </c>
      <c r="H46" s="126"/>
      <c r="I46" s="126"/>
    </row>
    <row r="47" spans="1:9" ht="21" hidden="1" customHeight="1">
      <c r="A47" s="360" t="str">
        <f>IF(OR($D$6=NHAPLIEU!E43,$D$6=NHAPLIEU!F43),NHAPLIEU!A43,"")</f>
        <v/>
      </c>
      <c r="B47" s="67" t="str">
        <f>IF(OR($D$6=NHAPLIEU!E43,$D$6=NHAPLIEU!F43),NHAPLIEU!B43,"")</f>
        <v/>
      </c>
      <c r="C47" s="360" t="str">
        <f>IF(OR($D$6=NHAPLIEU!E43,$D$6=NHAPLIEU!F43),NHAPLIEU!C43,"")</f>
        <v/>
      </c>
      <c r="D47" s="67" t="str">
        <f>IF(OR($D$6=NHAPLIEU!E43,$D$6=NHAPLIEU!F43),NHAPLIEU!D43,"")</f>
        <v/>
      </c>
      <c r="E47" s="77" t="str">
        <f>IF($D$6=NHAPLIEU!E43,NHAPLIEU!F43,IF($D$6=NHAPLIEU!F43,NHAPLIEU!E43,""))</f>
        <v/>
      </c>
      <c r="F47" s="126" t="str">
        <f>IF($D$6=NHAPLIEU!F43,NHAPLIEU!I43,"")</f>
        <v/>
      </c>
      <c r="G47" s="126" t="str">
        <f>IF($D$6=NHAPLIEU!E43,NHAPLIEU!I43,"")</f>
        <v/>
      </c>
      <c r="H47" s="126"/>
      <c r="I47" s="126"/>
    </row>
    <row r="48" spans="1:9" ht="21" hidden="1" customHeight="1">
      <c r="A48" s="360" t="str">
        <f>IF(OR($D$6=NHAPLIEU!E44,$D$6=NHAPLIEU!F44),NHAPLIEU!A44,"")</f>
        <v/>
      </c>
      <c r="B48" s="67" t="str">
        <f>IF(OR($D$6=NHAPLIEU!E44,$D$6=NHAPLIEU!F44),NHAPLIEU!B44,"")</f>
        <v/>
      </c>
      <c r="C48" s="360" t="str">
        <f>IF(OR($D$6=NHAPLIEU!E44,$D$6=NHAPLIEU!F44),NHAPLIEU!C44,"")</f>
        <v/>
      </c>
      <c r="D48" s="67" t="str">
        <f>IF(OR($D$6=NHAPLIEU!E44,$D$6=NHAPLIEU!F44),NHAPLIEU!D44,"")</f>
        <v/>
      </c>
      <c r="E48" s="77" t="str">
        <f>IF($D$6=NHAPLIEU!E44,NHAPLIEU!F44,IF($D$6=NHAPLIEU!F44,NHAPLIEU!E44,""))</f>
        <v/>
      </c>
      <c r="F48" s="126" t="str">
        <f>IF($D$6=NHAPLIEU!F44,NHAPLIEU!I44,"")</f>
        <v/>
      </c>
      <c r="G48" s="126" t="str">
        <f>IF($D$6=NHAPLIEU!E44,NHAPLIEU!I44,"")</f>
        <v/>
      </c>
      <c r="H48" s="126"/>
      <c r="I48" s="126"/>
    </row>
    <row r="49" spans="1:9" ht="21" hidden="1" customHeight="1">
      <c r="A49" s="360" t="str">
        <f>IF(OR($D$6=NHAPLIEU!E45,$D$6=NHAPLIEU!F45),NHAPLIEU!A45,"")</f>
        <v/>
      </c>
      <c r="B49" s="67" t="str">
        <f>IF(OR($D$6=NHAPLIEU!E45,$D$6=NHAPLIEU!F45),NHAPLIEU!B45,"")</f>
        <v/>
      </c>
      <c r="C49" s="360" t="str">
        <f>IF(OR($D$6=NHAPLIEU!E45,$D$6=NHAPLIEU!F45),NHAPLIEU!C45,"")</f>
        <v/>
      </c>
      <c r="D49" s="67" t="str">
        <f>IF(OR($D$6=NHAPLIEU!E45,$D$6=NHAPLIEU!F45),NHAPLIEU!D45,"")</f>
        <v/>
      </c>
      <c r="E49" s="77" t="str">
        <f>IF($D$6=NHAPLIEU!E45,NHAPLIEU!F45,IF($D$6=NHAPLIEU!F45,NHAPLIEU!E45,""))</f>
        <v/>
      </c>
      <c r="F49" s="126" t="str">
        <f>IF($D$6=NHAPLIEU!F45,NHAPLIEU!I45,"")</f>
        <v/>
      </c>
      <c r="G49" s="126" t="str">
        <f>IF($D$6=NHAPLIEU!E45,NHAPLIEU!I45,"")</f>
        <v/>
      </c>
      <c r="H49" s="126"/>
      <c r="I49" s="126"/>
    </row>
    <row r="50" spans="1:9" ht="21" hidden="1" customHeight="1">
      <c r="A50" s="360" t="str">
        <f>IF(OR($D$6=NHAPLIEU!E46,$D$6=NHAPLIEU!F46),NHAPLIEU!A46,"")</f>
        <v/>
      </c>
      <c r="B50" s="67" t="str">
        <f>IF(OR($D$6=NHAPLIEU!E46,$D$6=NHAPLIEU!F46),NHAPLIEU!B46,"")</f>
        <v/>
      </c>
      <c r="C50" s="360" t="str">
        <f>IF(OR($D$6=NHAPLIEU!E46,$D$6=NHAPLIEU!F46),NHAPLIEU!C46,"")</f>
        <v/>
      </c>
      <c r="D50" s="67" t="str">
        <f>IF(OR($D$6=NHAPLIEU!E46,$D$6=NHAPLIEU!F46),NHAPLIEU!D46,"")</f>
        <v/>
      </c>
      <c r="E50" s="77" t="str">
        <f>IF($D$6=NHAPLIEU!E46,NHAPLIEU!F46,IF($D$6=NHAPLIEU!F46,NHAPLIEU!E46,""))</f>
        <v/>
      </c>
      <c r="F50" s="126" t="str">
        <f>IF($D$6=NHAPLIEU!F46,NHAPLIEU!I46,"")</f>
        <v/>
      </c>
      <c r="G50" s="126" t="str">
        <f>IF($D$6=NHAPLIEU!E46,NHAPLIEU!I46,"")</f>
        <v/>
      </c>
      <c r="H50" s="126"/>
      <c r="I50" s="126"/>
    </row>
    <row r="51" spans="1:9" ht="21" hidden="1" customHeight="1">
      <c r="A51" s="360" t="str">
        <f>IF(OR($D$6=NHAPLIEU!E47,$D$6=NHAPLIEU!F47),NHAPLIEU!A47,"")</f>
        <v/>
      </c>
      <c r="B51" s="67" t="str">
        <f>IF(OR($D$6=NHAPLIEU!E47,$D$6=NHAPLIEU!F47),NHAPLIEU!B47,"")</f>
        <v/>
      </c>
      <c r="C51" s="360" t="str">
        <f>IF(OR($D$6=NHAPLIEU!E47,$D$6=NHAPLIEU!F47),NHAPLIEU!C47,"")</f>
        <v/>
      </c>
      <c r="D51" s="67" t="str">
        <f>IF(OR($D$6=NHAPLIEU!E47,$D$6=NHAPLIEU!F47),NHAPLIEU!D47,"")</f>
        <v/>
      </c>
      <c r="E51" s="77" t="str">
        <f>IF($D$6=NHAPLIEU!E47,NHAPLIEU!F47,IF($D$6=NHAPLIEU!F47,NHAPLIEU!E47,""))</f>
        <v/>
      </c>
      <c r="F51" s="126" t="str">
        <f>IF($D$6=NHAPLIEU!F47,NHAPLIEU!I47,"")</f>
        <v/>
      </c>
      <c r="G51" s="126" t="str">
        <f>IF($D$6=NHAPLIEU!E47,NHAPLIEU!I47,"")</f>
        <v/>
      </c>
      <c r="H51" s="126"/>
      <c r="I51" s="126"/>
    </row>
    <row r="52" spans="1:9" ht="21" hidden="1" customHeight="1">
      <c r="A52" s="360" t="str">
        <f>IF(OR($D$6=NHAPLIEU!E48,$D$6=NHAPLIEU!F48),NHAPLIEU!A48,"")</f>
        <v/>
      </c>
      <c r="B52" s="67" t="str">
        <f>IF(OR($D$6=NHAPLIEU!E48,$D$6=NHAPLIEU!F48),NHAPLIEU!B48,"")</f>
        <v/>
      </c>
      <c r="C52" s="360" t="str">
        <f>IF(OR($D$6=NHAPLIEU!E48,$D$6=NHAPLIEU!F48),NHAPLIEU!C48,"")</f>
        <v/>
      </c>
      <c r="D52" s="67" t="str">
        <f>IF(OR($D$6=NHAPLIEU!E48,$D$6=NHAPLIEU!F48),NHAPLIEU!D48,"")</f>
        <v/>
      </c>
      <c r="E52" s="77" t="str">
        <f>IF($D$6=NHAPLIEU!E48,NHAPLIEU!F48,IF($D$6=NHAPLIEU!F48,NHAPLIEU!E48,""))</f>
        <v/>
      </c>
      <c r="F52" s="126" t="str">
        <f>IF($D$6=NHAPLIEU!F48,NHAPLIEU!I48,"")</f>
        <v/>
      </c>
      <c r="G52" s="126" t="str">
        <f>IF($D$6=NHAPLIEU!E48,NHAPLIEU!I48,"")</f>
        <v/>
      </c>
      <c r="H52" s="126"/>
      <c r="I52" s="126"/>
    </row>
    <row r="53" spans="1:9" ht="21" hidden="1" customHeight="1">
      <c r="A53" s="360" t="str">
        <f>IF(OR($D$6=NHAPLIEU!E49,$D$6=NHAPLIEU!F49),NHAPLIEU!A49,"")</f>
        <v/>
      </c>
      <c r="B53" s="67" t="str">
        <f>IF(OR($D$6=NHAPLIEU!E49,$D$6=NHAPLIEU!F49),NHAPLIEU!B49,"")</f>
        <v/>
      </c>
      <c r="C53" s="360" t="str">
        <f>IF(OR($D$6=NHAPLIEU!E49,$D$6=NHAPLIEU!F49),NHAPLIEU!C49,"")</f>
        <v/>
      </c>
      <c r="D53" s="67" t="str">
        <f>IF(OR($D$6=NHAPLIEU!E49,$D$6=NHAPLIEU!F49),NHAPLIEU!D49,"")</f>
        <v/>
      </c>
      <c r="E53" s="77" t="str">
        <f>IF($D$6=NHAPLIEU!E49,NHAPLIEU!F49,IF($D$6=NHAPLIEU!F49,NHAPLIEU!E49,""))</f>
        <v/>
      </c>
      <c r="F53" s="126" t="str">
        <f>IF($D$6=NHAPLIEU!F49,NHAPLIEU!I49,"")</f>
        <v/>
      </c>
      <c r="G53" s="126" t="str">
        <f>IF($D$6=NHAPLIEU!E49,NHAPLIEU!I49,"")</f>
        <v/>
      </c>
      <c r="H53" s="126"/>
      <c r="I53" s="126"/>
    </row>
    <row r="54" spans="1:9" ht="21" hidden="1" customHeight="1">
      <c r="A54" s="360" t="str">
        <f>IF(OR($D$6=NHAPLIEU!E50,$D$6=NHAPLIEU!F50),NHAPLIEU!A50,"")</f>
        <v/>
      </c>
      <c r="B54" s="67" t="str">
        <f>IF(OR($D$6=NHAPLIEU!E50,$D$6=NHAPLIEU!F50),NHAPLIEU!B50,"")</f>
        <v/>
      </c>
      <c r="C54" s="360" t="str">
        <f>IF(OR($D$6=NHAPLIEU!E50,$D$6=NHAPLIEU!F50),NHAPLIEU!C50,"")</f>
        <v/>
      </c>
      <c r="D54" s="67" t="str">
        <f>IF(OR($D$6=NHAPLIEU!E50,$D$6=NHAPLIEU!F50),NHAPLIEU!D50,"")</f>
        <v/>
      </c>
      <c r="E54" s="77" t="str">
        <f>IF($D$6=NHAPLIEU!E50,NHAPLIEU!F50,IF($D$6=NHAPLIEU!F50,NHAPLIEU!E50,""))</f>
        <v/>
      </c>
      <c r="F54" s="126" t="str">
        <f>IF($D$6=NHAPLIEU!F50,NHAPLIEU!I50,"")</f>
        <v/>
      </c>
      <c r="G54" s="126" t="str">
        <f>IF($D$6=NHAPLIEU!E50,NHAPLIEU!I50,"")</f>
        <v/>
      </c>
      <c r="H54" s="126"/>
      <c r="I54" s="126"/>
    </row>
    <row r="55" spans="1:9" ht="21" hidden="1" customHeight="1">
      <c r="A55" s="360" t="str">
        <f>IF(OR($D$6=NHAPLIEU!E51,$D$6=NHAPLIEU!F51),NHAPLIEU!A51,"")</f>
        <v/>
      </c>
      <c r="B55" s="67" t="str">
        <f>IF(OR($D$6=NHAPLIEU!E51,$D$6=NHAPLIEU!F51),NHAPLIEU!B51,"")</f>
        <v/>
      </c>
      <c r="C55" s="360" t="str">
        <f>IF(OR($D$6=NHAPLIEU!E51,$D$6=NHAPLIEU!F51),NHAPLIEU!C51,"")</f>
        <v/>
      </c>
      <c r="D55" s="67" t="str">
        <f>IF(OR($D$6=NHAPLIEU!E51,$D$6=NHAPLIEU!F51),NHAPLIEU!D51,"")</f>
        <v/>
      </c>
      <c r="E55" s="77" t="str">
        <f>IF($D$6=NHAPLIEU!E51,NHAPLIEU!F51,IF($D$6=NHAPLIEU!F51,NHAPLIEU!E51,""))</f>
        <v/>
      </c>
      <c r="F55" s="126" t="str">
        <f>IF($D$6=NHAPLIEU!F51,NHAPLIEU!I51,"")</f>
        <v/>
      </c>
      <c r="G55" s="126" t="str">
        <f>IF($D$6=NHAPLIEU!E51,NHAPLIEU!I51,"")</f>
        <v/>
      </c>
      <c r="H55" s="126"/>
      <c r="I55" s="126"/>
    </row>
    <row r="56" spans="1:9" ht="21" hidden="1" customHeight="1">
      <c r="A56" s="360" t="str">
        <f>IF(OR($D$6=NHAPLIEU!E52,$D$6=NHAPLIEU!F52),NHAPLIEU!A52,"")</f>
        <v/>
      </c>
      <c r="B56" s="67" t="str">
        <f>IF(OR($D$6=NHAPLIEU!E52,$D$6=NHAPLIEU!F52),NHAPLIEU!B52,"")</f>
        <v/>
      </c>
      <c r="C56" s="360" t="str">
        <f>IF(OR($D$6=NHAPLIEU!E52,$D$6=NHAPLIEU!F52),NHAPLIEU!C52,"")</f>
        <v/>
      </c>
      <c r="D56" s="67" t="str">
        <f>IF(OR($D$6=NHAPLIEU!E52,$D$6=NHAPLIEU!F52),NHAPLIEU!D52,"")</f>
        <v/>
      </c>
      <c r="E56" s="77" t="str">
        <f>IF($D$6=NHAPLIEU!E52,NHAPLIEU!F52,IF($D$6=NHAPLIEU!F52,NHAPLIEU!E52,""))</f>
        <v/>
      </c>
      <c r="F56" s="126" t="str">
        <f>IF($D$6=NHAPLIEU!F52,NHAPLIEU!I52,"")</f>
        <v/>
      </c>
      <c r="G56" s="126" t="str">
        <f>IF($D$6=NHAPLIEU!E52,NHAPLIEU!I52,"")</f>
        <v/>
      </c>
      <c r="H56" s="126"/>
      <c r="I56" s="126"/>
    </row>
    <row r="57" spans="1:9" ht="21" hidden="1" customHeight="1">
      <c r="A57" s="360" t="str">
        <f>IF(OR($D$6=NHAPLIEU!E53,$D$6=NHAPLIEU!F53),NHAPLIEU!A53,"")</f>
        <v/>
      </c>
      <c r="B57" s="67" t="str">
        <f>IF(OR($D$6=NHAPLIEU!E53,$D$6=NHAPLIEU!F53),NHAPLIEU!B53,"")</f>
        <v/>
      </c>
      <c r="C57" s="360" t="str">
        <f>IF(OR($D$6=NHAPLIEU!E53,$D$6=NHAPLIEU!F53),NHAPLIEU!C53,"")</f>
        <v/>
      </c>
      <c r="D57" s="67" t="str">
        <f>IF(OR($D$6=NHAPLIEU!E53,$D$6=NHAPLIEU!F53),NHAPLIEU!D53,"")</f>
        <v/>
      </c>
      <c r="E57" s="77" t="str">
        <f>IF($D$6=NHAPLIEU!E53,NHAPLIEU!F53,IF($D$6=NHAPLIEU!F53,NHAPLIEU!E53,""))</f>
        <v/>
      </c>
      <c r="F57" s="126" t="str">
        <f>IF($D$6=NHAPLIEU!F53,NHAPLIEU!I53,"")</f>
        <v/>
      </c>
      <c r="G57" s="126" t="str">
        <f>IF($D$6=NHAPLIEU!E53,NHAPLIEU!I53,"")</f>
        <v/>
      </c>
      <c r="H57" s="126"/>
      <c r="I57" s="126"/>
    </row>
    <row r="58" spans="1:9" ht="21" hidden="1" customHeight="1">
      <c r="A58" s="360" t="str">
        <f>IF(OR($D$6=NHAPLIEU!E54,$D$6=NHAPLIEU!F54),NHAPLIEU!A54,"")</f>
        <v/>
      </c>
      <c r="B58" s="67" t="str">
        <f>IF(OR($D$6=NHAPLIEU!E54,$D$6=NHAPLIEU!F54),NHAPLIEU!B54,"")</f>
        <v/>
      </c>
      <c r="C58" s="360" t="str">
        <f>IF(OR($D$6=NHAPLIEU!E54,$D$6=NHAPLIEU!F54),NHAPLIEU!C54,"")</f>
        <v/>
      </c>
      <c r="D58" s="67" t="str">
        <f>IF(OR($D$6=NHAPLIEU!E54,$D$6=NHAPLIEU!F54),NHAPLIEU!D54,"")</f>
        <v/>
      </c>
      <c r="E58" s="77" t="str">
        <f>IF($D$6=NHAPLIEU!E54,NHAPLIEU!F54,IF($D$6=NHAPLIEU!F54,NHAPLIEU!E54,""))</f>
        <v/>
      </c>
      <c r="F58" s="126" t="str">
        <f>IF($D$6=NHAPLIEU!F54,NHAPLIEU!I54,"")</f>
        <v/>
      </c>
      <c r="G58" s="126" t="str">
        <f>IF($D$6=NHAPLIEU!E54,NHAPLIEU!I54,"")</f>
        <v/>
      </c>
      <c r="H58" s="126"/>
      <c r="I58" s="126"/>
    </row>
    <row r="59" spans="1:9" ht="21" hidden="1" customHeight="1">
      <c r="A59" s="360" t="str">
        <f>IF(OR($D$6=NHAPLIEU!E55,$D$6=NHAPLIEU!F55),NHAPLIEU!A55,"")</f>
        <v/>
      </c>
      <c r="B59" s="67" t="str">
        <f>IF(OR($D$6=NHAPLIEU!E55,$D$6=NHAPLIEU!F55),NHAPLIEU!B55,"")</f>
        <v/>
      </c>
      <c r="C59" s="360" t="str">
        <f>IF(OR($D$6=NHAPLIEU!E55,$D$6=NHAPLIEU!F55),NHAPLIEU!C55,"")</f>
        <v/>
      </c>
      <c r="D59" s="67" t="str">
        <f>IF(OR($D$6=NHAPLIEU!E55,$D$6=NHAPLIEU!F55),NHAPLIEU!D55,"")</f>
        <v/>
      </c>
      <c r="E59" s="77" t="str">
        <f>IF($D$6=NHAPLIEU!E55,NHAPLIEU!F55,IF($D$6=NHAPLIEU!F55,NHAPLIEU!E55,""))</f>
        <v/>
      </c>
      <c r="F59" s="126" t="str">
        <f>IF($D$6=NHAPLIEU!F55,NHAPLIEU!I55,"")</f>
        <v/>
      </c>
      <c r="G59" s="126" t="str">
        <f>IF($D$6=NHAPLIEU!E55,NHAPLIEU!I55,"")</f>
        <v/>
      </c>
      <c r="H59" s="126"/>
      <c r="I59" s="126"/>
    </row>
    <row r="60" spans="1:9" ht="21" hidden="1" customHeight="1">
      <c r="A60" s="360" t="str">
        <f>IF(OR($D$6=NHAPLIEU!E56,$D$6=NHAPLIEU!F56),NHAPLIEU!A56,"")</f>
        <v/>
      </c>
      <c r="B60" s="67" t="str">
        <f>IF(OR($D$6=NHAPLIEU!E56,$D$6=NHAPLIEU!F56),NHAPLIEU!B56,"")</f>
        <v/>
      </c>
      <c r="C60" s="360" t="str">
        <f>IF(OR($D$6=NHAPLIEU!E56,$D$6=NHAPLIEU!F56),NHAPLIEU!C56,"")</f>
        <v/>
      </c>
      <c r="D60" s="67" t="str">
        <f>IF(OR($D$6=NHAPLIEU!E56,$D$6=NHAPLIEU!F56),NHAPLIEU!D56,"")</f>
        <v/>
      </c>
      <c r="E60" s="77" t="str">
        <f>IF($D$6=NHAPLIEU!E56,NHAPLIEU!F56,IF($D$6=NHAPLIEU!F56,NHAPLIEU!E56,""))</f>
        <v/>
      </c>
      <c r="F60" s="126" t="str">
        <f>IF($D$6=NHAPLIEU!F56,NHAPLIEU!I56,"")</f>
        <v/>
      </c>
      <c r="G60" s="126" t="str">
        <f>IF($D$6=NHAPLIEU!E56,NHAPLIEU!I56,"")</f>
        <v/>
      </c>
      <c r="H60" s="126"/>
      <c r="I60" s="126"/>
    </row>
    <row r="61" spans="1:9" ht="21" hidden="1" customHeight="1">
      <c r="A61" s="360" t="str">
        <f>IF(OR($D$6=NHAPLIEU!E57,$D$6=NHAPLIEU!F57),NHAPLIEU!A57,"")</f>
        <v/>
      </c>
      <c r="B61" s="67" t="str">
        <f>IF(OR($D$6=NHAPLIEU!E57,$D$6=NHAPLIEU!F57),NHAPLIEU!B57,"")</f>
        <v/>
      </c>
      <c r="C61" s="360" t="str">
        <f>IF(OR($D$6=NHAPLIEU!E57,$D$6=NHAPLIEU!F57),NHAPLIEU!C57,"")</f>
        <v/>
      </c>
      <c r="D61" s="67" t="str">
        <f>IF(OR($D$6=NHAPLIEU!E57,$D$6=NHAPLIEU!F57),NHAPLIEU!D57,"")</f>
        <v/>
      </c>
      <c r="E61" s="77" t="str">
        <f>IF($D$6=NHAPLIEU!E57,NHAPLIEU!F57,IF($D$6=NHAPLIEU!F57,NHAPLIEU!E57,""))</f>
        <v/>
      </c>
      <c r="F61" s="126" t="str">
        <f>IF($D$6=NHAPLIEU!F57,NHAPLIEU!I57,"")</f>
        <v/>
      </c>
      <c r="G61" s="126" t="str">
        <f>IF($D$6=NHAPLIEU!E57,NHAPLIEU!I57,"")</f>
        <v/>
      </c>
      <c r="H61" s="126"/>
      <c r="I61" s="126"/>
    </row>
    <row r="62" spans="1:9" ht="21" hidden="1" customHeight="1">
      <c r="A62" s="360" t="str">
        <f>IF(OR($D$6=NHAPLIEU!E58,$D$6=NHAPLIEU!F58),NHAPLIEU!A58,"")</f>
        <v/>
      </c>
      <c r="B62" s="67" t="str">
        <f>IF(OR($D$6=NHAPLIEU!E58,$D$6=NHAPLIEU!F58),NHAPLIEU!B58,"")</f>
        <v/>
      </c>
      <c r="C62" s="360" t="str">
        <f>IF(OR($D$6=NHAPLIEU!E58,$D$6=NHAPLIEU!F58),NHAPLIEU!C58,"")</f>
        <v/>
      </c>
      <c r="D62" s="67" t="str">
        <f>IF(OR($D$6=NHAPLIEU!E58,$D$6=NHAPLIEU!F58),NHAPLIEU!D58,"")</f>
        <v/>
      </c>
      <c r="E62" s="77" t="str">
        <f>IF($D$6=NHAPLIEU!E58,NHAPLIEU!F58,IF($D$6=NHAPLIEU!F58,NHAPLIEU!E58,""))</f>
        <v/>
      </c>
      <c r="F62" s="126" t="str">
        <f>IF($D$6=NHAPLIEU!F58,NHAPLIEU!I58,"")</f>
        <v/>
      </c>
      <c r="G62" s="126" t="str">
        <f>IF($D$6=NHAPLIEU!E58,NHAPLIEU!I58,"")</f>
        <v/>
      </c>
      <c r="H62" s="126"/>
      <c r="I62" s="126"/>
    </row>
    <row r="63" spans="1:9" ht="21" hidden="1" customHeight="1">
      <c r="A63" s="360" t="str">
        <f>IF(OR($D$6=NHAPLIEU!E59,$D$6=NHAPLIEU!F59),NHAPLIEU!A59,"")</f>
        <v/>
      </c>
      <c r="B63" s="67" t="str">
        <f>IF(OR($D$6=NHAPLIEU!E59,$D$6=NHAPLIEU!F59),NHAPLIEU!B59,"")</f>
        <v/>
      </c>
      <c r="C63" s="360" t="str">
        <f>IF(OR($D$6=NHAPLIEU!E59,$D$6=NHAPLIEU!F59),NHAPLIEU!C59,"")</f>
        <v/>
      </c>
      <c r="D63" s="67" t="str">
        <f>IF(OR($D$6=NHAPLIEU!E59,$D$6=NHAPLIEU!F59),NHAPLIEU!D59,"")</f>
        <v/>
      </c>
      <c r="E63" s="77" t="str">
        <f>IF($D$6=NHAPLIEU!E59,NHAPLIEU!F59,IF($D$6=NHAPLIEU!F59,NHAPLIEU!E59,""))</f>
        <v/>
      </c>
      <c r="F63" s="126" t="str">
        <f>IF($D$6=NHAPLIEU!F59,NHAPLIEU!I59,"")</f>
        <v/>
      </c>
      <c r="G63" s="126" t="str">
        <f>IF($D$6=NHAPLIEU!E59,NHAPLIEU!I59,"")</f>
        <v/>
      </c>
      <c r="H63" s="126"/>
      <c r="I63" s="126"/>
    </row>
    <row r="64" spans="1:9" ht="21" hidden="1" customHeight="1">
      <c r="A64" s="360" t="str">
        <f>IF(OR($D$6=NHAPLIEU!E60,$D$6=NHAPLIEU!F60),NHAPLIEU!A60,"")</f>
        <v/>
      </c>
      <c r="B64" s="67" t="str">
        <f>IF(OR($D$6=NHAPLIEU!E60,$D$6=NHAPLIEU!F60),NHAPLIEU!B60,"")</f>
        <v/>
      </c>
      <c r="C64" s="360" t="str">
        <f>IF(OR($D$6=NHAPLIEU!E60,$D$6=NHAPLIEU!F60),NHAPLIEU!C60,"")</f>
        <v/>
      </c>
      <c r="D64" s="67" t="str">
        <f>IF(OR($D$6=NHAPLIEU!E60,$D$6=NHAPLIEU!F60),NHAPLIEU!D60,"")</f>
        <v/>
      </c>
      <c r="E64" s="77" t="str">
        <f>IF($D$6=NHAPLIEU!E60,NHAPLIEU!F60,IF($D$6=NHAPLIEU!F60,NHAPLIEU!E60,""))</f>
        <v/>
      </c>
      <c r="F64" s="126" t="str">
        <f>IF($D$6=NHAPLIEU!F60,NHAPLIEU!I60,"")</f>
        <v/>
      </c>
      <c r="G64" s="126" t="str">
        <f>IF($D$6=NHAPLIEU!E60,NHAPLIEU!I60,"")</f>
        <v/>
      </c>
      <c r="H64" s="126"/>
      <c r="I64" s="126"/>
    </row>
    <row r="65" spans="1:9" ht="21" hidden="1" customHeight="1">
      <c r="A65" s="360" t="str">
        <f>IF(OR($D$6=NHAPLIEU!E61,$D$6=NHAPLIEU!F61),NHAPLIEU!A61,"")</f>
        <v/>
      </c>
      <c r="B65" s="67" t="str">
        <f>IF(OR($D$6=NHAPLIEU!E61,$D$6=NHAPLIEU!F61),NHAPLIEU!B61,"")</f>
        <v/>
      </c>
      <c r="C65" s="360" t="str">
        <f>IF(OR($D$6=NHAPLIEU!E61,$D$6=NHAPLIEU!F61),NHAPLIEU!C61,"")</f>
        <v/>
      </c>
      <c r="D65" s="67" t="str">
        <f>IF(OR($D$6=NHAPLIEU!E61,$D$6=NHAPLIEU!F61),NHAPLIEU!D61,"")</f>
        <v/>
      </c>
      <c r="E65" s="77" t="str">
        <f>IF($D$6=NHAPLIEU!E61,NHAPLIEU!F61,IF($D$6=NHAPLIEU!F61,NHAPLIEU!E61,""))</f>
        <v/>
      </c>
      <c r="F65" s="126" t="str">
        <f>IF($D$6=NHAPLIEU!F61,NHAPLIEU!I61,"")</f>
        <v/>
      </c>
      <c r="G65" s="126" t="str">
        <f>IF($D$6=NHAPLIEU!E61,NHAPLIEU!I61,"")</f>
        <v/>
      </c>
      <c r="H65" s="126"/>
      <c r="I65" s="126"/>
    </row>
    <row r="66" spans="1:9" ht="21" hidden="1" customHeight="1">
      <c r="A66" s="360" t="str">
        <f>IF(OR($D$6=NHAPLIEU!E62,$D$6=NHAPLIEU!F62),NHAPLIEU!A62,"")</f>
        <v/>
      </c>
      <c r="B66" s="67" t="str">
        <f>IF(OR($D$6=NHAPLIEU!E62,$D$6=NHAPLIEU!F62),NHAPLIEU!B62,"")</f>
        <v/>
      </c>
      <c r="C66" s="360" t="str">
        <f>IF(OR($D$6=NHAPLIEU!E62,$D$6=NHAPLIEU!F62),NHAPLIEU!C62,"")</f>
        <v/>
      </c>
      <c r="D66" s="67" t="str">
        <f>IF(OR($D$6=NHAPLIEU!E62,$D$6=NHAPLIEU!F62),NHAPLIEU!D62,"")</f>
        <v/>
      </c>
      <c r="E66" s="77" t="str">
        <f>IF($D$6=NHAPLIEU!E62,NHAPLIEU!F62,IF($D$6=NHAPLIEU!F62,NHAPLIEU!E62,""))</f>
        <v/>
      </c>
      <c r="F66" s="126" t="str">
        <f>IF($D$6=NHAPLIEU!F62,NHAPLIEU!I62,"")</f>
        <v/>
      </c>
      <c r="G66" s="126" t="str">
        <f>IF($D$6=NHAPLIEU!E62,NHAPLIEU!I62,"")</f>
        <v/>
      </c>
      <c r="H66" s="126"/>
      <c r="I66" s="126"/>
    </row>
    <row r="67" spans="1:9" ht="21" hidden="1" customHeight="1">
      <c r="A67" s="360" t="str">
        <f>IF(OR($D$6=NHAPLIEU!E63,$D$6=NHAPLIEU!F63),NHAPLIEU!A63,"")</f>
        <v/>
      </c>
      <c r="B67" s="67" t="str">
        <f>IF(OR($D$6=NHAPLIEU!E63,$D$6=NHAPLIEU!F63),NHAPLIEU!B63,"")</f>
        <v/>
      </c>
      <c r="C67" s="360" t="str">
        <f>IF(OR($D$6=NHAPLIEU!E63,$D$6=NHAPLIEU!F63),NHAPLIEU!C63,"")</f>
        <v/>
      </c>
      <c r="D67" s="67" t="str">
        <f>IF(OR($D$6=NHAPLIEU!E63,$D$6=NHAPLIEU!F63),NHAPLIEU!D63,"")</f>
        <v/>
      </c>
      <c r="E67" s="77" t="str">
        <f>IF($D$6=NHAPLIEU!E63,NHAPLIEU!F63,IF($D$6=NHAPLIEU!F63,NHAPLIEU!E63,""))</f>
        <v/>
      </c>
      <c r="F67" s="126" t="str">
        <f>IF($D$6=NHAPLIEU!F63,NHAPLIEU!I63,"")</f>
        <v/>
      </c>
      <c r="G67" s="126" t="str">
        <f>IF($D$6=NHAPLIEU!E63,NHAPLIEU!I63,"")</f>
        <v/>
      </c>
      <c r="H67" s="126"/>
      <c r="I67" s="126"/>
    </row>
    <row r="68" spans="1:9" ht="21" hidden="1" customHeight="1">
      <c r="A68" s="360" t="str">
        <f>IF(OR($D$6=NHAPLIEU!E64,$D$6=NHAPLIEU!F64),NHAPLIEU!A64,"")</f>
        <v/>
      </c>
      <c r="B68" s="67" t="str">
        <f>IF(OR($D$6=NHAPLIEU!E64,$D$6=NHAPLIEU!F64),NHAPLIEU!B64,"")</f>
        <v/>
      </c>
      <c r="C68" s="360" t="str">
        <f>IF(OR($D$6=NHAPLIEU!E64,$D$6=NHAPLIEU!F64),NHAPLIEU!C64,"")</f>
        <v/>
      </c>
      <c r="D68" s="67" t="str">
        <f>IF(OR($D$6=NHAPLIEU!E64,$D$6=NHAPLIEU!F64),NHAPLIEU!D64,"")</f>
        <v/>
      </c>
      <c r="E68" s="77" t="str">
        <f>IF($D$6=NHAPLIEU!E64,NHAPLIEU!F64,IF($D$6=NHAPLIEU!F64,NHAPLIEU!E64,""))</f>
        <v/>
      </c>
      <c r="F68" s="126" t="str">
        <f>IF($D$6=NHAPLIEU!F64,NHAPLIEU!I64,"")</f>
        <v/>
      </c>
      <c r="G68" s="126" t="str">
        <f>IF($D$6=NHAPLIEU!E64,NHAPLIEU!I64,"")</f>
        <v/>
      </c>
      <c r="H68" s="126"/>
      <c r="I68" s="126"/>
    </row>
    <row r="69" spans="1:9" ht="21" hidden="1" customHeight="1">
      <c r="A69" s="360" t="str">
        <f>IF(OR($D$6=NHAPLIEU!E65,$D$6=NHAPLIEU!F65),NHAPLIEU!A65,"")</f>
        <v/>
      </c>
      <c r="B69" s="67" t="str">
        <f>IF(OR($D$6=NHAPLIEU!E65,$D$6=NHAPLIEU!F65),NHAPLIEU!B65,"")</f>
        <v/>
      </c>
      <c r="C69" s="360" t="str">
        <f>IF(OR($D$6=NHAPLIEU!E65,$D$6=NHAPLIEU!F65),NHAPLIEU!C65,"")</f>
        <v/>
      </c>
      <c r="D69" s="67" t="str">
        <f>IF(OR($D$6=NHAPLIEU!E65,$D$6=NHAPLIEU!F65),NHAPLIEU!D65,"")</f>
        <v/>
      </c>
      <c r="E69" s="77" t="str">
        <f>IF($D$6=NHAPLIEU!E65,NHAPLIEU!F65,IF($D$6=NHAPLIEU!F65,NHAPLIEU!E65,""))</f>
        <v/>
      </c>
      <c r="F69" s="126" t="str">
        <f>IF($D$6=NHAPLIEU!F65,NHAPLIEU!I65,"")</f>
        <v/>
      </c>
      <c r="G69" s="126" t="str">
        <f>IF($D$6=NHAPLIEU!E65,NHAPLIEU!I65,"")</f>
        <v/>
      </c>
      <c r="H69" s="126"/>
      <c r="I69" s="126"/>
    </row>
    <row r="70" spans="1:9" ht="21" hidden="1" customHeight="1">
      <c r="A70" s="360" t="str">
        <f>IF(OR($D$6=NHAPLIEU!E66,$D$6=NHAPLIEU!F66),NHAPLIEU!A66,"")</f>
        <v/>
      </c>
      <c r="B70" s="67" t="str">
        <f>IF(OR($D$6=NHAPLIEU!E66,$D$6=NHAPLIEU!F66),NHAPLIEU!B66,"")</f>
        <v/>
      </c>
      <c r="C70" s="360" t="str">
        <f>IF(OR($D$6=NHAPLIEU!E66,$D$6=NHAPLIEU!F66),NHAPLIEU!C66,"")</f>
        <v/>
      </c>
      <c r="D70" s="67" t="str">
        <f>IF(OR($D$6=NHAPLIEU!E66,$D$6=NHAPLIEU!F66),NHAPLIEU!D66,"")</f>
        <v/>
      </c>
      <c r="E70" s="77" t="str">
        <f>IF($D$6=NHAPLIEU!E66,NHAPLIEU!F66,IF($D$6=NHAPLIEU!F66,NHAPLIEU!E66,""))</f>
        <v/>
      </c>
      <c r="F70" s="126" t="str">
        <f>IF($D$6=NHAPLIEU!F66,NHAPLIEU!I66,"")</f>
        <v/>
      </c>
      <c r="G70" s="126" t="str">
        <f>IF($D$6=NHAPLIEU!E66,NHAPLIEU!I66,"")</f>
        <v/>
      </c>
      <c r="H70" s="126"/>
      <c r="I70" s="126"/>
    </row>
    <row r="71" spans="1:9" ht="21" hidden="1" customHeight="1">
      <c r="A71" s="360" t="str">
        <f>IF(OR($D$6=NHAPLIEU!E67,$D$6=NHAPLIEU!F67),NHAPLIEU!A67,"")</f>
        <v/>
      </c>
      <c r="B71" s="67" t="str">
        <f>IF(OR($D$6=NHAPLIEU!E67,$D$6=NHAPLIEU!F67),NHAPLIEU!B67,"")</f>
        <v/>
      </c>
      <c r="C71" s="360" t="str">
        <f>IF(OR($D$6=NHAPLIEU!E67,$D$6=NHAPLIEU!F67),NHAPLIEU!C67,"")</f>
        <v/>
      </c>
      <c r="D71" s="67" t="str">
        <f>IF(OR($D$6=NHAPLIEU!E67,$D$6=NHAPLIEU!F67),NHAPLIEU!D67,"")</f>
        <v/>
      </c>
      <c r="E71" s="77" t="str">
        <f>IF($D$6=NHAPLIEU!E67,NHAPLIEU!F67,IF($D$6=NHAPLIEU!F67,NHAPLIEU!E67,""))</f>
        <v/>
      </c>
      <c r="F71" s="126" t="str">
        <f>IF($D$6=NHAPLIEU!F67,NHAPLIEU!I67,"")</f>
        <v/>
      </c>
      <c r="G71" s="126" t="str">
        <f>IF($D$6=NHAPLIEU!E67,NHAPLIEU!I67,"")</f>
        <v/>
      </c>
      <c r="H71" s="126"/>
      <c r="I71" s="126"/>
    </row>
    <row r="72" spans="1:9" ht="21" hidden="1" customHeight="1">
      <c r="A72" s="360" t="str">
        <f>IF(OR($D$6=NHAPLIEU!E68,$D$6=NHAPLIEU!F68),NHAPLIEU!A68,"")</f>
        <v/>
      </c>
      <c r="B72" s="67" t="str">
        <f>IF(OR($D$6=NHAPLIEU!E68,$D$6=NHAPLIEU!F68),NHAPLIEU!B68,"")</f>
        <v/>
      </c>
      <c r="C72" s="360" t="str">
        <f>IF(OR($D$6=NHAPLIEU!E68,$D$6=NHAPLIEU!F68),NHAPLIEU!C68,"")</f>
        <v/>
      </c>
      <c r="D72" s="67" t="str">
        <f>IF(OR($D$6=NHAPLIEU!E68,$D$6=NHAPLIEU!F68),NHAPLIEU!D68,"")</f>
        <v/>
      </c>
      <c r="E72" s="77" t="str">
        <f>IF($D$6=NHAPLIEU!E68,NHAPLIEU!F68,IF($D$6=NHAPLIEU!F68,NHAPLIEU!E68,""))</f>
        <v/>
      </c>
      <c r="F72" s="126" t="str">
        <f>IF($D$6=NHAPLIEU!F68,NHAPLIEU!I68,"")</f>
        <v/>
      </c>
      <c r="G72" s="126" t="str">
        <f>IF($D$6=NHAPLIEU!E68,NHAPLIEU!I68,"")</f>
        <v/>
      </c>
      <c r="H72" s="126"/>
      <c r="I72" s="126"/>
    </row>
    <row r="73" spans="1:9" ht="21" hidden="1" customHeight="1">
      <c r="A73" s="360" t="str">
        <f>IF(OR($D$6=NHAPLIEU!E69,$D$6=NHAPLIEU!F69),NHAPLIEU!A69,"")</f>
        <v/>
      </c>
      <c r="B73" s="67" t="str">
        <f>IF(OR($D$6=NHAPLIEU!E69,$D$6=NHAPLIEU!F69),NHAPLIEU!B69,"")</f>
        <v/>
      </c>
      <c r="C73" s="360" t="str">
        <f>IF(OR($D$6=NHAPLIEU!E69,$D$6=NHAPLIEU!F69),NHAPLIEU!C69,"")</f>
        <v/>
      </c>
      <c r="D73" s="67" t="str">
        <f>IF(OR($D$6=NHAPLIEU!E69,$D$6=NHAPLIEU!F69),NHAPLIEU!D69,"")</f>
        <v/>
      </c>
      <c r="E73" s="77" t="str">
        <f>IF($D$6=NHAPLIEU!E69,NHAPLIEU!F69,IF($D$6=NHAPLIEU!F69,NHAPLIEU!E69,""))</f>
        <v/>
      </c>
      <c r="F73" s="126" t="str">
        <f>IF($D$6=NHAPLIEU!F69,NHAPLIEU!I69,"")</f>
        <v/>
      </c>
      <c r="G73" s="126" t="str">
        <f>IF($D$6=NHAPLIEU!E69,NHAPLIEU!I69,"")</f>
        <v/>
      </c>
      <c r="H73" s="126"/>
      <c r="I73" s="126"/>
    </row>
    <row r="74" spans="1:9" ht="21" hidden="1" customHeight="1">
      <c r="A74" s="360" t="str">
        <f>IF(OR($D$6=NHAPLIEU!E70,$D$6=NHAPLIEU!F70),NHAPLIEU!A70,"")</f>
        <v/>
      </c>
      <c r="B74" s="67" t="str">
        <f>IF(OR($D$6=NHAPLIEU!E70,$D$6=NHAPLIEU!F70),NHAPLIEU!B70,"")</f>
        <v/>
      </c>
      <c r="C74" s="360" t="str">
        <f>IF(OR($D$6=NHAPLIEU!E70,$D$6=NHAPLIEU!F70),NHAPLIEU!C70,"")</f>
        <v/>
      </c>
      <c r="D74" s="67" t="str">
        <f>IF(OR($D$6=NHAPLIEU!E70,$D$6=NHAPLIEU!F70),NHAPLIEU!D70,"")</f>
        <v/>
      </c>
      <c r="E74" s="77" t="str">
        <f>IF($D$6=NHAPLIEU!E70,NHAPLIEU!F70,IF($D$6=NHAPLIEU!F70,NHAPLIEU!E70,""))</f>
        <v/>
      </c>
      <c r="F74" s="126" t="str">
        <f>IF($D$6=NHAPLIEU!F70,NHAPLIEU!I70,"")</f>
        <v/>
      </c>
      <c r="G74" s="126" t="str">
        <f>IF($D$6=NHAPLIEU!E70,NHAPLIEU!I70,"")</f>
        <v/>
      </c>
      <c r="H74" s="126"/>
      <c r="I74" s="126"/>
    </row>
    <row r="75" spans="1:9" ht="21" hidden="1" customHeight="1">
      <c r="A75" s="360" t="str">
        <f>IF(OR($D$6=NHAPLIEU!E71,$D$6=NHAPLIEU!F71),NHAPLIEU!A71,"")</f>
        <v/>
      </c>
      <c r="B75" s="67" t="str">
        <f>IF(OR($D$6=NHAPLIEU!E71,$D$6=NHAPLIEU!F71),NHAPLIEU!B71,"")</f>
        <v/>
      </c>
      <c r="C75" s="360" t="str">
        <f>IF(OR($D$6=NHAPLIEU!E71,$D$6=NHAPLIEU!F71),NHAPLIEU!C71,"")</f>
        <v/>
      </c>
      <c r="D75" s="67" t="str">
        <f>IF(OR($D$6=NHAPLIEU!E71,$D$6=NHAPLIEU!F71),NHAPLIEU!D71,"")</f>
        <v/>
      </c>
      <c r="E75" s="77" t="str">
        <f>IF($D$6=NHAPLIEU!E71,NHAPLIEU!F71,IF($D$6=NHAPLIEU!F71,NHAPLIEU!E71,""))</f>
        <v/>
      </c>
      <c r="F75" s="126" t="str">
        <f>IF($D$6=NHAPLIEU!F71,NHAPLIEU!I71,"")</f>
        <v/>
      </c>
      <c r="G75" s="126" t="str">
        <f>IF($D$6=NHAPLIEU!E71,NHAPLIEU!I71,"")</f>
        <v/>
      </c>
      <c r="H75" s="126"/>
      <c r="I75" s="126"/>
    </row>
    <row r="76" spans="1:9" ht="21" hidden="1" customHeight="1">
      <c r="A76" s="360" t="str">
        <f>IF(OR($D$6=NHAPLIEU!E72,$D$6=NHAPLIEU!F72),NHAPLIEU!A72,"")</f>
        <v/>
      </c>
      <c r="B76" s="67" t="str">
        <f>IF(OR($D$6=NHAPLIEU!E72,$D$6=NHAPLIEU!F72),NHAPLIEU!B72,"")</f>
        <v/>
      </c>
      <c r="C76" s="360" t="str">
        <f>IF(OR($D$6=NHAPLIEU!E72,$D$6=NHAPLIEU!F72),NHAPLIEU!C72,"")</f>
        <v/>
      </c>
      <c r="D76" s="67" t="str">
        <f>IF(OR($D$6=NHAPLIEU!E72,$D$6=NHAPLIEU!F72),NHAPLIEU!D72,"")</f>
        <v/>
      </c>
      <c r="E76" s="77" t="str">
        <f>IF($D$6=NHAPLIEU!E72,NHAPLIEU!F72,IF($D$6=NHAPLIEU!F72,NHAPLIEU!E72,""))</f>
        <v/>
      </c>
      <c r="F76" s="126" t="str">
        <f>IF($D$6=NHAPLIEU!F72,NHAPLIEU!I72,"")</f>
        <v/>
      </c>
      <c r="G76" s="126" t="str">
        <f>IF($D$6=NHAPLIEU!E72,NHAPLIEU!I72,"")</f>
        <v/>
      </c>
      <c r="H76" s="126"/>
      <c r="I76" s="126"/>
    </row>
    <row r="77" spans="1:9" ht="21" hidden="1" customHeight="1">
      <c r="A77" s="360" t="str">
        <f>IF(OR($D$6=NHAPLIEU!E73,$D$6=NHAPLIEU!F73),NHAPLIEU!A73,"")</f>
        <v/>
      </c>
      <c r="B77" s="67" t="str">
        <f>IF(OR($D$6=NHAPLIEU!E73,$D$6=NHAPLIEU!F73),NHAPLIEU!B73,"")</f>
        <v/>
      </c>
      <c r="C77" s="360" t="str">
        <f>IF(OR($D$6=NHAPLIEU!E73,$D$6=NHAPLIEU!F73),NHAPLIEU!C73,"")</f>
        <v/>
      </c>
      <c r="D77" s="67" t="str">
        <f>IF(OR($D$6=NHAPLIEU!E73,$D$6=NHAPLIEU!F73),NHAPLIEU!D73,"")</f>
        <v/>
      </c>
      <c r="E77" s="77" t="str">
        <f>IF($D$6=NHAPLIEU!E73,NHAPLIEU!F73,IF($D$6=NHAPLIEU!F73,NHAPLIEU!E73,""))</f>
        <v/>
      </c>
      <c r="F77" s="126" t="str">
        <f>IF($D$6=NHAPLIEU!F73,NHAPLIEU!I73,"")</f>
        <v/>
      </c>
      <c r="G77" s="126" t="str">
        <f>IF($D$6=NHAPLIEU!E73,NHAPLIEU!I73,"")</f>
        <v/>
      </c>
      <c r="H77" s="126"/>
      <c r="I77" s="126"/>
    </row>
    <row r="78" spans="1:9" ht="21" hidden="1" customHeight="1">
      <c r="A78" s="360" t="str">
        <f>IF(OR($D$6=NHAPLIEU!E74,$D$6=NHAPLIEU!F74),NHAPLIEU!A74,"")</f>
        <v/>
      </c>
      <c r="B78" s="67" t="str">
        <f>IF(OR($D$6=NHAPLIEU!E74,$D$6=NHAPLIEU!F74),NHAPLIEU!B74,"")</f>
        <v/>
      </c>
      <c r="C78" s="360" t="str">
        <f>IF(OR($D$6=NHAPLIEU!E74,$D$6=NHAPLIEU!F74),NHAPLIEU!C74,"")</f>
        <v/>
      </c>
      <c r="D78" s="67" t="str">
        <f>IF(OR($D$6=NHAPLIEU!E74,$D$6=NHAPLIEU!F74),NHAPLIEU!D74,"")</f>
        <v/>
      </c>
      <c r="E78" s="77" t="str">
        <f>IF($D$6=NHAPLIEU!E74,NHAPLIEU!F74,IF($D$6=NHAPLIEU!F74,NHAPLIEU!E74,""))</f>
        <v/>
      </c>
      <c r="F78" s="126" t="str">
        <f>IF($D$6=NHAPLIEU!F74,NHAPLIEU!I74,"")</f>
        <v/>
      </c>
      <c r="G78" s="126" t="str">
        <f>IF($D$6=NHAPLIEU!E74,NHAPLIEU!I74,"")</f>
        <v/>
      </c>
      <c r="H78" s="126"/>
      <c r="I78" s="126"/>
    </row>
    <row r="79" spans="1:9" ht="21" hidden="1" customHeight="1">
      <c r="A79" s="360" t="str">
        <f>IF(OR($D$6=NHAPLIEU!E75,$D$6=NHAPLIEU!F75),NHAPLIEU!A75,"")</f>
        <v/>
      </c>
      <c r="B79" s="67" t="str">
        <f>IF(OR($D$6=NHAPLIEU!E75,$D$6=NHAPLIEU!F75),NHAPLIEU!B75,"")</f>
        <v/>
      </c>
      <c r="C79" s="360" t="str">
        <f>IF(OR($D$6=NHAPLIEU!E75,$D$6=NHAPLIEU!F75),NHAPLIEU!C75,"")</f>
        <v/>
      </c>
      <c r="D79" s="67" t="str">
        <f>IF(OR($D$6=NHAPLIEU!E75,$D$6=NHAPLIEU!F75),NHAPLIEU!D75,"")</f>
        <v/>
      </c>
      <c r="E79" s="77" t="str">
        <f>IF($D$6=NHAPLIEU!E75,NHAPLIEU!F75,IF($D$6=NHAPLIEU!F75,NHAPLIEU!E75,""))</f>
        <v/>
      </c>
      <c r="F79" s="126" t="str">
        <f>IF($D$6=NHAPLIEU!F75,NHAPLIEU!I75,"")</f>
        <v/>
      </c>
      <c r="G79" s="126" t="str">
        <f>IF($D$6=NHAPLIEU!E75,NHAPLIEU!I75,"")</f>
        <v/>
      </c>
      <c r="H79" s="126"/>
      <c r="I79" s="126"/>
    </row>
    <row r="80" spans="1:9" ht="21" hidden="1" customHeight="1">
      <c r="A80" s="360" t="str">
        <f>IF(OR($D$6=NHAPLIEU!E76,$D$6=NHAPLIEU!F76),NHAPLIEU!A76,"")</f>
        <v/>
      </c>
      <c r="B80" s="67" t="str">
        <f>IF(OR($D$6=NHAPLIEU!E76,$D$6=NHAPLIEU!F76),NHAPLIEU!B76,"")</f>
        <v/>
      </c>
      <c r="C80" s="360" t="str">
        <f>IF(OR($D$6=NHAPLIEU!E76,$D$6=NHAPLIEU!F76),NHAPLIEU!C76,"")</f>
        <v/>
      </c>
      <c r="D80" s="67" t="str">
        <f>IF(OR($D$6=NHAPLIEU!E76,$D$6=NHAPLIEU!F76),NHAPLIEU!D76,"")</f>
        <v/>
      </c>
      <c r="E80" s="77" t="str">
        <f>IF($D$6=NHAPLIEU!E76,NHAPLIEU!F76,IF($D$6=NHAPLIEU!F76,NHAPLIEU!E76,""))</f>
        <v/>
      </c>
      <c r="F80" s="126" t="str">
        <f>IF($D$6=NHAPLIEU!F76,NHAPLIEU!I76,"")</f>
        <v/>
      </c>
      <c r="G80" s="126" t="str">
        <f>IF($D$6=NHAPLIEU!E76,NHAPLIEU!I76,"")</f>
        <v/>
      </c>
      <c r="H80" s="126"/>
      <c r="I80" s="126"/>
    </row>
    <row r="81" spans="1:9" ht="21" hidden="1" customHeight="1">
      <c r="A81" s="360" t="str">
        <f>IF(OR($D$6=NHAPLIEU!E77,$D$6=NHAPLIEU!F77),NHAPLIEU!A77,"")</f>
        <v/>
      </c>
      <c r="B81" s="67" t="str">
        <f>IF(OR($D$6=NHAPLIEU!E77,$D$6=NHAPLIEU!F77),NHAPLIEU!B77,"")</f>
        <v/>
      </c>
      <c r="C81" s="360" t="str">
        <f>IF(OR($D$6=NHAPLIEU!E77,$D$6=NHAPLIEU!F77),NHAPLIEU!C77,"")</f>
        <v/>
      </c>
      <c r="D81" s="67" t="str">
        <f>IF(OR($D$6=NHAPLIEU!E77,$D$6=NHAPLIEU!F77),NHAPLIEU!D77,"")</f>
        <v/>
      </c>
      <c r="E81" s="77" t="str">
        <f>IF($D$6=NHAPLIEU!E77,NHAPLIEU!F77,IF($D$6=NHAPLIEU!F77,NHAPLIEU!E77,""))</f>
        <v/>
      </c>
      <c r="F81" s="126" t="str">
        <f>IF($D$6=NHAPLIEU!F77,NHAPLIEU!I77,"")</f>
        <v/>
      </c>
      <c r="G81" s="126" t="str">
        <f>IF($D$6=NHAPLIEU!E77,NHAPLIEU!I77,"")</f>
        <v/>
      </c>
      <c r="H81" s="126"/>
      <c r="I81" s="126"/>
    </row>
    <row r="82" spans="1:9" ht="21" hidden="1" customHeight="1">
      <c r="A82" s="360" t="str">
        <f>IF(OR($D$6=NHAPLIEU!E78,$D$6=NHAPLIEU!F78),NHAPLIEU!A78,"")</f>
        <v/>
      </c>
      <c r="B82" s="67" t="str">
        <f>IF(OR($D$6=NHAPLIEU!E78,$D$6=NHAPLIEU!F78),NHAPLIEU!B78,"")</f>
        <v/>
      </c>
      <c r="C82" s="360" t="str">
        <f>IF(OR($D$6=NHAPLIEU!E78,$D$6=NHAPLIEU!F78),NHAPLIEU!C78,"")</f>
        <v/>
      </c>
      <c r="D82" s="67" t="str">
        <f>IF(OR($D$6=NHAPLIEU!E78,$D$6=NHAPLIEU!F78),NHAPLIEU!D78,"")</f>
        <v/>
      </c>
      <c r="E82" s="77" t="str">
        <f>IF($D$6=NHAPLIEU!E78,NHAPLIEU!F78,IF($D$6=NHAPLIEU!F78,NHAPLIEU!E78,""))</f>
        <v/>
      </c>
      <c r="F82" s="126" t="str">
        <f>IF($D$6=NHAPLIEU!F78,NHAPLIEU!I78,"")</f>
        <v/>
      </c>
      <c r="G82" s="126" t="str">
        <f>IF($D$6=NHAPLIEU!E78,NHAPLIEU!I78,"")</f>
        <v/>
      </c>
      <c r="H82" s="126"/>
      <c r="I82" s="126"/>
    </row>
    <row r="83" spans="1:9" ht="21" hidden="1" customHeight="1">
      <c r="A83" s="360" t="str">
        <f>IF(OR($D$6=NHAPLIEU!E79,$D$6=NHAPLIEU!F79),NHAPLIEU!A79,"")</f>
        <v/>
      </c>
      <c r="B83" s="67" t="str">
        <f>IF(OR($D$6=NHAPLIEU!E79,$D$6=NHAPLIEU!F79),NHAPLIEU!B79,"")</f>
        <v/>
      </c>
      <c r="C83" s="360" t="str">
        <f>IF(OR($D$6=NHAPLIEU!E79,$D$6=NHAPLIEU!F79),NHAPLIEU!C79,"")</f>
        <v/>
      </c>
      <c r="D83" s="67" t="str">
        <f>IF(OR($D$6=NHAPLIEU!E79,$D$6=NHAPLIEU!F79),NHAPLIEU!D79,"")</f>
        <v/>
      </c>
      <c r="E83" s="77" t="str">
        <f>IF($D$6=NHAPLIEU!E79,NHAPLIEU!F79,IF($D$6=NHAPLIEU!F79,NHAPLIEU!E79,""))</f>
        <v/>
      </c>
      <c r="F83" s="126" t="str">
        <f>IF($D$6=NHAPLIEU!F79,NHAPLIEU!I79,"")</f>
        <v/>
      </c>
      <c r="G83" s="126" t="str">
        <f>IF($D$6=NHAPLIEU!E79,NHAPLIEU!I79,"")</f>
        <v/>
      </c>
      <c r="H83" s="126"/>
      <c r="I83" s="126"/>
    </row>
    <row r="84" spans="1:9" ht="21" hidden="1" customHeight="1">
      <c r="A84" s="360" t="str">
        <f>IF(OR($D$6=NHAPLIEU!E80,$D$6=NHAPLIEU!F80),NHAPLIEU!A80,"")</f>
        <v/>
      </c>
      <c r="B84" s="67" t="str">
        <f>IF(OR($D$6=NHAPLIEU!E80,$D$6=NHAPLIEU!F80),NHAPLIEU!B80,"")</f>
        <v/>
      </c>
      <c r="C84" s="360" t="str">
        <f>IF(OR($D$6=NHAPLIEU!E80,$D$6=NHAPLIEU!F80),NHAPLIEU!C80,"")</f>
        <v/>
      </c>
      <c r="D84" s="67" t="str">
        <f>IF(OR($D$6=NHAPLIEU!E80,$D$6=NHAPLIEU!F80),NHAPLIEU!D80,"")</f>
        <v/>
      </c>
      <c r="E84" s="77" t="str">
        <f>IF($D$6=NHAPLIEU!E80,NHAPLIEU!F80,IF($D$6=NHAPLIEU!F80,NHAPLIEU!E80,""))</f>
        <v/>
      </c>
      <c r="F84" s="126" t="str">
        <f>IF($D$6=NHAPLIEU!F80,NHAPLIEU!I80,"")</f>
        <v/>
      </c>
      <c r="G84" s="126" t="str">
        <f>IF($D$6=NHAPLIEU!E80,NHAPLIEU!I80,"")</f>
        <v/>
      </c>
      <c r="H84" s="126"/>
      <c r="I84" s="126"/>
    </row>
    <row r="85" spans="1:9" ht="21" hidden="1" customHeight="1">
      <c r="A85" s="360" t="str">
        <f>IF(OR($D$6=NHAPLIEU!E81,$D$6=NHAPLIEU!F81),NHAPLIEU!A81,"")</f>
        <v/>
      </c>
      <c r="B85" s="67" t="str">
        <f>IF(OR($D$6=NHAPLIEU!E81,$D$6=NHAPLIEU!F81),NHAPLIEU!B81,"")</f>
        <v/>
      </c>
      <c r="C85" s="360" t="str">
        <f>IF(OR($D$6=NHAPLIEU!E81,$D$6=NHAPLIEU!F81),NHAPLIEU!C81,"")</f>
        <v/>
      </c>
      <c r="D85" s="67" t="str">
        <f>IF(OR($D$6=NHAPLIEU!E81,$D$6=NHAPLIEU!F81),NHAPLIEU!D81,"")</f>
        <v/>
      </c>
      <c r="E85" s="77" t="str">
        <f>IF($D$6=NHAPLIEU!E81,NHAPLIEU!F81,IF($D$6=NHAPLIEU!F81,NHAPLIEU!E81,""))</f>
        <v/>
      </c>
      <c r="F85" s="126" t="str">
        <f>IF($D$6=NHAPLIEU!F81,NHAPLIEU!I81,"")</f>
        <v/>
      </c>
      <c r="G85" s="126" t="str">
        <f>IF($D$6=NHAPLIEU!E81,NHAPLIEU!I81,"")</f>
        <v/>
      </c>
      <c r="H85" s="126"/>
      <c r="I85" s="126"/>
    </row>
    <row r="86" spans="1:9" ht="21" hidden="1" customHeight="1">
      <c r="A86" s="360" t="str">
        <f>IF(OR($D$6=NHAPLIEU!E82,$D$6=NHAPLIEU!F82),NHAPLIEU!A82,"")</f>
        <v/>
      </c>
      <c r="B86" s="67" t="str">
        <f>IF(OR($D$6=NHAPLIEU!E82,$D$6=NHAPLIEU!F82),NHAPLIEU!B82,"")</f>
        <v/>
      </c>
      <c r="C86" s="360" t="str">
        <f>IF(OR($D$6=NHAPLIEU!E82,$D$6=NHAPLIEU!F82),NHAPLIEU!C82,"")</f>
        <v/>
      </c>
      <c r="D86" s="67" t="str">
        <f>IF(OR($D$6=NHAPLIEU!E82,$D$6=NHAPLIEU!F82),NHAPLIEU!D82,"")</f>
        <v/>
      </c>
      <c r="E86" s="77" t="str">
        <f>IF($D$6=NHAPLIEU!E82,NHAPLIEU!F82,IF($D$6=NHAPLIEU!F82,NHAPLIEU!E82,""))</f>
        <v/>
      </c>
      <c r="F86" s="126" t="str">
        <f>IF($D$6=NHAPLIEU!F82,NHAPLIEU!I82,"")</f>
        <v/>
      </c>
      <c r="G86" s="126" t="str">
        <f>IF($D$6=NHAPLIEU!E82,NHAPLIEU!I82,"")</f>
        <v/>
      </c>
      <c r="H86" s="126"/>
      <c r="I86" s="126"/>
    </row>
    <row r="87" spans="1:9" ht="21" hidden="1" customHeight="1">
      <c r="A87" s="360" t="str">
        <f>IF(OR($D$6=NHAPLIEU!E83,$D$6=NHAPLIEU!F83),NHAPLIEU!A83,"")</f>
        <v/>
      </c>
      <c r="B87" s="67" t="str">
        <f>IF(OR($D$6=NHAPLIEU!E83,$D$6=NHAPLIEU!F83),NHAPLIEU!B83,"")</f>
        <v/>
      </c>
      <c r="C87" s="360" t="str">
        <f>IF(OR($D$6=NHAPLIEU!E83,$D$6=NHAPLIEU!F83),NHAPLIEU!C83,"")</f>
        <v/>
      </c>
      <c r="D87" s="67" t="str">
        <f>IF(OR($D$6=NHAPLIEU!E83,$D$6=NHAPLIEU!F83),NHAPLIEU!D83,"")</f>
        <v/>
      </c>
      <c r="E87" s="77" t="str">
        <f>IF($D$6=NHAPLIEU!E83,NHAPLIEU!F83,IF($D$6=NHAPLIEU!F83,NHAPLIEU!E83,""))</f>
        <v/>
      </c>
      <c r="F87" s="126" t="str">
        <f>IF($D$6=NHAPLIEU!F83,NHAPLIEU!I83,"")</f>
        <v/>
      </c>
      <c r="G87" s="126" t="str">
        <f>IF($D$6=NHAPLIEU!E83,NHAPLIEU!I83,"")</f>
        <v/>
      </c>
      <c r="H87" s="126"/>
      <c r="I87" s="126"/>
    </row>
    <row r="88" spans="1:9" ht="21" hidden="1" customHeight="1">
      <c r="A88" s="360" t="str">
        <f>IF(OR($D$6=NHAPLIEU!E84,$D$6=NHAPLIEU!F84),NHAPLIEU!A84,"")</f>
        <v/>
      </c>
      <c r="B88" s="67" t="str">
        <f>IF(OR($D$6=NHAPLIEU!E84,$D$6=NHAPLIEU!F84),NHAPLIEU!B84,"")</f>
        <v/>
      </c>
      <c r="C88" s="360" t="str">
        <f>IF(OR($D$6=NHAPLIEU!E84,$D$6=NHAPLIEU!F84),NHAPLIEU!C84,"")</f>
        <v/>
      </c>
      <c r="D88" s="67" t="str">
        <f>IF(OR($D$6=NHAPLIEU!E84,$D$6=NHAPLIEU!F84),NHAPLIEU!D84,"")</f>
        <v/>
      </c>
      <c r="E88" s="77" t="str">
        <f>IF($D$6=NHAPLIEU!E84,NHAPLIEU!F84,IF($D$6=NHAPLIEU!F84,NHAPLIEU!E84,""))</f>
        <v/>
      </c>
      <c r="F88" s="126" t="str">
        <f>IF($D$6=NHAPLIEU!F84,NHAPLIEU!I84,"")</f>
        <v/>
      </c>
      <c r="G88" s="126" t="str">
        <f>IF($D$6=NHAPLIEU!E84,NHAPLIEU!I84,"")</f>
        <v/>
      </c>
      <c r="H88" s="126"/>
      <c r="I88" s="126"/>
    </row>
    <row r="89" spans="1:9" ht="21" hidden="1" customHeight="1">
      <c r="A89" s="360" t="str">
        <f>IF(OR($D$6=NHAPLIEU!E85,$D$6=NHAPLIEU!F85),NHAPLIEU!A85,"")</f>
        <v/>
      </c>
      <c r="B89" s="67" t="str">
        <f>IF(OR($D$6=NHAPLIEU!E85,$D$6=NHAPLIEU!F85),NHAPLIEU!B85,"")</f>
        <v/>
      </c>
      <c r="C89" s="360" t="str">
        <f>IF(OR($D$6=NHAPLIEU!E85,$D$6=NHAPLIEU!F85),NHAPLIEU!C85,"")</f>
        <v/>
      </c>
      <c r="D89" s="67" t="str">
        <f>IF(OR($D$6=NHAPLIEU!E85,$D$6=NHAPLIEU!F85),NHAPLIEU!D85,"")</f>
        <v/>
      </c>
      <c r="E89" s="77" t="str">
        <f>IF($D$6=NHAPLIEU!E85,NHAPLIEU!F85,IF($D$6=NHAPLIEU!F85,NHAPLIEU!E85,""))</f>
        <v/>
      </c>
      <c r="F89" s="126" t="str">
        <f>IF($D$6=NHAPLIEU!F85,NHAPLIEU!I85,"")</f>
        <v/>
      </c>
      <c r="G89" s="126" t="str">
        <f>IF($D$6=NHAPLIEU!E85,NHAPLIEU!I85,"")</f>
        <v/>
      </c>
      <c r="H89" s="126"/>
      <c r="I89" s="126"/>
    </row>
    <row r="90" spans="1:9" ht="21" hidden="1" customHeight="1">
      <c r="A90" s="360" t="str">
        <f>IF(OR($D$6=NHAPLIEU!E86,$D$6=NHAPLIEU!F86),NHAPLIEU!A86,"")</f>
        <v/>
      </c>
      <c r="B90" s="67" t="str">
        <f>IF(OR($D$6=NHAPLIEU!E86,$D$6=NHAPLIEU!F86),NHAPLIEU!B86,"")</f>
        <v/>
      </c>
      <c r="C90" s="360" t="str">
        <f>IF(OR($D$6=NHAPLIEU!E86,$D$6=NHAPLIEU!F86),NHAPLIEU!C86,"")</f>
        <v/>
      </c>
      <c r="D90" s="67" t="str">
        <f>IF(OR($D$6=NHAPLIEU!E86,$D$6=NHAPLIEU!F86),NHAPLIEU!D86,"")</f>
        <v/>
      </c>
      <c r="E90" s="77" t="str">
        <f>IF($D$6=NHAPLIEU!E86,NHAPLIEU!F86,IF($D$6=NHAPLIEU!F86,NHAPLIEU!E86,""))</f>
        <v/>
      </c>
      <c r="F90" s="126" t="str">
        <f>IF($D$6=NHAPLIEU!F86,NHAPLIEU!I86,"")</f>
        <v/>
      </c>
      <c r="G90" s="126" t="str">
        <f>IF($D$6=NHAPLIEU!E86,NHAPLIEU!I86,"")</f>
        <v/>
      </c>
      <c r="H90" s="126"/>
      <c r="I90" s="126"/>
    </row>
    <row r="91" spans="1:9" ht="21" hidden="1" customHeight="1">
      <c r="A91" s="360" t="str">
        <f>IF(OR($D$6=NHAPLIEU!E87,$D$6=NHAPLIEU!F87),NHAPLIEU!A87,"")</f>
        <v/>
      </c>
      <c r="B91" s="67" t="str">
        <f>IF(OR($D$6=NHAPLIEU!E87,$D$6=NHAPLIEU!F87),NHAPLIEU!B87,"")</f>
        <v/>
      </c>
      <c r="C91" s="360" t="str">
        <f>IF(OR($D$6=NHAPLIEU!E87,$D$6=NHAPLIEU!F87),NHAPLIEU!C87,"")</f>
        <v/>
      </c>
      <c r="D91" s="67" t="str">
        <f>IF(OR($D$6=NHAPLIEU!E87,$D$6=NHAPLIEU!F87),NHAPLIEU!D87,"")</f>
        <v/>
      </c>
      <c r="E91" s="77" t="str">
        <f>IF($D$6=NHAPLIEU!E87,NHAPLIEU!F87,IF($D$6=NHAPLIEU!F87,NHAPLIEU!E87,""))</f>
        <v/>
      </c>
      <c r="F91" s="126" t="str">
        <f>IF($D$6=NHAPLIEU!F87,NHAPLIEU!I87,"")</f>
        <v/>
      </c>
      <c r="G91" s="126" t="str">
        <f>IF($D$6=NHAPLIEU!E87,NHAPLIEU!I87,"")</f>
        <v/>
      </c>
      <c r="H91" s="126"/>
      <c r="I91" s="126"/>
    </row>
    <row r="92" spans="1:9" ht="21" hidden="1" customHeight="1">
      <c r="A92" s="360" t="str">
        <f>IF(OR($D$6=NHAPLIEU!E88,$D$6=NHAPLIEU!F88),NHAPLIEU!A88,"")</f>
        <v/>
      </c>
      <c r="B92" s="67" t="str">
        <f>IF(OR($D$6=NHAPLIEU!E88,$D$6=NHAPLIEU!F88),NHAPLIEU!B88,"")</f>
        <v/>
      </c>
      <c r="C92" s="360" t="str">
        <f>IF(OR($D$6=NHAPLIEU!E88,$D$6=NHAPLIEU!F88),NHAPLIEU!C88,"")</f>
        <v/>
      </c>
      <c r="D92" s="67" t="str">
        <f>IF(OR($D$6=NHAPLIEU!E88,$D$6=NHAPLIEU!F88),NHAPLIEU!D88,"")</f>
        <v/>
      </c>
      <c r="E92" s="77" t="str">
        <f>IF($D$6=NHAPLIEU!E88,NHAPLIEU!F88,IF($D$6=NHAPLIEU!F88,NHAPLIEU!E88,""))</f>
        <v/>
      </c>
      <c r="F92" s="126" t="str">
        <f>IF($D$6=NHAPLIEU!F88,NHAPLIEU!I88,"")</f>
        <v/>
      </c>
      <c r="G92" s="126" t="str">
        <f>IF($D$6=NHAPLIEU!E88,NHAPLIEU!I88,"")</f>
        <v/>
      </c>
      <c r="H92" s="126"/>
      <c r="I92" s="126"/>
    </row>
    <row r="93" spans="1:9" ht="21" hidden="1" customHeight="1">
      <c r="A93" s="360" t="str">
        <f>IF(OR($D$6=NHAPLIEU!E89,$D$6=NHAPLIEU!F89),NHAPLIEU!A89,"")</f>
        <v/>
      </c>
      <c r="B93" s="67" t="str">
        <f>IF(OR($D$6=NHAPLIEU!E89,$D$6=NHAPLIEU!F89),NHAPLIEU!B89,"")</f>
        <v/>
      </c>
      <c r="C93" s="360" t="str">
        <f>IF(OR($D$6=NHAPLIEU!E89,$D$6=NHAPLIEU!F89),NHAPLIEU!C89,"")</f>
        <v/>
      </c>
      <c r="D93" s="67" t="str">
        <f>IF(OR($D$6=NHAPLIEU!E89,$D$6=NHAPLIEU!F89),NHAPLIEU!D89,"")</f>
        <v/>
      </c>
      <c r="E93" s="77" t="str">
        <f>IF($D$6=NHAPLIEU!E89,NHAPLIEU!F89,IF($D$6=NHAPLIEU!F89,NHAPLIEU!E89,""))</f>
        <v/>
      </c>
      <c r="F93" s="126" t="str">
        <f>IF($D$6=NHAPLIEU!F89,NHAPLIEU!I89,"")</f>
        <v/>
      </c>
      <c r="G93" s="126" t="str">
        <f>IF($D$6=NHAPLIEU!E89,NHAPLIEU!I89,"")</f>
        <v/>
      </c>
      <c r="H93" s="126"/>
      <c r="I93" s="126"/>
    </row>
    <row r="94" spans="1:9" ht="21" hidden="1" customHeight="1">
      <c r="A94" s="360" t="str">
        <f>IF(OR($D$6=NHAPLIEU!E90,$D$6=NHAPLIEU!F90),NHAPLIEU!A90,"")</f>
        <v/>
      </c>
      <c r="B94" s="67" t="str">
        <f>IF(OR($D$6=NHAPLIEU!E90,$D$6=NHAPLIEU!F90),NHAPLIEU!B90,"")</f>
        <v/>
      </c>
      <c r="C94" s="360" t="str">
        <f>IF(OR($D$6=NHAPLIEU!E90,$D$6=NHAPLIEU!F90),NHAPLIEU!C90,"")</f>
        <v/>
      </c>
      <c r="D94" s="67" t="str">
        <f>IF(OR($D$6=NHAPLIEU!E90,$D$6=NHAPLIEU!F90),NHAPLIEU!D90,"")</f>
        <v/>
      </c>
      <c r="E94" s="77" t="str">
        <f>IF($D$6=NHAPLIEU!E90,NHAPLIEU!F90,IF($D$6=NHAPLIEU!F90,NHAPLIEU!E90,""))</f>
        <v/>
      </c>
      <c r="F94" s="126" t="str">
        <f>IF($D$6=NHAPLIEU!F90,NHAPLIEU!I90,"")</f>
        <v/>
      </c>
      <c r="G94" s="126" t="str">
        <f>IF($D$6=NHAPLIEU!E90,NHAPLIEU!I90,"")</f>
        <v/>
      </c>
      <c r="H94" s="126"/>
      <c r="I94" s="126"/>
    </row>
    <row r="95" spans="1:9" ht="21" hidden="1" customHeight="1">
      <c r="A95" s="360" t="str">
        <f>IF(OR($D$6=NHAPLIEU!E91,$D$6=NHAPLIEU!F91),NHAPLIEU!A91,"")</f>
        <v/>
      </c>
      <c r="B95" s="67" t="str">
        <f>IF(OR($D$6=NHAPLIEU!E91,$D$6=NHAPLIEU!F91),NHAPLIEU!B91,"")</f>
        <v/>
      </c>
      <c r="C95" s="360" t="str">
        <f>IF(OR($D$6=NHAPLIEU!E91,$D$6=NHAPLIEU!F91),NHAPLIEU!C91,"")</f>
        <v/>
      </c>
      <c r="D95" s="67" t="str">
        <f>IF(OR($D$6=NHAPLIEU!E91,$D$6=NHAPLIEU!F91),NHAPLIEU!D91,"")</f>
        <v/>
      </c>
      <c r="E95" s="77" t="str">
        <f>IF($D$6=NHAPLIEU!E91,NHAPLIEU!F91,IF($D$6=NHAPLIEU!F91,NHAPLIEU!E91,""))</f>
        <v/>
      </c>
      <c r="F95" s="126" t="str">
        <f>IF($D$6=NHAPLIEU!F91,NHAPLIEU!I91,"")</f>
        <v/>
      </c>
      <c r="G95" s="126" t="str">
        <f>IF($D$6=NHAPLIEU!E91,NHAPLIEU!I91,"")</f>
        <v/>
      </c>
      <c r="H95" s="126"/>
      <c r="I95" s="126"/>
    </row>
    <row r="96" spans="1:9" ht="21" hidden="1" customHeight="1">
      <c r="A96" s="360" t="str">
        <f>IF(OR($D$6=NHAPLIEU!E92,$D$6=NHAPLIEU!F92),NHAPLIEU!A92,"")</f>
        <v/>
      </c>
      <c r="B96" s="67" t="str">
        <f>IF(OR($D$6=NHAPLIEU!E92,$D$6=NHAPLIEU!F92),NHAPLIEU!B92,"")</f>
        <v/>
      </c>
      <c r="C96" s="360" t="str">
        <f>IF(OR($D$6=NHAPLIEU!E92,$D$6=NHAPLIEU!F92),NHAPLIEU!C92,"")</f>
        <v/>
      </c>
      <c r="D96" s="67" t="str">
        <f>IF(OR($D$6=NHAPLIEU!E92,$D$6=NHAPLIEU!F92),NHAPLIEU!D92,"")</f>
        <v/>
      </c>
      <c r="E96" s="77" t="str">
        <f>IF($D$6=NHAPLIEU!E92,NHAPLIEU!F92,IF($D$6=NHAPLIEU!F92,NHAPLIEU!E92,""))</f>
        <v/>
      </c>
      <c r="F96" s="126" t="str">
        <f>IF($D$6=NHAPLIEU!F92,NHAPLIEU!I92,"")</f>
        <v/>
      </c>
      <c r="G96" s="126" t="str">
        <f>IF($D$6=NHAPLIEU!E92,NHAPLIEU!I92,"")</f>
        <v/>
      </c>
      <c r="H96" s="126"/>
      <c r="I96" s="126"/>
    </row>
    <row r="97" spans="1:9" ht="21" hidden="1" customHeight="1">
      <c r="A97" s="360" t="str">
        <f>IF(OR($D$6=NHAPLIEU!E93,$D$6=NHAPLIEU!F93),NHAPLIEU!A93,"")</f>
        <v/>
      </c>
      <c r="B97" s="67" t="str">
        <f>IF(OR($D$6=NHAPLIEU!E93,$D$6=NHAPLIEU!F93),NHAPLIEU!B93,"")</f>
        <v/>
      </c>
      <c r="C97" s="360" t="str">
        <f>IF(OR($D$6=NHAPLIEU!E93,$D$6=NHAPLIEU!F93),NHAPLIEU!C93,"")</f>
        <v/>
      </c>
      <c r="D97" s="67" t="str">
        <f>IF(OR($D$6=NHAPLIEU!E93,$D$6=NHAPLIEU!F93),NHAPLIEU!D93,"")</f>
        <v/>
      </c>
      <c r="E97" s="77" t="str">
        <f>IF($D$6=NHAPLIEU!E93,NHAPLIEU!F93,IF($D$6=NHAPLIEU!F93,NHAPLIEU!E93,""))</f>
        <v/>
      </c>
      <c r="F97" s="126" t="str">
        <f>IF($D$6=NHAPLIEU!F93,NHAPLIEU!I93,"")</f>
        <v/>
      </c>
      <c r="G97" s="126" t="str">
        <f>IF($D$6=NHAPLIEU!E93,NHAPLIEU!I93,"")</f>
        <v/>
      </c>
      <c r="H97" s="126"/>
      <c r="I97" s="126"/>
    </row>
    <row r="98" spans="1:9" ht="21" hidden="1" customHeight="1">
      <c r="A98" s="360" t="str">
        <f>IF(OR($D$6=NHAPLIEU!E94,$D$6=NHAPLIEU!F94),NHAPLIEU!A94,"")</f>
        <v/>
      </c>
      <c r="B98" s="67" t="str">
        <f>IF(OR($D$6=NHAPLIEU!E94,$D$6=NHAPLIEU!F94),NHAPLIEU!B94,"")</f>
        <v/>
      </c>
      <c r="C98" s="360" t="str">
        <f>IF(OR($D$6=NHAPLIEU!E94,$D$6=NHAPLIEU!F94),NHAPLIEU!C94,"")</f>
        <v/>
      </c>
      <c r="D98" s="67" t="str">
        <f>IF(OR($D$6=NHAPLIEU!E94,$D$6=NHAPLIEU!F94),NHAPLIEU!D94,"")</f>
        <v/>
      </c>
      <c r="E98" s="77" t="str">
        <f>IF($D$6=NHAPLIEU!E94,NHAPLIEU!F94,IF($D$6=NHAPLIEU!F94,NHAPLIEU!E94,""))</f>
        <v/>
      </c>
      <c r="F98" s="126" t="str">
        <f>IF($D$6=NHAPLIEU!F94,NHAPLIEU!I94,"")</f>
        <v/>
      </c>
      <c r="G98" s="126" t="str">
        <f>IF($D$6=NHAPLIEU!E94,NHAPLIEU!I94,"")</f>
        <v/>
      </c>
      <c r="H98" s="126"/>
      <c r="I98" s="126"/>
    </row>
    <row r="99" spans="1:9" ht="21" hidden="1" customHeight="1">
      <c r="A99" s="360" t="str">
        <f>IF(OR($D$6=NHAPLIEU!E95,$D$6=NHAPLIEU!F95),NHAPLIEU!A95,"")</f>
        <v/>
      </c>
      <c r="B99" s="67" t="str">
        <f>IF(OR($D$6=NHAPLIEU!E95,$D$6=NHAPLIEU!F95),NHAPLIEU!B95,"")</f>
        <v/>
      </c>
      <c r="C99" s="360" t="str">
        <f>IF(OR($D$6=NHAPLIEU!E95,$D$6=NHAPLIEU!F95),NHAPLIEU!C95,"")</f>
        <v/>
      </c>
      <c r="D99" s="67" t="str">
        <f>IF(OR($D$6=NHAPLIEU!E95,$D$6=NHAPLIEU!F95),NHAPLIEU!D95,"")</f>
        <v/>
      </c>
      <c r="E99" s="77" t="str">
        <f>IF($D$6=NHAPLIEU!E95,NHAPLIEU!F95,IF($D$6=NHAPLIEU!F95,NHAPLIEU!E95,""))</f>
        <v/>
      </c>
      <c r="F99" s="126" t="str">
        <f>IF($D$6=NHAPLIEU!F95,NHAPLIEU!I95,"")</f>
        <v/>
      </c>
      <c r="G99" s="126" t="str">
        <f>IF($D$6=NHAPLIEU!E95,NHAPLIEU!I95,"")</f>
        <v/>
      </c>
      <c r="H99" s="126"/>
      <c r="I99" s="126"/>
    </row>
    <row r="100" spans="1:9" ht="21" hidden="1" customHeight="1">
      <c r="A100" s="360" t="str">
        <f>IF(OR($D$6=NHAPLIEU!E96,$D$6=NHAPLIEU!F96),NHAPLIEU!A96,"")</f>
        <v/>
      </c>
      <c r="B100" s="67" t="str">
        <f>IF(OR($D$6=NHAPLIEU!E96,$D$6=NHAPLIEU!F96),NHAPLIEU!B96,"")</f>
        <v/>
      </c>
      <c r="C100" s="360" t="str">
        <f>IF(OR($D$6=NHAPLIEU!E96,$D$6=NHAPLIEU!F96),NHAPLIEU!C96,"")</f>
        <v/>
      </c>
      <c r="D100" s="67" t="str">
        <f>IF(OR($D$6=NHAPLIEU!E96,$D$6=NHAPLIEU!F96),NHAPLIEU!D96,"")</f>
        <v/>
      </c>
      <c r="E100" s="77" t="str">
        <f>IF($D$6=NHAPLIEU!E96,NHAPLIEU!F96,IF($D$6=NHAPLIEU!F96,NHAPLIEU!E96,""))</f>
        <v/>
      </c>
      <c r="F100" s="126" t="str">
        <f>IF($D$6=NHAPLIEU!F96,NHAPLIEU!I96,"")</f>
        <v/>
      </c>
      <c r="G100" s="126" t="str">
        <f>IF($D$6=NHAPLIEU!E96,NHAPLIEU!I96,"")</f>
        <v/>
      </c>
      <c r="H100" s="126"/>
      <c r="I100" s="126"/>
    </row>
    <row r="101" spans="1:9" ht="21" hidden="1" customHeight="1">
      <c r="A101" s="360" t="str">
        <f>IF(OR($D$6=NHAPLIEU!E97,$D$6=NHAPLIEU!F97),NHAPLIEU!A97,"")</f>
        <v/>
      </c>
      <c r="B101" s="67" t="str">
        <f>IF(OR($D$6=NHAPLIEU!E97,$D$6=NHAPLIEU!F97),NHAPLIEU!B97,"")</f>
        <v/>
      </c>
      <c r="C101" s="360" t="str">
        <f>IF(OR($D$6=NHAPLIEU!E97,$D$6=NHAPLIEU!F97),NHAPLIEU!C97,"")</f>
        <v/>
      </c>
      <c r="D101" s="67" t="str">
        <f>IF(OR($D$6=NHAPLIEU!E97,$D$6=NHAPLIEU!F97),NHAPLIEU!D97,"")</f>
        <v/>
      </c>
      <c r="E101" s="77" t="str">
        <f>IF($D$6=NHAPLIEU!E97,NHAPLIEU!F97,IF($D$6=NHAPLIEU!F97,NHAPLIEU!E97,""))</f>
        <v/>
      </c>
      <c r="F101" s="126" t="str">
        <f>IF($D$6=NHAPLIEU!F97,NHAPLIEU!I97,"")</f>
        <v/>
      </c>
      <c r="G101" s="126" t="str">
        <f>IF($D$6=NHAPLIEU!E97,NHAPLIEU!I97,"")</f>
        <v/>
      </c>
      <c r="H101" s="126"/>
      <c r="I101" s="126"/>
    </row>
    <row r="102" spans="1:9" ht="21" hidden="1" customHeight="1">
      <c r="A102" s="360" t="str">
        <f>IF(OR($D$6=NHAPLIEU!E98,$D$6=NHAPLIEU!F98),NHAPLIEU!A98,"")</f>
        <v/>
      </c>
      <c r="B102" s="67" t="str">
        <f>IF(OR($D$6=NHAPLIEU!E98,$D$6=NHAPLIEU!F98),NHAPLIEU!B98,"")</f>
        <v/>
      </c>
      <c r="C102" s="360" t="str">
        <f>IF(OR($D$6=NHAPLIEU!E98,$D$6=NHAPLIEU!F98),NHAPLIEU!C98,"")</f>
        <v/>
      </c>
      <c r="D102" s="67" t="str">
        <f>IF(OR($D$6=NHAPLIEU!E98,$D$6=NHAPLIEU!F98),NHAPLIEU!D98,"")</f>
        <v/>
      </c>
      <c r="E102" s="77" t="str">
        <f>IF($D$6=NHAPLIEU!E98,NHAPLIEU!F98,IF($D$6=NHAPLIEU!F98,NHAPLIEU!E98,""))</f>
        <v/>
      </c>
      <c r="F102" s="126" t="str">
        <f>IF($D$6=NHAPLIEU!F98,NHAPLIEU!I98,"")</f>
        <v/>
      </c>
      <c r="G102" s="126" t="str">
        <f>IF($D$6=NHAPLIEU!E98,NHAPLIEU!I98,"")</f>
        <v/>
      </c>
      <c r="H102" s="126"/>
      <c r="I102" s="126"/>
    </row>
    <row r="103" spans="1:9" ht="21" hidden="1" customHeight="1">
      <c r="A103" s="360" t="str">
        <f>IF(OR($D$6=NHAPLIEU!E99,$D$6=NHAPLIEU!F99),NHAPLIEU!A99,"")</f>
        <v/>
      </c>
      <c r="B103" s="67" t="str">
        <f>IF(OR($D$6=NHAPLIEU!E99,$D$6=NHAPLIEU!F99),NHAPLIEU!B99,"")</f>
        <v/>
      </c>
      <c r="C103" s="360" t="str">
        <f>IF(OR($D$6=NHAPLIEU!E99,$D$6=NHAPLIEU!F99),NHAPLIEU!C99,"")</f>
        <v/>
      </c>
      <c r="D103" s="67" t="str">
        <f>IF(OR($D$6=NHAPLIEU!E99,$D$6=NHAPLIEU!F99),NHAPLIEU!D99,"")</f>
        <v/>
      </c>
      <c r="E103" s="77" t="str">
        <f>IF($D$6=NHAPLIEU!E99,NHAPLIEU!F99,IF($D$6=NHAPLIEU!F99,NHAPLIEU!E99,""))</f>
        <v/>
      </c>
      <c r="F103" s="126" t="str">
        <f>IF($D$6=NHAPLIEU!F99,NHAPLIEU!I99,"")</f>
        <v/>
      </c>
      <c r="G103" s="126" t="str">
        <f>IF($D$6=NHAPLIEU!E99,NHAPLIEU!I99,"")</f>
        <v/>
      </c>
      <c r="H103" s="126"/>
      <c r="I103" s="126"/>
    </row>
    <row r="104" spans="1:9" ht="21" hidden="1" customHeight="1">
      <c r="A104" s="360" t="str">
        <f>IF(OR($D$6=NHAPLIEU!E100,$D$6=NHAPLIEU!F100),NHAPLIEU!A100,"")</f>
        <v/>
      </c>
      <c r="B104" s="67" t="str">
        <f>IF(OR($D$6=NHAPLIEU!E100,$D$6=NHAPLIEU!F100),NHAPLIEU!B100,"")</f>
        <v/>
      </c>
      <c r="C104" s="360" t="str">
        <f>IF(OR($D$6=NHAPLIEU!E100,$D$6=NHAPLIEU!F100),NHAPLIEU!C100,"")</f>
        <v/>
      </c>
      <c r="D104" s="67" t="str">
        <f>IF(OR($D$6=NHAPLIEU!E100,$D$6=NHAPLIEU!F100),NHAPLIEU!D100,"")</f>
        <v/>
      </c>
      <c r="E104" s="77" t="str">
        <f>IF($D$6=NHAPLIEU!E100,NHAPLIEU!F100,IF($D$6=NHAPLIEU!F100,NHAPLIEU!E100,""))</f>
        <v/>
      </c>
      <c r="F104" s="126" t="str">
        <f>IF($D$6=NHAPLIEU!F100,NHAPLIEU!I100,"")</f>
        <v/>
      </c>
      <c r="G104" s="126" t="str">
        <f>IF($D$6=NHAPLIEU!E100,NHAPLIEU!I100,"")</f>
        <v/>
      </c>
      <c r="H104" s="126"/>
      <c r="I104" s="126"/>
    </row>
    <row r="105" spans="1:9" ht="21" hidden="1" customHeight="1">
      <c r="A105" s="360" t="str">
        <f>IF(OR($D$6=NHAPLIEU!E101,$D$6=NHAPLIEU!F101),NHAPLIEU!A101,"")</f>
        <v/>
      </c>
      <c r="B105" s="67" t="str">
        <f>IF(OR($D$6=NHAPLIEU!E101,$D$6=NHAPLIEU!F101),NHAPLIEU!B101,"")</f>
        <v/>
      </c>
      <c r="C105" s="360" t="str">
        <f>IF(OR($D$6=NHAPLIEU!E101,$D$6=NHAPLIEU!F101),NHAPLIEU!C101,"")</f>
        <v/>
      </c>
      <c r="D105" s="67" t="str">
        <f>IF(OR($D$6=NHAPLIEU!E101,$D$6=NHAPLIEU!F101),NHAPLIEU!D101,"")</f>
        <v/>
      </c>
      <c r="E105" s="77" t="str">
        <f>IF($D$6=NHAPLIEU!E101,NHAPLIEU!F101,IF($D$6=NHAPLIEU!F101,NHAPLIEU!E101,""))</f>
        <v/>
      </c>
      <c r="F105" s="126" t="str">
        <f>IF($D$6=NHAPLIEU!F101,NHAPLIEU!I101,"")</f>
        <v/>
      </c>
      <c r="G105" s="126" t="str">
        <f>IF($D$6=NHAPLIEU!E101,NHAPLIEU!I101,"")</f>
        <v/>
      </c>
      <c r="H105" s="126"/>
      <c r="I105" s="126"/>
    </row>
    <row r="106" spans="1:9" ht="21" hidden="1" customHeight="1">
      <c r="A106" s="360" t="str">
        <f>IF(OR($D$6=NHAPLIEU!E102,$D$6=NHAPLIEU!F102),NHAPLIEU!A102,"")</f>
        <v/>
      </c>
      <c r="B106" s="67" t="str">
        <f>IF(OR($D$6=NHAPLIEU!E102,$D$6=NHAPLIEU!F102),NHAPLIEU!B102,"")</f>
        <v/>
      </c>
      <c r="C106" s="360" t="str">
        <f>IF(OR($D$6=NHAPLIEU!E102,$D$6=NHAPLIEU!F102),NHAPLIEU!C102,"")</f>
        <v/>
      </c>
      <c r="D106" s="67" t="str">
        <f>IF(OR($D$6=NHAPLIEU!E102,$D$6=NHAPLIEU!F102),NHAPLIEU!D102,"")</f>
        <v/>
      </c>
      <c r="E106" s="77" t="str">
        <f>IF($D$6=NHAPLIEU!E102,NHAPLIEU!F102,IF($D$6=NHAPLIEU!F102,NHAPLIEU!E102,""))</f>
        <v/>
      </c>
      <c r="F106" s="126" t="str">
        <f>IF($D$6=NHAPLIEU!F102,NHAPLIEU!I102,"")</f>
        <v/>
      </c>
      <c r="G106" s="126" t="str">
        <f>IF($D$6=NHAPLIEU!E102,NHAPLIEU!I102,"")</f>
        <v/>
      </c>
      <c r="H106" s="126"/>
      <c r="I106" s="126"/>
    </row>
    <row r="107" spans="1:9" ht="21" hidden="1" customHeight="1">
      <c r="A107" s="360" t="str">
        <f>IF(OR($D$6=NHAPLIEU!E103,$D$6=NHAPLIEU!F103),NHAPLIEU!A103,"")</f>
        <v/>
      </c>
      <c r="B107" s="67" t="str">
        <f>IF(OR($D$6=NHAPLIEU!E103,$D$6=NHAPLIEU!F103),NHAPLIEU!B103,"")</f>
        <v/>
      </c>
      <c r="C107" s="360" t="str">
        <f>IF(OR($D$6=NHAPLIEU!E103,$D$6=NHAPLIEU!F103),NHAPLIEU!C103,"")</f>
        <v/>
      </c>
      <c r="D107" s="67" t="str">
        <f>IF(OR($D$6=NHAPLIEU!E103,$D$6=NHAPLIEU!F103),NHAPLIEU!D103,"")</f>
        <v/>
      </c>
      <c r="E107" s="77" t="str">
        <f>IF($D$6=NHAPLIEU!E103,NHAPLIEU!F103,IF($D$6=NHAPLIEU!F103,NHAPLIEU!E103,""))</f>
        <v/>
      </c>
      <c r="F107" s="126" t="str">
        <f>IF($D$6=NHAPLIEU!F103,NHAPLIEU!I103,"")</f>
        <v/>
      </c>
      <c r="G107" s="126" t="str">
        <f>IF($D$6=NHAPLIEU!E103,NHAPLIEU!I103,"")</f>
        <v/>
      </c>
      <c r="H107" s="126"/>
      <c r="I107" s="126"/>
    </row>
    <row r="108" spans="1:9" ht="21" hidden="1" customHeight="1">
      <c r="A108" s="360" t="str">
        <f>IF(OR($D$6=NHAPLIEU!E104,$D$6=NHAPLIEU!F104),NHAPLIEU!A104,"")</f>
        <v/>
      </c>
      <c r="B108" s="67" t="str">
        <f>IF(OR($D$6=NHAPLIEU!E104,$D$6=NHAPLIEU!F104),NHAPLIEU!B104,"")</f>
        <v/>
      </c>
      <c r="C108" s="360" t="str">
        <f>IF(OR($D$6=NHAPLIEU!E104,$D$6=NHAPLIEU!F104),NHAPLIEU!C104,"")</f>
        <v/>
      </c>
      <c r="D108" s="67" t="str">
        <f>IF(OR($D$6=NHAPLIEU!E104,$D$6=NHAPLIEU!F104),NHAPLIEU!D104,"")</f>
        <v/>
      </c>
      <c r="E108" s="77" t="str">
        <f>IF($D$6=NHAPLIEU!E104,NHAPLIEU!F104,IF($D$6=NHAPLIEU!F104,NHAPLIEU!E104,""))</f>
        <v/>
      </c>
      <c r="F108" s="126" t="str">
        <f>IF($D$6=NHAPLIEU!F104,NHAPLIEU!I104,"")</f>
        <v/>
      </c>
      <c r="G108" s="126" t="str">
        <f>IF($D$6=NHAPLIEU!E104,NHAPLIEU!I104,"")</f>
        <v/>
      </c>
      <c r="H108" s="126"/>
      <c r="I108" s="126"/>
    </row>
    <row r="109" spans="1:9" ht="21" hidden="1" customHeight="1">
      <c r="A109" s="360" t="str">
        <f>IF(OR($D$6=NHAPLIEU!E105,$D$6=NHAPLIEU!F105),NHAPLIEU!A105,"")</f>
        <v/>
      </c>
      <c r="B109" s="67" t="str">
        <f>IF(OR($D$6=NHAPLIEU!E105,$D$6=NHAPLIEU!F105),NHAPLIEU!B105,"")</f>
        <v/>
      </c>
      <c r="C109" s="360" t="str">
        <f>IF(OR($D$6=NHAPLIEU!E105,$D$6=NHAPLIEU!F105),NHAPLIEU!C105,"")</f>
        <v/>
      </c>
      <c r="D109" s="67" t="str">
        <f>IF(OR($D$6=NHAPLIEU!E105,$D$6=NHAPLIEU!F105),NHAPLIEU!D105,"")</f>
        <v/>
      </c>
      <c r="E109" s="77" t="str">
        <f>IF($D$6=NHAPLIEU!E105,NHAPLIEU!F105,IF($D$6=NHAPLIEU!F105,NHAPLIEU!E105,""))</f>
        <v/>
      </c>
      <c r="F109" s="126" t="str">
        <f>IF($D$6=NHAPLIEU!F105,NHAPLIEU!I105,"")</f>
        <v/>
      </c>
      <c r="G109" s="126" t="str">
        <f>IF($D$6=NHAPLIEU!E105,NHAPLIEU!I105,"")</f>
        <v/>
      </c>
      <c r="H109" s="126"/>
      <c r="I109" s="126"/>
    </row>
    <row r="110" spans="1:9" ht="21" hidden="1" customHeight="1">
      <c r="A110" s="360" t="str">
        <f>IF(OR($D$6=NHAPLIEU!E106,$D$6=NHAPLIEU!F106),NHAPLIEU!A106,"")</f>
        <v/>
      </c>
      <c r="B110" s="67" t="str">
        <f>IF(OR($D$6=NHAPLIEU!E106,$D$6=NHAPLIEU!F106),NHAPLIEU!B106,"")</f>
        <v/>
      </c>
      <c r="C110" s="360" t="str">
        <f>IF(OR($D$6=NHAPLIEU!E106,$D$6=NHAPLIEU!F106),NHAPLIEU!C106,"")</f>
        <v/>
      </c>
      <c r="D110" s="67" t="str">
        <f>IF(OR($D$6=NHAPLIEU!E106,$D$6=NHAPLIEU!F106),NHAPLIEU!D106,"")</f>
        <v/>
      </c>
      <c r="E110" s="77" t="str">
        <f>IF($D$6=NHAPLIEU!E106,NHAPLIEU!F106,IF($D$6=NHAPLIEU!F106,NHAPLIEU!E106,""))</f>
        <v/>
      </c>
      <c r="F110" s="126" t="str">
        <f>IF($D$6=NHAPLIEU!F106,NHAPLIEU!I106,"")</f>
        <v/>
      </c>
      <c r="G110" s="126" t="str">
        <f>IF($D$6=NHAPLIEU!E106,NHAPLIEU!I106,"")</f>
        <v/>
      </c>
      <c r="H110" s="126"/>
      <c r="I110" s="126"/>
    </row>
    <row r="111" spans="1:9" ht="21" hidden="1" customHeight="1">
      <c r="A111" s="360" t="str">
        <f>IF(OR($D$6=NHAPLIEU!E107,$D$6=NHAPLIEU!F107),NHAPLIEU!A107,"")</f>
        <v/>
      </c>
      <c r="B111" s="67" t="str">
        <f>IF(OR($D$6=NHAPLIEU!E107,$D$6=NHAPLIEU!F107),NHAPLIEU!B107,"")</f>
        <v/>
      </c>
      <c r="C111" s="360" t="str">
        <f>IF(OR($D$6=NHAPLIEU!E107,$D$6=NHAPLIEU!F107),NHAPLIEU!C107,"")</f>
        <v/>
      </c>
      <c r="D111" s="67" t="str">
        <f>IF(OR($D$6=NHAPLIEU!E107,$D$6=NHAPLIEU!F107),NHAPLIEU!D107,"")</f>
        <v/>
      </c>
      <c r="E111" s="77" t="str">
        <f>IF($D$6=NHAPLIEU!E107,NHAPLIEU!F107,IF($D$6=NHAPLIEU!F107,NHAPLIEU!E107,""))</f>
        <v/>
      </c>
      <c r="F111" s="126" t="str">
        <f>IF($D$6=NHAPLIEU!F107,NHAPLIEU!I107,"")</f>
        <v/>
      </c>
      <c r="G111" s="126" t="str">
        <f>IF($D$6=NHAPLIEU!E107,NHAPLIEU!I107,"")</f>
        <v/>
      </c>
      <c r="H111" s="126"/>
      <c r="I111" s="126"/>
    </row>
    <row r="112" spans="1:9" ht="21" hidden="1" customHeight="1">
      <c r="A112" s="360" t="str">
        <f>IF(OR($D$6=NHAPLIEU!E108,$D$6=NHAPLIEU!F108),NHAPLIEU!A108,"")</f>
        <v/>
      </c>
      <c r="B112" s="67" t="str">
        <f>IF(OR($D$6=NHAPLIEU!E108,$D$6=NHAPLIEU!F108),NHAPLIEU!B108,"")</f>
        <v/>
      </c>
      <c r="C112" s="360" t="str">
        <f>IF(OR($D$6=NHAPLIEU!E108,$D$6=NHAPLIEU!F108),NHAPLIEU!C108,"")</f>
        <v/>
      </c>
      <c r="D112" s="67" t="str">
        <f>IF(OR($D$6=NHAPLIEU!E108,$D$6=NHAPLIEU!F108),NHAPLIEU!D108,"")</f>
        <v/>
      </c>
      <c r="E112" s="77" t="str">
        <f>IF($D$6=NHAPLIEU!E108,NHAPLIEU!F108,IF($D$6=NHAPLIEU!F108,NHAPLIEU!E108,""))</f>
        <v/>
      </c>
      <c r="F112" s="126" t="str">
        <f>IF($D$6=NHAPLIEU!F108,NHAPLIEU!I108,"")</f>
        <v/>
      </c>
      <c r="G112" s="126" t="str">
        <f>IF($D$6=NHAPLIEU!E108,NHAPLIEU!I108,"")</f>
        <v/>
      </c>
      <c r="H112" s="126"/>
      <c r="I112" s="126"/>
    </row>
    <row r="113" spans="1:9" ht="21" hidden="1" customHeight="1">
      <c r="A113" s="360" t="str">
        <f>IF(OR($D$6=NHAPLIEU!E109,$D$6=NHAPLIEU!F109),NHAPLIEU!A109,"")</f>
        <v/>
      </c>
      <c r="B113" s="67" t="str">
        <f>IF(OR($D$6=NHAPLIEU!E109,$D$6=NHAPLIEU!F109),NHAPLIEU!B109,"")</f>
        <v/>
      </c>
      <c r="C113" s="360" t="str">
        <f>IF(OR($D$6=NHAPLIEU!E109,$D$6=NHAPLIEU!F109),NHAPLIEU!C109,"")</f>
        <v/>
      </c>
      <c r="D113" s="67" t="str">
        <f>IF(OR($D$6=NHAPLIEU!E109,$D$6=NHAPLIEU!F109),NHAPLIEU!D109,"")</f>
        <v/>
      </c>
      <c r="E113" s="77" t="str">
        <f>IF($D$6=NHAPLIEU!E109,NHAPLIEU!F109,IF($D$6=NHAPLIEU!F109,NHAPLIEU!E109,""))</f>
        <v/>
      </c>
      <c r="F113" s="126" t="str">
        <f>IF($D$6=NHAPLIEU!F109,NHAPLIEU!I109,"")</f>
        <v/>
      </c>
      <c r="G113" s="126" t="str">
        <f>IF($D$6=NHAPLIEU!E109,NHAPLIEU!I109,"")</f>
        <v/>
      </c>
      <c r="H113" s="126"/>
      <c r="I113" s="126"/>
    </row>
    <row r="114" spans="1:9" ht="21" hidden="1" customHeight="1">
      <c r="A114" s="360" t="str">
        <f>IF(OR($D$6=NHAPLIEU!E110,$D$6=NHAPLIEU!F110),NHAPLIEU!A110,"")</f>
        <v/>
      </c>
      <c r="B114" s="67" t="str">
        <f>IF(OR($D$6=NHAPLIEU!E110,$D$6=NHAPLIEU!F110),NHAPLIEU!B110,"")</f>
        <v/>
      </c>
      <c r="C114" s="360" t="str">
        <f>IF(OR($D$6=NHAPLIEU!E110,$D$6=NHAPLIEU!F110),NHAPLIEU!C110,"")</f>
        <v/>
      </c>
      <c r="D114" s="67" t="str">
        <f>IF(OR($D$6=NHAPLIEU!E110,$D$6=NHAPLIEU!F110),NHAPLIEU!D110,"")</f>
        <v/>
      </c>
      <c r="E114" s="77" t="str">
        <f>IF($D$6=NHAPLIEU!E110,NHAPLIEU!F110,IF($D$6=NHAPLIEU!F110,NHAPLIEU!E110,""))</f>
        <v/>
      </c>
      <c r="F114" s="126" t="str">
        <f>IF($D$6=NHAPLIEU!F110,NHAPLIEU!I110,"")</f>
        <v/>
      </c>
      <c r="G114" s="126" t="str">
        <f>IF($D$6=NHAPLIEU!E110,NHAPLIEU!I110,"")</f>
        <v/>
      </c>
      <c r="H114" s="126"/>
      <c r="I114" s="126"/>
    </row>
    <row r="115" spans="1:9" ht="21" hidden="1" customHeight="1">
      <c r="A115" s="360" t="str">
        <f>IF(OR($D$6=NHAPLIEU!E111,$D$6=NHAPLIEU!F111),NHAPLIEU!A111,"")</f>
        <v/>
      </c>
      <c r="B115" s="67" t="str">
        <f>IF(OR($D$6=NHAPLIEU!E111,$D$6=NHAPLIEU!F111),NHAPLIEU!B111,"")</f>
        <v/>
      </c>
      <c r="C115" s="360" t="str">
        <f>IF(OR($D$6=NHAPLIEU!E111,$D$6=NHAPLIEU!F111),NHAPLIEU!C111,"")</f>
        <v/>
      </c>
      <c r="D115" s="67" t="str">
        <f>IF(OR($D$6=NHAPLIEU!E111,$D$6=NHAPLIEU!F111),NHAPLIEU!D111,"")</f>
        <v/>
      </c>
      <c r="E115" s="77" t="str">
        <f>IF($D$6=NHAPLIEU!E111,NHAPLIEU!F111,IF($D$6=NHAPLIEU!F111,NHAPLIEU!E111,""))</f>
        <v/>
      </c>
      <c r="F115" s="126" t="str">
        <f>IF($D$6=NHAPLIEU!F111,NHAPLIEU!I111,"")</f>
        <v/>
      </c>
      <c r="G115" s="126" t="str">
        <f>IF($D$6=NHAPLIEU!E111,NHAPLIEU!I111,"")</f>
        <v/>
      </c>
      <c r="H115" s="126"/>
      <c r="I115" s="126"/>
    </row>
    <row r="116" spans="1:9" ht="21" hidden="1" customHeight="1">
      <c r="A116" s="360" t="str">
        <f>IF(OR($D$6=NHAPLIEU!E112,$D$6=NHAPLIEU!F112),NHAPLIEU!A112,"")</f>
        <v/>
      </c>
      <c r="B116" s="67" t="str">
        <f>IF(OR($D$6=NHAPLIEU!E112,$D$6=NHAPLIEU!F112),NHAPLIEU!B112,"")</f>
        <v/>
      </c>
      <c r="C116" s="360" t="str">
        <f>IF(OR($D$6=NHAPLIEU!E112,$D$6=NHAPLIEU!F112),NHAPLIEU!C112,"")</f>
        <v/>
      </c>
      <c r="D116" s="67" t="str">
        <f>IF(OR($D$6=NHAPLIEU!E112,$D$6=NHAPLIEU!F112),NHAPLIEU!D112,"")</f>
        <v/>
      </c>
      <c r="E116" s="77" t="str">
        <f>IF($D$6=NHAPLIEU!E112,NHAPLIEU!F112,IF($D$6=NHAPLIEU!F112,NHAPLIEU!E112,""))</f>
        <v/>
      </c>
      <c r="F116" s="126" t="str">
        <f>IF($D$6=NHAPLIEU!F112,NHAPLIEU!I112,"")</f>
        <v/>
      </c>
      <c r="G116" s="126" t="str">
        <f>IF($D$6=NHAPLIEU!E112,NHAPLIEU!I112,"")</f>
        <v/>
      </c>
      <c r="H116" s="126"/>
      <c r="I116" s="126"/>
    </row>
    <row r="117" spans="1:9" ht="21" hidden="1" customHeight="1">
      <c r="A117" s="360" t="str">
        <f>IF(OR($D$6=NHAPLIEU!E113,$D$6=NHAPLIEU!F113),NHAPLIEU!A113,"")</f>
        <v/>
      </c>
      <c r="B117" s="67" t="str">
        <f>IF(OR($D$6=NHAPLIEU!E113,$D$6=NHAPLIEU!F113),NHAPLIEU!B113,"")</f>
        <v/>
      </c>
      <c r="C117" s="360" t="str">
        <f>IF(OR($D$6=NHAPLIEU!E113,$D$6=NHAPLIEU!F113),NHAPLIEU!C113,"")</f>
        <v/>
      </c>
      <c r="D117" s="67" t="str">
        <f>IF(OR($D$6=NHAPLIEU!E113,$D$6=NHAPLIEU!F113),NHAPLIEU!D113,"")</f>
        <v/>
      </c>
      <c r="E117" s="77" t="str">
        <f>IF($D$6=NHAPLIEU!E113,NHAPLIEU!F113,IF($D$6=NHAPLIEU!F113,NHAPLIEU!E113,""))</f>
        <v/>
      </c>
      <c r="F117" s="126" t="str">
        <f>IF($D$6=NHAPLIEU!F113,NHAPLIEU!I113,"")</f>
        <v/>
      </c>
      <c r="G117" s="126" t="str">
        <f>IF($D$6=NHAPLIEU!E113,NHAPLIEU!I113,"")</f>
        <v/>
      </c>
      <c r="H117" s="126"/>
      <c r="I117" s="126"/>
    </row>
    <row r="118" spans="1:9" ht="21" hidden="1" customHeight="1">
      <c r="A118" s="360" t="str">
        <f>IF(OR($D$6=NHAPLIEU!E114,$D$6=NHAPLIEU!F114),NHAPLIEU!A114,"")</f>
        <v/>
      </c>
      <c r="B118" s="67" t="str">
        <f>IF(OR($D$6=NHAPLIEU!E114,$D$6=NHAPLIEU!F114),NHAPLIEU!B114,"")</f>
        <v/>
      </c>
      <c r="C118" s="360" t="str">
        <f>IF(OR($D$6=NHAPLIEU!E114,$D$6=NHAPLIEU!F114),NHAPLIEU!C114,"")</f>
        <v/>
      </c>
      <c r="D118" s="67" t="str">
        <f>IF(OR($D$6=NHAPLIEU!E114,$D$6=NHAPLIEU!F114),NHAPLIEU!D114,"")</f>
        <v/>
      </c>
      <c r="E118" s="77" t="str">
        <f>IF($D$6=NHAPLIEU!E114,NHAPLIEU!F114,IF($D$6=NHAPLIEU!F114,NHAPLIEU!E114,""))</f>
        <v/>
      </c>
      <c r="F118" s="126" t="str">
        <f>IF($D$6=NHAPLIEU!F114,NHAPLIEU!I114,"")</f>
        <v/>
      </c>
      <c r="G118" s="126" t="str">
        <f>IF($D$6=NHAPLIEU!E114,NHAPLIEU!I114,"")</f>
        <v/>
      </c>
      <c r="H118" s="126"/>
      <c r="I118" s="126"/>
    </row>
    <row r="119" spans="1:9" ht="21" hidden="1" customHeight="1">
      <c r="A119" s="360" t="str">
        <f>IF(OR($D$6=NHAPLIEU!E115,$D$6=NHAPLIEU!F115),NHAPLIEU!A115,"")</f>
        <v/>
      </c>
      <c r="B119" s="67" t="str">
        <f>IF(OR($D$6=NHAPLIEU!E115,$D$6=NHAPLIEU!F115),NHAPLIEU!B115,"")</f>
        <v/>
      </c>
      <c r="C119" s="360" t="str">
        <f>IF(OR($D$6=NHAPLIEU!E115,$D$6=NHAPLIEU!F115),NHAPLIEU!C115,"")</f>
        <v/>
      </c>
      <c r="D119" s="67" t="str">
        <f>IF(OR($D$6=NHAPLIEU!E115,$D$6=NHAPLIEU!F115),NHAPLIEU!D115,"")</f>
        <v/>
      </c>
      <c r="E119" s="77" t="str">
        <f>IF($D$6=NHAPLIEU!E115,NHAPLIEU!F115,IF($D$6=NHAPLIEU!F115,NHAPLIEU!E115,""))</f>
        <v/>
      </c>
      <c r="F119" s="126" t="str">
        <f>IF($D$6=NHAPLIEU!F115,NHAPLIEU!I115,"")</f>
        <v/>
      </c>
      <c r="G119" s="126" t="str">
        <f>IF($D$6=NHAPLIEU!E115,NHAPLIEU!I115,"")</f>
        <v/>
      </c>
      <c r="H119" s="126"/>
      <c r="I119" s="126"/>
    </row>
    <row r="120" spans="1:9" ht="21" hidden="1" customHeight="1">
      <c r="A120" s="360" t="str">
        <f>IF(OR($D$6=NHAPLIEU!E116,$D$6=NHAPLIEU!F116),NHAPLIEU!A116,"")</f>
        <v/>
      </c>
      <c r="B120" s="67" t="str">
        <f>IF(OR($D$6=NHAPLIEU!E116,$D$6=NHAPLIEU!F116),NHAPLIEU!B116,"")</f>
        <v/>
      </c>
      <c r="C120" s="360" t="str">
        <f>IF(OR($D$6=NHAPLIEU!E116,$D$6=NHAPLIEU!F116),NHAPLIEU!C116,"")</f>
        <v/>
      </c>
      <c r="D120" s="67" t="str">
        <f>IF(OR($D$6=NHAPLIEU!E116,$D$6=NHAPLIEU!F116),NHAPLIEU!D116,"")</f>
        <v/>
      </c>
      <c r="E120" s="77" t="str">
        <f>IF($D$6=NHAPLIEU!E116,NHAPLIEU!F116,IF($D$6=NHAPLIEU!F116,NHAPLIEU!E116,""))</f>
        <v/>
      </c>
      <c r="F120" s="126" t="str">
        <f>IF($D$6=NHAPLIEU!F116,NHAPLIEU!I116,"")</f>
        <v/>
      </c>
      <c r="G120" s="126" t="str">
        <f>IF($D$6=NHAPLIEU!E116,NHAPLIEU!I116,"")</f>
        <v/>
      </c>
      <c r="H120" s="126"/>
      <c r="I120" s="126"/>
    </row>
    <row r="121" spans="1:9" ht="21" hidden="1" customHeight="1">
      <c r="A121" s="360" t="str">
        <f>IF(OR($D$6=NHAPLIEU!E117,$D$6=NHAPLIEU!F117),NHAPLIEU!A117,"")</f>
        <v/>
      </c>
      <c r="B121" s="67" t="str">
        <f>IF(OR($D$6=NHAPLIEU!E117,$D$6=NHAPLIEU!F117),NHAPLIEU!B117,"")</f>
        <v/>
      </c>
      <c r="C121" s="360" t="str">
        <f>IF(OR($D$6=NHAPLIEU!E117,$D$6=NHAPLIEU!F117),NHAPLIEU!C117,"")</f>
        <v/>
      </c>
      <c r="D121" s="67" t="str">
        <f>IF(OR($D$6=NHAPLIEU!E117,$D$6=NHAPLIEU!F117),NHAPLIEU!D117,"")</f>
        <v/>
      </c>
      <c r="E121" s="77" t="str">
        <f>IF($D$6=NHAPLIEU!E117,NHAPLIEU!F117,IF($D$6=NHAPLIEU!F117,NHAPLIEU!E117,""))</f>
        <v/>
      </c>
      <c r="F121" s="126" t="str">
        <f>IF($D$6=NHAPLIEU!F117,NHAPLIEU!I117,"")</f>
        <v/>
      </c>
      <c r="G121" s="126" t="str">
        <f>IF($D$6=NHAPLIEU!E117,NHAPLIEU!I117,"")</f>
        <v/>
      </c>
      <c r="H121" s="126"/>
      <c r="I121" s="126"/>
    </row>
    <row r="122" spans="1:9" ht="21" hidden="1" customHeight="1">
      <c r="A122" s="360" t="str">
        <f>IF(OR($D$6=NHAPLIEU!E118,$D$6=NHAPLIEU!F118),NHAPLIEU!A118,"")</f>
        <v/>
      </c>
      <c r="B122" s="67" t="str">
        <f>IF(OR($D$6=NHAPLIEU!E118,$D$6=NHAPLIEU!F118),NHAPLIEU!B118,"")</f>
        <v/>
      </c>
      <c r="C122" s="360" t="str">
        <f>IF(OR($D$6=NHAPLIEU!E118,$D$6=NHAPLIEU!F118),NHAPLIEU!C118,"")</f>
        <v/>
      </c>
      <c r="D122" s="67" t="str">
        <f>IF(OR($D$6=NHAPLIEU!E118,$D$6=NHAPLIEU!F118),NHAPLIEU!D118,"")</f>
        <v/>
      </c>
      <c r="E122" s="77" t="str">
        <f>IF($D$6=NHAPLIEU!E118,NHAPLIEU!F118,IF($D$6=NHAPLIEU!F118,NHAPLIEU!E118,""))</f>
        <v/>
      </c>
      <c r="F122" s="126" t="str">
        <f>IF($D$6=NHAPLIEU!F118,NHAPLIEU!I118,"")</f>
        <v/>
      </c>
      <c r="G122" s="126" t="str">
        <f>IF($D$6=NHAPLIEU!E118,NHAPLIEU!I118,"")</f>
        <v/>
      </c>
      <c r="H122" s="126"/>
      <c r="I122" s="126"/>
    </row>
    <row r="123" spans="1:9" ht="21" hidden="1" customHeight="1">
      <c r="A123" s="360" t="str">
        <f>IF(OR($D$6=NHAPLIEU!E119,$D$6=NHAPLIEU!F119),NHAPLIEU!A119,"")</f>
        <v/>
      </c>
      <c r="B123" s="67" t="str">
        <f>IF(OR($D$6=NHAPLIEU!E119,$D$6=NHAPLIEU!F119),NHAPLIEU!B119,"")</f>
        <v/>
      </c>
      <c r="C123" s="360" t="str">
        <f>IF(OR($D$6=NHAPLIEU!E119,$D$6=NHAPLIEU!F119),NHAPLIEU!C119,"")</f>
        <v/>
      </c>
      <c r="D123" s="67" t="str">
        <f>IF(OR($D$6=NHAPLIEU!E119,$D$6=NHAPLIEU!F119),NHAPLIEU!D119,"")</f>
        <v/>
      </c>
      <c r="E123" s="77" t="str">
        <f>IF($D$6=NHAPLIEU!E119,NHAPLIEU!F119,IF($D$6=NHAPLIEU!F119,NHAPLIEU!E119,""))</f>
        <v/>
      </c>
      <c r="F123" s="126" t="str">
        <f>IF($D$6=NHAPLIEU!F119,NHAPLIEU!I119,"")</f>
        <v/>
      </c>
      <c r="G123" s="126" t="str">
        <f>IF($D$6=NHAPLIEU!E119,NHAPLIEU!I119,"")</f>
        <v/>
      </c>
      <c r="H123" s="126"/>
      <c r="I123" s="126"/>
    </row>
    <row r="124" spans="1:9" ht="21" hidden="1" customHeight="1">
      <c r="A124" s="360" t="str">
        <f>IF(OR($D$6=NHAPLIEU!E120,$D$6=NHAPLIEU!F120),NHAPLIEU!A120,"")</f>
        <v/>
      </c>
      <c r="B124" s="67" t="str">
        <f>IF(OR($D$6=NHAPLIEU!E120,$D$6=NHAPLIEU!F120),NHAPLIEU!B120,"")</f>
        <v/>
      </c>
      <c r="C124" s="360" t="str">
        <f>IF(OR($D$6=NHAPLIEU!E120,$D$6=NHAPLIEU!F120),NHAPLIEU!C120,"")</f>
        <v/>
      </c>
      <c r="D124" s="67" t="str">
        <f>IF(OR($D$6=NHAPLIEU!E120,$D$6=NHAPLIEU!F120),NHAPLIEU!D120,"")</f>
        <v/>
      </c>
      <c r="E124" s="77" t="str">
        <f>IF($D$6=NHAPLIEU!E120,NHAPLIEU!F120,IF($D$6=NHAPLIEU!F120,NHAPLIEU!E120,""))</f>
        <v/>
      </c>
      <c r="F124" s="126" t="str">
        <f>IF($D$6=NHAPLIEU!F120,NHAPLIEU!I120,"")</f>
        <v/>
      </c>
      <c r="G124" s="126" t="str">
        <f>IF($D$6=NHAPLIEU!E120,NHAPLIEU!I120,"")</f>
        <v/>
      </c>
      <c r="H124" s="126"/>
      <c r="I124" s="126"/>
    </row>
    <row r="125" spans="1:9" ht="21" hidden="1" customHeight="1">
      <c r="A125" s="360" t="str">
        <f>IF(OR($D$6=NHAPLIEU!E121,$D$6=NHAPLIEU!F121),NHAPLIEU!A121,"")</f>
        <v/>
      </c>
      <c r="B125" s="67" t="str">
        <f>IF(OR($D$6=NHAPLIEU!E121,$D$6=NHAPLIEU!F121),NHAPLIEU!B121,"")</f>
        <v/>
      </c>
      <c r="C125" s="360" t="str">
        <f>IF(OR($D$6=NHAPLIEU!E121,$D$6=NHAPLIEU!F121),NHAPLIEU!C121,"")</f>
        <v/>
      </c>
      <c r="D125" s="67" t="str">
        <f>IF(OR($D$6=NHAPLIEU!E121,$D$6=NHAPLIEU!F121),NHAPLIEU!D121,"")</f>
        <v/>
      </c>
      <c r="E125" s="77" t="str">
        <f>IF($D$6=NHAPLIEU!E121,NHAPLIEU!F121,IF($D$6=NHAPLIEU!F121,NHAPLIEU!E121,""))</f>
        <v/>
      </c>
      <c r="F125" s="126" t="str">
        <f>IF($D$6=NHAPLIEU!F121,NHAPLIEU!I121,"")</f>
        <v/>
      </c>
      <c r="G125" s="126" t="str">
        <f>IF($D$6=NHAPLIEU!E121,NHAPLIEU!I121,"")</f>
        <v/>
      </c>
      <c r="H125" s="126"/>
      <c r="I125" s="126"/>
    </row>
    <row r="126" spans="1:9" ht="21" hidden="1" customHeight="1">
      <c r="A126" s="360" t="str">
        <f>IF(OR($D$6=NHAPLIEU!E122,$D$6=NHAPLIEU!F122),NHAPLIEU!A122,"")</f>
        <v/>
      </c>
      <c r="B126" s="67" t="str">
        <f>IF(OR($D$6=NHAPLIEU!E122,$D$6=NHAPLIEU!F122),NHAPLIEU!B122,"")</f>
        <v/>
      </c>
      <c r="C126" s="360" t="str">
        <f>IF(OR($D$6=NHAPLIEU!E122,$D$6=NHAPLIEU!F122),NHAPLIEU!C122,"")</f>
        <v/>
      </c>
      <c r="D126" s="67" t="str">
        <f>IF(OR($D$6=NHAPLIEU!E122,$D$6=NHAPLIEU!F122),NHAPLIEU!D122,"")</f>
        <v/>
      </c>
      <c r="E126" s="77" t="str">
        <f>IF($D$6=NHAPLIEU!E122,NHAPLIEU!F122,IF($D$6=NHAPLIEU!F122,NHAPLIEU!E122,""))</f>
        <v/>
      </c>
      <c r="F126" s="126" t="str">
        <f>IF($D$6=NHAPLIEU!F122,NHAPLIEU!I122,"")</f>
        <v/>
      </c>
      <c r="G126" s="126" t="str">
        <f>IF($D$6=NHAPLIEU!E122,NHAPLIEU!I122,"")</f>
        <v/>
      </c>
      <c r="H126" s="126"/>
      <c r="I126" s="126"/>
    </row>
    <row r="127" spans="1:9" ht="21" hidden="1" customHeight="1">
      <c r="A127" s="360" t="str">
        <f>IF(OR($D$6=NHAPLIEU!E123,$D$6=NHAPLIEU!F123),NHAPLIEU!A123,"")</f>
        <v/>
      </c>
      <c r="B127" s="67" t="str">
        <f>IF(OR($D$6=NHAPLIEU!E123,$D$6=NHAPLIEU!F123),NHAPLIEU!B123,"")</f>
        <v/>
      </c>
      <c r="C127" s="360" t="str">
        <f>IF(OR($D$6=NHAPLIEU!E123,$D$6=NHAPLIEU!F123),NHAPLIEU!C123,"")</f>
        <v/>
      </c>
      <c r="D127" s="67" t="str">
        <f>IF(OR($D$6=NHAPLIEU!E123,$D$6=NHAPLIEU!F123),NHAPLIEU!D123,"")</f>
        <v/>
      </c>
      <c r="E127" s="77" t="str">
        <f>IF($D$6=NHAPLIEU!E123,NHAPLIEU!F123,IF($D$6=NHAPLIEU!F123,NHAPLIEU!E123,""))</f>
        <v/>
      </c>
      <c r="F127" s="126" t="str">
        <f>IF($D$6=NHAPLIEU!F123,NHAPLIEU!I123,"")</f>
        <v/>
      </c>
      <c r="G127" s="126" t="str">
        <f>IF($D$6=NHAPLIEU!E123,NHAPLIEU!I123,"")</f>
        <v/>
      </c>
      <c r="H127" s="126"/>
      <c r="I127" s="126"/>
    </row>
    <row r="128" spans="1:9" ht="21" hidden="1" customHeight="1">
      <c r="A128" s="360" t="str">
        <f>IF(OR($D$6=NHAPLIEU!E124,$D$6=NHAPLIEU!F124),NHAPLIEU!A124,"")</f>
        <v/>
      </c>
      <c r="B128" s="67" t="str">
        <f>IF(OR($D$6=NHAPLIEU!E124,$D$6=NHAPLIEU!F124),NHAPLIEU!B124,"")</f>
        <v/>
      </c>
      <c r="C128" s="360" t="str">
        <f>IF(OR($D$6=NHAPLIEU!E124,$D$6=NHAPLIEU!F124),NHAPLIEU!C124,"")</f>
        <v/>
      </c>
      <c r="D128" s="67" t="str">
        <f>IF(OR($D$6=NHAPLIEU!E124,$D$6=NHAPLIEU!F124),NHAPLIEU!D124,"")</f>
        <v/>
      </c>
      <c r="E128" s="77" t="str">
        <f>IF($D$6=NHAPLIEU!E124,NHAPLIEU!F124,IF($D$6=NHAPLIEU!F124,NHAPLIEU!E124,""))</f>
        <v/>
      </c>
      <c r="F128" s="126" t="str">
        <f>IF($D$6=NHAPLIEU!F124,NHAPLIEU!I124,"")</f>
        <v/>
      </c>
      <c r="G128" s="126" t="str">
        <f>IF($D$6=NHAPLIEU!E124,NHAPLIEU!I124,"")</f>
        <v/>
      </c>
      <c r="H128" s="126"/>
      <c r="I128" s="126"/>
    </row>
    <row r="129" spans="1:9" ht="21" hidden="1" customHeight="1">
      <c r="A129" s="360" t="str">
        <f>IF(OR($D$6=NHAPLIEU!E125,$D$6=NHAPLIEU!F125),NHAPLIEU!A125,"")</f>
        <v/>
      </c>
      <c r="B129" s="67" t="str">
        <f>IF(OR($D$6=NHAPLIEU!E125,$D$6=NHAPLIEU!F125),NHAPLIEU!B125,"")</f>
        <v/>
      </c>
      <c r="C129" s="360" t="str">
        <f>IF(OR($D$6=NHAPLIEU!E125,$D$6=NHAPLIEU!F125),NHAPLIEU!C125,"")</f>
        <v/>
      </c>
      <c r="D129" s="67" t="str">
        <f>IF(OR($D$6=NHAPLIEU!E125,$D$6=NHAPLIEU!F125),NHAPLIEU!D125,"")</f>
        <v/>
      </c>
      <c r="E129" s="77" t="str">
        <f>IF($D$6=NHAPLIEU!E125,NHAPLIEU!F125,IF($D$6=NHAPLIEU!F125,NHAPLIEU!E125,""))</f>
        <v/>
      </c>
      <c r="F129" s="126" t="str">
        <f>IF($D$6=NHAPLIEU!F125,NHAPLIEU!I125,"")</f>
        <v/>
      </c>
      <c r="G129" s="126" t="str">
        <f>IF($D$6=NHAPLIEU!E125,NHAPLIEU!I125,"")</f>
        <v/>
      </c>
      <c r="H129" s="126"/>
      <c r="I129" s="126"/>
    </row>
    <row r="130" spans="1:9" ht="21" hidden="1" customHeight="1">
      <c r="A130" s="360" t="str">
        <f>IF(OR($D$6=NHAPLIEU!E126,$D$6=NHAPLIEU!F126),NHAPLIEU!A126,"")</f>
        <v/>
      </c>
      <c r="B130" s="67" t="str">
        <f>IF(OR($D$6=NHAPLIEU!E126,$D$6=NHAPLIEU!F126),NHAPLIEU!B126,"")</f>
        <v/>
      </c>
      <c r="C130" s="360" t="str">
        <f>IF(OR($D$6=NHAPLIEU!E126,$D$6=NHAPLIEU!F126),NHAPLIEU!C126,"")</f>
        <v/>
      </c>
      <c r="D130" s="67" t="str">
        <f>IF(OR($D$6=NHAPLIEU!E126,$D$6=NHAPLIEU!F126),NHAPLIEU!D126,"")</f>
        <v/>
      </c>
      <c r="E130" s="77" t="str">
        <f>IF($D$6=NHAPLIEU!E126,NHAPLIEU!F126,IF($D$6=NHAPLIEU!F126,NHAPLIEU!E126,""))</f>
        <v/>
      </c>
      <c r="F130" s="126" t="str">
        <f>IF($D$6=NHAPLIEU!F126,NHAPLIEU!I126,"")</f>
        <v/>
      </c>
      <c r="G130" s="126" t="str">
        <f>IF($D$6=NHAPLIEU!E126,NHAPLIEU!I126,"")</f>
        <v/>
      </c>
      <c r="H130" s="126"/>
      <c r="I130" s="126"/>
    </row>
    <row r="131" spans="1:9" ht="21" hidden="1" customHeight="1">
      <c r="A131" s="360" t="str">
        <f>IF(OR($D$6=NHAPLIEU!E127,$D$6=NHAPLIEU!F127),NHAPLIEU!A127,"")</f>
        <v/>
      </c>
      <c r="B131" s="67" t="str">
        <f>IF(OR($D$6=NHAPLIEU!E127,$D$6=NHAPLIEU!F127),NHAPLIEU!B127,"")</f>
        <v/>
      </c>
      <c r="C131" s="360" t="str">
        <f>IF(OR($D$6=NHAPLIEU!E127,$D$6=NHAPLIEU!F127),NHAPLIEU!C127,"")</f>
        <v/>
      </c>
      <c r="D131" s="67" t="str">
        <f>IF(OR($D$6=NHAPLIEU!E127,$D$6=NHAPLIEU!F127),NHAPLIEU!D127,"")</f>
        <v/>
      </c>
      <c r="E131" s="77" t="str">
        <f>IF($D$6=NHAPLIEU!E127,NHAPLIEU!F127,IF($D$6=NHAPLIEU!F127,NHAPLIEU!E127,""))</f>
        <v/>
      </c>
      <c r="F131" s="126" t="str">
        <f>IF($D$6=NHAPLIEU!F127,NHAPLIEU!I127,"")</f>
        <v/>
      </c>
      <c r="G131" s="126" t="str">
        <f>IF($D$6=NHAPLIEU!E127,NHAPLIEU!I127,"")</f>
        <v/>
      </c>
      <c r="H131" s="126"/>
      <c r="I131" s="126"/>
    </row>
    <row r="132" spans="1:9" ht="21" hidden="1" customHeight="1">
      <c r="A132" s="360" t="str">
        <f>IF(OR($D$6=NHAPLIEU!E128,$D$6=NHAPLIEU!F128),NHAPLIEU!A128,"")</f>
        <v/>
      </c>
      <c r="B132" s="67" t="str">
        <f>IF(OR($D$6=NHAPLIEU!E128,$D$6=NHAPLIEU!F128),NHAPLIEU!B128,"")</f>
        <v/>
      </c>
      <c r="C132" s="360" t="str">
        <f>IF(OR($D$6=NHAPLIEU!E128,$D$6=NHAPLIEU!F128),NHAPLIEU!C128,"")</f>
        <v/>
      </c>
      <c r="D132" s="67" t="str">
        <f>IF(OR($D$6=NHAPLIEU!E128,$D$6=NHAPLIEU!F128),NHAPLIEU!D128,"")</f>
        <v/>
      </c>
      <c r="E132" s="77" t="str">
        <f>IF($D$6=NHAPLIEU!E128,NHAPLIEU!F128,IF($D$6=NHAPLIEU!F128,NHAPLIEU!E128,""))</f>
        <v/>
      </c>
      <c r="F132" s="126" t="str">
        <f>IF($D$6=NHAPLIEU!F128,NHAPLIEU!I128,"")</f>
        <v/>
      </c>
      <c r="G132" s="126" t="str">
        <f>IF($D$6=NHAPLIEU!E128,NHAPLIEU!I128,"")</f>
        <v/>
      </c>
      <c r="H132" s="126"/>
      <c r="I132" s="126"/>
    </row>
    <row r="133" spans="1:9" ht="21" hidden="1" customHeight="1">
      <c r="A133" s="360" t="str">
        <f>IF(OR($D$6=NHAPLIEU!E129,$D$6=NHAPLIEU!F129),NHAPLIEU!A129,"")</f>
        <v/>
      </c>
      <c r="B133" s="67" t="str">
        <f>IF(OR($D$6=NHAPLIEU!E129,$D$6=NHAPLIEU!F129),NHAPLIEU!B129,"")</f>
        <v/>
      </c>
      <c r="C133" s="360" t="str">
        <f>IF(OR($D$6=NHAPLIEU!E129,$D$6=NHAPLIEU!F129),NHAPLIEU!C129,"")</f>
        <v/>
      </c>
      <c r="D133" s="67" t="str">
        <f>IF(OR($D$6=NHAPLIEU!E129,$D$6=NHAPLIEU!F129),NHAPLIEU!D129,"")</f>
        <v/>
      </c>
      <c r="E133" s="77" t="str">
        <f>IF($D$6=NHAPLIEU!E129,NHAPLIEU!F129,IF($D$6=NHAPLIEU!F129,NHAPLIEU!E129,""))</f>
        <v/>
      </c>
      <c r="F133" s="126" t="str">
        <f>IF($D$6=NHAPLIEU!F129,NHAPLIEU!I129,"")</f>
        <v/>
      </c>
      <c r="G133" s="126" t="str">
        <f>IF($D$6=NHAPLIEU!E129,NHAPLIEU!I129,"")</f>
        <v/>
      </c>
      <c r="H133" s="126"/>
      <c r="I133" s="126"/>
    </row>
    <row r="134" spans="1:9" ht="21" hidden="1" customHeight="1">
      <c r="A134" s="360" t="str">
        <f>IF(OR($D$6=NHAPLIEU!E130,$D$6=NHAPLIEU!F130),NHAPLIEU!A130,"")</f>
        <v/>
      </c>
      <c r="B134" s="67" t="str">
        <f>IF(OR($D$6=NHAPLIEU!E130,$D$6=NHAPLIEU!F130),NHAPLIEU!B130,"")</f>
        <v/>
      </c>
      <c r="C134" s="360" t="str">
        <f>IF(OR($D$6=NHAPLIEU!E130,$D$6=NHAPLIEU!F130),NHAPLIEU!C130,"")</f>
        <v/>
      </c>
      <c r="D134" s="67" t="str">
        <f>IF(OR($D$6=NHAPLIEU!E130,$D$6=NHAPLIEU!F130),NHAPLIEU!D130,"")</f>
        <v/>
      </c>
      <c r="E134" s="77" t="str">
        <f>IF($D$6=NHAPLIEU!E130,NHAPLIEU!F130,IF($D$6=NHAPLIEU!F130,NHAPLIEU!E130,""))</f>
        <v/>
      </c>
      <c r="F134" s="126" t="str">
        <f>IF($D$6=NHAPLIEU!F130,NHAPLIEU!I130,"")</f>
        <v/>
      </c>
      <c r="G134" s="126" t="str">
        <f>IF($D$6=NHAPLIEU!E130,NHAPLIEU!I130,"")</f>
        <v/>
      </c>
      <c r="H134" s="126"/>
      <c r="I134" s="126"/>
    </row>
    <row r="135" spans="1:9" ht="21" hidden="1" customHeight="1">
      <c r="A135" s="360" t="str">
        <f>IF(OR($D$6=NHAPLIEU!E131,$D$6=NHAPLIEU!F131),NHAPLIEU!A131,"")</f>
        <v/>
      </c>
      <c r="B135" s="67" t="str">
        <f>IF(OR($D$6=NHAPLIEU!E131,$D$6=NHAPLIEU!F131),NHAPLIEU!B131,"")</f>
        <v/>
      </c>
      <c r="C135" s="360" t="str">
        <f>IF(OR($D$6=NHAPLIEU!E131,$D$6=NHAPLIEU!F131),NHAPLIEU!C131,"")</f>
        <v/>
      </c>
      <c r="D135" s="67" t="str">
        <f>IF(OR($D$6=NHAPLIEU!E131,$D$6=NHAPLIEU!F131),NHAPLIEU!D131,"")</f>
        <v/>
      </c>
      <c r="E135" s="77" t="str">
        <f>IF($D$6=NHAPLIEU!E131,NHAPLIEU!F131,IF($D$6=NHAPLIEU!F131,NHAPLIEU!E131,""))</f>
        <v/>
      </c>
      <c r="F135" s="126" t="str">
        <f>IF($D$6=NHAPLIEU!F131,NHAPLIEU!I131,"")</f>
        <v/>
      </c>
      <c r="G135" s="126" t="str">
        <f>IF($D$6=NHAPLIEU!E131,NHAPLIEU!I131,"")</f>
        <v/>
      </c>
      <c r="H135" s="126"/>
      <c r="I135" s="126"/>
    </row>
    <row r="136" spans="1:9" ht="21" hidden="1" customHeight="1">
      <c r="A136" s="360" t="str">
        <f>IF(OR($D$6=NHAPLIEU!E132,$D$6=NHAPLIEU!F132),NHAPLIEU!A132,"")</f>
        <v/>
      </c>
      <c r="B136" s="67" t="str">
        <f>IF(OR($D$6=NHAPLIEU!E132,$D$6=NHAPLIEU!F132),NHAPLIEU!B132,"")</f>
        <v/>
      </c>
      <c r="C136" s="360" t="str">
        <f>IF(OR($D$6=NHAPLIEU!E132,$D$6=NHAPLIEU!F132),NHAPLIEU!C132,"")</f>
        <v/>
      </c>
      <c r="D136" s="67" t="str">
        <f>IF(OR($D$6=NHAPLIEU!E132,$D$6=NHAPLIEU!F132),NHAPLIEU!D132,"")</f>
        <v/>
      </c>
      <c r="E136" s="77" t="str">
        <f>IF($D$6=NHAPLIEU!E132,NHAPLIEU!F132,IF($D$6=NHAPLIEU!F132,NHAPLIEU!E132,""))</f>
        <v/>
      </c>
      <c r="F136" s="126" t="str">
        <f>IF($D$6=NHAPLIEU!F132,NHAPLIEU!I132,"")</f>
        <v/>
      </c>
      <c r="G136" s="126" t="str">
        <f>IF($D$6=NHAPLIEU!E132,NHAPLIEU!I132,"")</f>
        <v/>
      </c>
      <c r="H136" s="126"/>
      <c r="I136" s="126"/>
    </row>
    <row r="137" spans="1:9" ht="21" hidden="1" customHeight="1">
      <c r="A137" s="360" t="str">
        <f>IF(OR($D$6=NHAPLIEU!E133,$D$6=NHAPLIEU!F133),NHAPLIEU!A133,"")</f>
        <v/>
      </c>
      <c r="B137" s="67" t="str">
        <f>IF(OR($D$6=NHAPLIEU!E133,$D$6=NHAPLIEU!F133),NHAPLIEU!B133,"")</f>
        <v/>
      </c>
      <c r="C137" s="360" t="str">
        <f>IF(OR($D$6=NHAPLIEU!E133,$D$6=NHAPLIEU!F133),NHAPLIEU!C133,"")</f>
        <v/>
      </c>
      <c r="D137" s="67" t="str">
        <f>IF(OR($D$6=NHAPLIEU!E133,$D$6=NHAPLIEU!F133),NHAPLIEU!D133,"")</f>
        <v/>
      </c>
      <c r="E137" s="77" t="str">
        <f>IF($D$6=NHAPLIEU!E133,NHAPLIEU!F133,IF($D$6=NHAPLIEU!F133,NHAPLIEU!E133,""))</f>
        <v/>
      </c>
      <c r="F137" s="126" t="str">
        <f>IF($D$6=NHAPLIEU!F133,NHAPLIEU!I133,"")</f>
        <v/>
      </c>
      <c r="G137" s="126" t="str">
        <f>IF($D$6=NHAPLIEU!E133,NHAPLIEU!I133,"")</f>
        <v/>
      </c>
      <c r="H137" s="126"/>
      <c r="I137" s="126"/>
    </row>
    <row r="138" spans="1:9" ht="21" hidden="1" customHeight="1">
      <c r="A138" s="360" t="str">
        <f>IF(OR($D$6=NHAPLIEU!E134,$D$6=NHAPLIEU!F134),NHAPLIEU!A134,"")</f>
        <v/>
      </c>
      <c r="B138" s="67" t="str">
        <f>IF(OR($D$6=NHAPLIEU!E134,$D$6=NHAPLIEU!F134),NHAPLIEU!B134,"")</f>
        <v/>
      </c>
      <c r="C138" s="360" t="str">
        <f>IF(OR($D$6=NHAPLIEU!E134,$D$6=NHAPLIEU!F134),NHAPLIEU!C134,"")</f>
        <v/>
      </c>
      <c r="D138" s="67" t="str">
        <f>IF(OR($D$6=NHAPLIEU!E134,$D$6=NHAPLIEU!F134),NHAPLIEU!D134,"")</f>
        <v/>
      </c>
      <c r="E138" s="77" t="str">
        <f>IF($D$6=NHAPLIEU!E134,NHAPLIEU!F134,IF($D$6=NHAPLIEU!F134,NHAPLIEU!E134,""))</f>
        <v/>
      </c>
      <c r="F138" s="126" t="str">
        <f>IF($D$6=NHAPLIEU!F134,NHAPLIEU!I134,"")</f>
        <v/>
      </c>
      <c r="G138" s="126" t="str">
        <f>IF($D$6=NHAPLIEU!E134,NHAPLIEU!I134,"")</f>
        <v/>
      </c>
      <c r="H138" s="126"/>
      <c r="I138" s="126"/>
    </row>
    <row r="139" spans="1:9" ht="21" hidden="1" customHeight="1">
      <c r="A139" s="360" t="str">
        <f>IF(OR($D$6=NHAPLIEU!E135,$D$6=NHAPLIEU!F135),NHAPLIEU!A135,"")</f>
        <v/>
      </c>
      <c r="B139" s="67" t="str">
        <f>IF(OR($D$6=NHAPLIEU!E135,$D$6=NHAPLIEU!F135),NHAPLIEU!B135,"")</f>
        <v/>
      </c>
      <c r="C139" s="360" t="str">
        <f>IF(OR($D$6=NHAPLIEU!E135,$D$6=NHAPLIEU!F135),NHAPLIEU!C135,"")</f>
        <v/>
      </c>
      <c r="D139" s="67" t="str">
        <f>IF(OR($D$6=NHAPLIEU!E135,$D$6=NHAPLIEU!F135),NHAPLIEU!D135,"")</f>
        <v/>
      </c>
      <c r="E139" s="77" t="str">
        <f>IF($D$6=NHAPLIEU!E135,NHAPLIEU!F135,IF($D$6=NHAPLIEU!F135,NHAPLIEU!E135,""))</f>
        <v/>
      </c>
      <c r="F139" s="126" t="str">
        <f>IF($D$6=NHAPLIEU!F135,NHAPLIEU!I135,"")</f>
        <v/>
      </c>
      <c r="G139" s="126" t="str">
        <f>IF($D$6=NHAPLIEU!E135,NHAPLIEU!I135,"")</f>
        <v/>
      </c>
      <c r="H139" s="126"/>
      <c r="I139" s="126"/>
    </row>
    <row r="140" spans="1:9" ht="21" hidden="1" customHeight="1">
      <c r="A140" s="360" t="str">
        <f>IF(OR($D$6=NHAPLIEU!E136,$D$6=NHAPLIEU!F136),NHAPLIEU!A136,"")</f>
        <v/>
      </c>
      <c r="B140" s="67" t="str">
        <f>IF(OR($D$6=NHAPLIEU!E136,$D$6=NHAPLIEU!F136),NHAPLIEU!B136,"")</f>
        <v/>
      </c>
      <c r="C140" s="360" t="str">
        <f>IF(OR($D$6=NHAPLIEU!E136,$D$6=NHAPLIEU!F136),NHAPLIEU!C136,"")</f>
        <v/>
      </c>
      <c r="D140" s="67" t="str">
        <f>IF(OR($D$6=NHAPLIEU!E136,$D$6=NHAPLIEU!F136),NHAPLIEU!D136,"")</f>
        <v/>
      </c>
      <c r="E140" s="77" t="str">
        <f>IF($D$6=NHAPLIEU!E136,NHAPLIEU!F136,IF($D$6=NHAPLIEU!F136,NHAPLIEU!E136,""))</f>
        <v/>
      </c>
      <c r="F140" s="126" t="str">
        <f>IF($D$6=NHAPLIEU!F136,NHAPLIEU!I136,"")</f>
        <v/>
      </c>
      <c r="G140" s="126" t="str">
        <f>IF($D$6=NHAPLIEU!E136,NHAPLIEU!I136,"")</f>
        <v/>
      </c>
      <c r="H140" s="126"/>
      <c r="I140" s="126"/>
    </row>
    <row r="141" spans="1:9" ht="21" hidden="1" customHeight="1">
      <c r="A141" s="360" t="str">
        <f>IF(OR($D$6=NHAPLIEU!E137,$D$6=NHAPLIEU!F137),NHAPLIEU!A137,"")</f>
        <v/>
      </c>
      <c r="B141" s="67" t="str">
        <f>IF(OR($D$6=NHAPLIEU!E137,$D$6=NHAPLIEU!F137),NHAPLIEU!B137,"")</f>
        <v/>
      </c>
      <c r="C141" s="360" t="str">
        <f>IF(OR($D$6=NHAPLIEU!E137,$D$6=NHAPLIEU!F137),NHAPLIEU!C137,"")</f>
        <v/>
      </c>
      <c r="D141" s="67" t="str">
        <f>IF(OR($D$6=NHAPLIEU!E137,$D$6=NHAPLIEU!F137),NHAPLIEU!D137,"")</f>
        <v/>
      </c>
      <c r="E141" s="77" t="str">
        <f>IF($D$6=NHAPLIEU!E137,NHAPLIEU!F137,IF($D$6=NHAPLIEU!F137,NHAPLIEU!E137,""))</f>
        <v/>
      </c>
      <c r="F141" s="126" t="str">
        <f>IF($D$6=NHAPLIEU!F137,NHAPLIEU!I137,"")</f>
        <v/>
      </c>
      <c r="G141" s="126" t="str">
        <f>IF($D$6=NHAPLIEU!E137,NHAPLIEU!I137,"")</f>
        <v/>
      </c>
      <c r="H141" s="126"/>
      <c r="I141" s="126"/>
    </row>
    <row r="142" spans="1:9" ht="21" hidden="1" customHeight="1">
      <c r="A142" s="360" t="str">
        <f>IF(OR($D$6=NHAPLIEU!E138,$D$6=NHAPLIEU!F138),NHAPLIEU!A138,"")</f>
        <v/>
      </c>
      <c r="B142" s="67" t="str">
        <f>IF(OR($D$6=NHAPLIEU!E138,$D$6=NHAPLIEU!F138),NHAPLIEU!B138,"")</f>
        <v/>
      </c>
      <c r="C142" s="360" t="str">
        <f>IF(OR($D$6=NHAPLIEU!E138,$D$6=NHAPLIEU!F138),NHAPLIEU!C138,"")</f>
        <v/>
      </c>
      <c r="D142" s="67" t="str">
        <f>IF(OR($D$6=NHAPLIEU!E138,$D$6=NHAPLIEU!F138),NHAPLIEU!D138,"")</f>
        <v/>
      </c>
      <c r="E142" s="77" t="str">
        <f>IF($D$6=NHAPLIEU!E138,NHAPLIEU!F138,IF($D$6=NHAPLIEU!F138,NHAPLIEU!E138,""))</f>
        <v/>
      </c>
      <c r="F142" s="126" t="str">
        <f>IF($D$6=NHAPLIEU!F138,NHAPLIEU!I138,"")</f>
        <v/>
      </c>
      <c r="G142" s="126" t="str">
        <f>IF($D$6=NHAPLIEU!E138,NHAPLIEU!I138,"")</f>
        <v/>
      </c>
      <c r="H142" s="126"/>
      <c r="I142" s="126"/>
    </row>
    <row r="143" spans="1:9" ht="21" hidden="1" customHeight="1">
      <c r="A143" s="360" t="str">
        <f>IF(OR($D$6=NHAPLIEU!E139,$D$6=NHAPLIEU!F139),NHAPLIEU!A139,"")</f>
        <v/>
      </c>
      <c r="B143" s="67" t="str">
        <f>IF(OR($D$6=NHAPLIEU!E139,$D$6=NHAPLIEU!F139),NHAPLIEU!B139,"")</f>
        <v/>
      </c>
      <c r="C143" s="360" t="str">
        <f>IF(OR($D$6=NHAPLIEU!E139,$D$6=NHAPLIEU!F139),NHAPLIEU!C139,"")</f>
        <v/>
      </c>
      <c r="D143" s="67" t="str">
        <f>IF(OR($D$6=NHAPLIEU!E139,$D$6=NHAPLIEU!F139),NHAPLIEU!D139,"")</f>
        <v/>
      </c>
      <c r="E143" s="77" t="str">
        <f>IF($D$6=NHAPLIEU!E139,NHAPLIEU!F139,IF($D$6=NHAPLIEU!F139,NHAPLIEU!E139,""))</f>
        <v/>
      </c>
      <c r="F143" s="126" t="str">
        <f>IF($D$6=NHAPLIEU!F139,NHAPLIEU!I139,"")</f>
        <v/>
      </c>
      <c r="G143" s="126" t="str">
        <f>IF($D$6=NHAPLIEU!E139,NHAPLIEU!I139,"")</f>
        <v/>
      </c>
      <c r="H143" s="126"/>
      <c r="I143" s="126"/>
    </row>
    <row r="144" spans="1:9" ht="21" hidden="1" customHeight="1">
      <c r="A144" s="360" t="str">
        <f>IF(OR($D$6=NHAPLIEU!E140,$D$6=NHAPLIEU!F140),NHAPLIEU!A140,"")</f>
        <v/>
      </c>
      <c r="B144" s="67" t="str">
        <f>IF(OR($D$6=NHAPLIEU!E140,$D$6=NHAPLIEU!F140),NHAPLIEU!B140,"")</f>
        <v/>
      </c>
      <c r="C144" s="360" t="str">
        <f>IF(OR($D$6=NHAPLIEU!E140,$D$6=NHAPLIEU!F140),NHAPLIEU!C140,"")</f>
        <v/>
      </c>
      <c r="D144" s="67" t="str">
        <f>IF(OR($D$6=NHAPLIEU!E140,$D$6=NHAPLIEU!F140),NHAPLIEU!D140,"")</f>
        <v/>
      </c>
      <c r="E144" s="77" t="str">
        <f>IF($D$6=NHAPLIEU!E140,NHAPLIEU!F140,IF($D$6=NHAPLIEU!F140,NHAPLIEU!E140,""))</f>
        <v/>
      </c>
      <c r="F144" s="126" t="str">
        <f>IF($D$6=NHAPLIEU!F140,NHAPLIEU!I140,"")</f>
        <v/>
      </c>
      <c r="G144" s="126" t="str">
        <f>IF($D$6=NHAPLIEU!E140,NHAPLIEU!I140,"")</f>
        <v/>
      </c>
      <c r="H144" s="126"/>
      <c r="I144" s="126"/>
    </row>
    <row r="145" spans="1:9" ht="21" hidden="1" customHeight="1">
      <c r="A145" s="360" t="str">
        <f>IF(OR($D$6=NHAPLIEU!E141,$D$6=NHAPLIEU!F141),NHAPLIEU!A141,"")</f>
        <v/>
      </c>
      <c r="B145" s="67" t="str">
        <f>IF(OR($D$6=NHAPLIEU!E141,$D$6=NHAPLIEU!F141),NHAPLIEU!B141,"")</f>
        <v/>
      </c>
      <c r="C145" s="360" t="str">
        <f>IF(OR($D$6=NHAPLIEU!E141,$D$6=NHAPLIEU!F141),NHAPLIEU!C141,"")</f>
        <v/>
      </c>
      <c r="D145" s="67" t="str">
        <f>IF(OR($D$6=NHAPLIEU!E141,$D$6=NHAPLIEU!F141),NHAPLIEU!D141,"")</f>
        <v/>
      </c>
      <c r="E145" s="77" t="str">
        <f>IF($D$6=NHAPLIEU!E141,NHAPLIEU!F141,IF($D$6=NHAPLIEU!F141,NHAPLIEU!E141,""))</f>
        <v/>
      </c>
      <c r="F145" s="126" t="str">
        <f>IF($D$6=NHAPLIEU!F141,NHAPLIEU!I141,"")</f>
        <v/>
      </c>
      <c r="G145" s="126" t="str">
        <f>IF($D$6=NHAPLIEU!E141,NHAPLIEU!I141,"")</f>
        <v/>
      </c>
      <c r="H145" s="126"/>
      <c r="I145" s="126"/>
    </row>
    <row r="146" spans="1:9" ht="21" hidden="1" customHeight="1">
      <c r="A146" s="360" t="str">
        <f>IF(OR($D$6=NHAPLIEU!E142,$D$6=NHAPLIEU!F142),NHAPLIEU!A142,"")</f>
        <v/>
      </c>
      <c r="B146" s="67" t="str">
        <f>IF(OR($D$6=NHAPLIEU!E142,$D$6=NHAPLIEU!F142),NHAPLIEU!B142,"")</f>
        <v/>
      </c>
      <c r="C146" s="360" t="str">
        <f>IF(OR($D$6=NHAPLIEU!E142,$D$6=NHAPLIEU!F142),NHAPLIEU!C142,"")</f>
        <v/>
      </c>
      <c r="D146" s="67" t="str">
        <f>IF(OR($D$6=NHAPLIEU!E142,$D$6=NHAPLIEU!F142),NHAPLIEU!D142,"")</f>
        <v/>
      </c>
      <c r="E146" s="77" t="str">
        <f>IF($D$6=NHAPLIEU!E142,NHAPLIEU!F142,IF($D$6=NHAPLIEU!F142,NHAPLIEU!E142,""))</f>
        <v/>
      </c>
      <c r="F146" s="126" t="str">
        <f>IF($D$6=NHAPLIEU!F142,NHAPLIEU!I142,"")</f>
        <v/>
      </c>
      <c r="G146" s="126" t="str">
        <f>IF($D$6=NHAPLIEU!E142,NHAPLIEU!I142,"")</f>
        <v/>
      </c>
      <c r="H146" s="126"/>
      <c r="I146" s="126"/>
    </row>
    <row r="147" spans="1:9" ht="21" hidden="1" customHeight="1">
      <c r="A147" s="360" t="str">
        <f>IF(OR($D$6=NHAPLIEU!E143,$D$6=NHAPLIEU!F143),NHAPLIEU!A143,"")</f>
        <v/>
      </c>
      <c r="B147" s="67" t="str">
        <f>IF(OR($D$6=NHAPLIEU!E143,$D$6=NHAPLIEU!F143),NHAPLIEU!B143,"")</f>
        <v/>
      </c>
      <c r="C147" s="360" t="str">
        <f>IF(OR($D$6=NHAPLIEU!E143,$D$6=NHAPLIEU!F143),NHAPLIEU!C143,"")</f>
        <v/>
      </c>
      <c r="D147" s="67" t="str">
        <f>IF(OR($D$6=NHAPLIEU!E143,$D$6=NHAPLIEU!F143),NHAPLIEU!D143,"")</f>
        <v/>
      </c>
      <c r="E147" s="77" t="str">
        <f>IF($D$6=NHAPLIEU!E143,NHAPLIEU!F143,IF($D$6=NHAPLIEU!F143,NHAPLIEU!E143,""))</f>
        <v/>
      </c>
      <c r="F147" s="126" t="str">
        <f>IF($D$6=NHAPLIEU!F143,NHAPLIEU!I143,"")</f>
        <v/>
      </c>
      <c r="G147" s="126" t="str">
        <f>IF($D$6=NHAPLIEU!E143,NHAPLIEU!I143,"")</f>
        <v/>
      </c>
      <c r="H147" s="126"/>
      <c r="I147" s="126"/>
    </row>
    <row r="148" spans="1:9" ht="21" hidden="1" customHeight="1">
      <c r="A148" s="360" t="str">
        <f>IF(OR($D$6=NHAPLIEU!E144,$D$6=NHAPLIEU!F144),NHAPLIEU!A144,"")</f>
        <v/>
      </c>
      <c r="B148" s="67" t="str">
        <f>IF(OR($D$6=NHAPLIEU!E144,$D$6=NHAPLIEU!F144),NHAPLIEU!B144,"")</f>
        <v/>
      </c>
      <c r="C148" s="360" t="str">
        <f>IF(OR($D$6=NHAPLIEU!E144,$D$6=NHAPLIEU!F144),NHAPLIEU!C144,"")</f>
        <v/>
      </c>
      <c r="D148" s="67" t="str">
        <f>IF(OR($D$6=NHAPLIEU!E144,$D$6=NHAPLIEU!F144),NHAPLIEU!D144,"")</f>
        <v/>
      </c>
      <c r="E148" s="77" t="str">
        <f>IF($D$6=NHAPLIEU!E144,NHAPLIEU!F144,IF($D$6=NHAPLIEU!F144,NHAPLIEU!E144,""))</f>
        <v/>
      </c>
      <c r="F148" s="126" t="str">
        <f>IF($D$6=NHAPLIEU!F144,NHAPLIEU!I144,"")</f>
        <v/>
      </c>
      <c r="G148" s="126" t="str">
        <f>IF($D$6=NHAPLIEU!E144,NHAPLIEU!I144,"")</f>
        <v/>
      </c>
      <c r="H148" s="126"/>
      <c r="I148" s="126"/>
    </row>
    <row r="149" spans="1:9" ht="21" hidden="1" customHeight="1">
      <c r="A149" s="360" t="str">
        <f>IF(OR($D$6=NHAPLIEU!E145,$D$6=NHAPLIEU!F145),NHAPLIEU!A145,"")</f>
        <v/>
      </c>
      <c r="B149" s="67" t="str">
        <f>IF(OR($D$6=NHAPLIEU!E145,$D$6=NHAPLIEU!F145),NHAPLIEU!B145,"")</f>
        <v/>
      </c>
      <c r="C149" s="360" t="str">
        <f>IF(OR($D$6=NHAPLIEU!E145,$D$6=NHAPLIEU!F145),NHAPLIEU!C145,"")</f>
        <v/>
      </c>
      <c r="D149" s="67" t="str">
        <f>IF(OR($D$6=NHAPLIEU!E145,$D$6=NHAPLIEU!F145),NHAPLIEU!D145,"")</f>
        <v/>
      </c>
      <c r="E149" s="77" t="str">
        <f>IF($D$6=NHAPLIEU!E145,NHAPLIEU!F145,IF($D$6=NHAPLIEU!F145,NHAPLIEU!E145,""))</f>
        <v/>
      </c>
      <c r="F149" s="126" t="str">
        <f>IF($D$6=NHAPLIEU!F145,NHAPLIEU!I145,"")</f>
        <v/>
      </c>
      <c r="G149" s="126" t="str">
        <f>IF($D$6=NHAPLIEU!E145,NHAPLIEU!I145,"")</f>
        <v/>
      </c>
      <c r="H149" s="126"/>
      <c r="I149" s="126"/>
    </row>
    <row r="150" spans="1:9" ht="21" hidden="1" customHeight="1">
      <c r="A150" s="360" t="str">
        <f>IF(OR($D$6=NHAPLIEU!E146,$D$6=NHAPLIEU!F146),NHAPLIEU!A146,"")</f>
        <v/>
      </c>
      <c r="B150" s="67" t="str">
        <f>IF(OR($D$6=NHAPLIEU!E146,$D$6=NHAPLIEU!F146),NHAPLIEU!B146,"")</f>
        <v/>
      </c>
      <c r="C150" s="360" t="str">
        <f>IF(OR($D$6=NHAPLIEU!E146,$D$6=NHAPLIEU!F146),NHAPLIEU!C146,"")</f>
        <v/>
      </c>
      <c r="D150" s="67" t="str">
        <f>IF(OR($D$6=NHAPLIEU!E146,$D$6=NHAPLIEU!F146),NHAPLIEU!D146,"")</f>
        <v/>
      </c>
      <c r="E150" s="77" t="str">
        <f>IF($D$6=NHAPLIEU!E146,NHAPLIEU!F146,IF($D$6=NHAPLIEU!F146,NHAPLIEU!E146,""))</f>
        <v/>
      </c>
      <c r="F150" s="126" t="str">
        <f>IF($D$6=NHAPLIEU!F146,NHAPLIEU!I146,"")</f>
        <v/>
      </c>
      <c r="G150" s="126" t="str">
        <f>IF($D$6=NHAPLIEU!E146,NHAPLIEU!I146,"")</f>
        <v/>
      </c>
      <c r="H150" s="126"/>
      <c r="I150" s="126"/>
    </row>
    <row r="151" spans="1:9" ht="21" hidden="1" customHeight="1">
      <c r="A151" s="360" t="str">
        <f>IF(OR($D$6=NHAPLIEU!E147,$D$6=NHAPLIEU!F147),NHAPLIEU!A147,"")</f>
        <v/>
      </c>
      <c r="B151" s="67" t="str">
        <f>IF(OR($D$6=NHAPLIEU!E147,$D$6=NHAPLIEU!F147),NHAPLIEU!B147,"")</f>
        <v/>
      </c>
      <c r="C151" s="360" t="str">
        <f>IF(OR($D$6=NHAPLIEU!E147,$D$6=NHAPLIEU!F147),NHAPLIEU!C147,"")</f>
        <v/>
      </c>
      <c r="D151" s="67" t="str">
        <f>IF(OR($D$6=NHAPLIEU!E147,$D$6=NHAPLIEU!F147),NHAPLIEU!D147,"")</f>
        <v/>
      </c>
      <c r="E151" s="77" t="str">
        <f>IF($D$6=NHAPLIEU!E147,NHAPLIEU!F147,IF($D$6=NHAPLIEU!F147,NHAPLIEU!E147,""))</f>
        <v/>
      </c>
      <c r="F151" s="126" t="str">
        <f>IF($D$6=NHAPLIEU!F147,NHAPLIEU!I147,"")</f>
        <v/>
      </c>
      <c r="G151" s="126" t="str">
        <f>IF($D$6=NHAPLIEU!E147,NHAPLIEU!I147,"")</f>
        <v/>
      </c>
      <c r="H151" s="126"/>
      <c r="I151" s="126"/>
    </row>
    <row r="152" spans="1:9" ht="21" hidden="1" customHeight="1">
      <c r="A152" s="360" t="str">
        <f>IF(OR($D$6=NHAPLIEU!E148,$D$6=NHAPLIEU!F148),NHAPLIEU!A148,"")</f>
        <v/>
      </c>
      <c r="B152" s="67" t="str">
        <f>IF(OR($D$6=NHAPLIEU!E148,$D$6=NHAPLIEU!F148),NHAPLIEU!B148,"")</f>
        <v/>
      </c>
      <c r="C152" s="360" t="str">
        <f>IF(OR($D$6=NHAPLIEU!E148,$D$6=NHAPLIEU!F148),NHAPLIEU!C148,"")</f>
        <v/>
      </c>
      <c r="D152" s="67" t="str">
        <f>IF(OR($D$6=NHAPLIEU!E148,$D$6=NHAPLIEU!F148),NHAPLIEU!D148,"")</f>
        <v/>
      </c>
      <c r="E152" s="77" t="str">
        <f>IF($D$6=NHAPLIEU!E148,NHAPLIEU!F148,IF($D$6=NHAPLIEU!F148,NHAPLIEU!E148,""))</f>
        <v/>
      </c>
      <c r="F152" s="126" t="str">
        <f>IF($D$6=NHAPLIEU!F148,NHAPLIEU!I148,"")</f>
        <v/>
      </c>
      <c r="G152" s="126" t="str">
        <f>IF($D$6=NHAPLIEU!E148,NHAPLIEU!I148,"")</f>
        <v/>
      </c>
      <c r="H152" s="126"/>
      <c r="I152" s="126"/>
    </row>
    <row r="153" spans="1:9" ht="21" hidden="1" customHeight="1">
      <c r="A153" s="360" t="str">
        <f>IF(OR($D$6=NHAPLIEU!E149,$D$6=NHAPLIEU!F149),NHAPLIEU!A149,"")</f>
        <v/>
      </c>
      <c r="B153" s="67" t="str">
        <f>IF(OR($D$6=NHAPLIEU!E149,$D$6=NHAPLIEU!F149),NHAPLIEU!B149,"")</f>
        <v/>
      </c>
      <c r="C153" s="360" t="str">
        <f>IF(OR($D$6=NHAPLIEU!E149,$D$6=NHAPLIEU!F149),NHAPLIEU!C149,"")</f>
        <v/>
      </c>
      <c r="D153" s="67" t="str">
        <f>IF(OR($D$6=NHAPLIEU!E149,$D$6=NHAPLIEU!F149),NHAPLIEU!D149,"")</f>
        <v/>
      </c>
      <c r="E153" s="77" t="str">
        <f>IF($D$6=NHAPLIEU!E149,NHAPLIEU!F149,IF($D$6=NHAPLIEU!F149,NHAPLIEU!E149,""))</f>
        <v/>
      </c>
      <c r="F153" s="126" t="str">
        <f>IF($D$6=NHAPLIEU!F149,NHAPLIEU!I149,"")</f>
        <v/>
      </c>
      <c r="G153" s="126" t="str">
        <f>IF($D$6=NHAPLIEU!E149,NHAPLIEU!I149,"")</f>
        <v/>
      </c>
      <c r="H153" s="126"/>
      <c r="I153" s="126"/>
    </row>
    <row r="154" spans="1:9" ht="21" hidden="1" customHeight="1">
      <c r="A154" s="360" t="str">
        <f>IF(OR($D$6=NHAPLIEU!E150,$D$6=NHAPLIEU!F150),NHAPLIEU!A150,"")</f>
        <v/>
      </c>
      <c r="B154" s="67" t="str">
        <f>IF(OR($D$6=NHAPLIEU!E150,$D$6=NHAPLIEU!F150),NHAPLIEU!B150,"")</f>
        <v/>
      </c>
      <c r="C154" s="360" t="str">
        <f>IF(OR($D$6=NHAPLIEU!E150,$D$6=NHAPLIEU!F150),NHAPLIEU!C150,"")</f>
        <v/>
      </c>
      <c r="D154" s="67" t="str">
        <f>IF(OR($D$6=NHAPLIEU!E150,$D$6=NHAPLIEU!F150),NHAPLIEU!D150,"")</f>
        <v/>
      </c>
      <c r="E154" s="77" t="str">
        <f>IF($D$6=NHAPLIEU!E150,NHAPLIEU!F150,IF($D$6=NHAPLIEU!F150,NHAPLIEU!E150,""))</f>
        <v/>
      </c>
      <c r="F154" s="126" t="str">
        <f>IF($D$6=NHAPLIEU!F150,NHAPLIEU!I150,"")</f>
        <v/>
      </c>
      <c r="G154" s="126" t="str">
        <f>IF($D$6=NHAPLIEU!E150,NHAPLIEU!I150,"")</f>
        <v/>
      </c>
      <c r="H154" s="126"/>
      <c r="I154" s="126"/>
    </row>
    <row r="155" spans="1:9" ht="21" hidden="1" customHeight="1">
      <c r="A155" s="360" t="str">
        <f>IF(OR($D$6=NHAPLIEU!E151,$D$6=NHAPLIEU!F151),NHAPLIEU!A151,"")</f>
        <v/>
      </c>
      <c r="B155" s="67" t="str">
        <f>IF(OR($D$6=NHAPLIEU!E151,$D$6=NHAPLIEU!F151),NHAPLIEU!B151,"")</f>
        <v/>
      </c>
      <c r="C155" s="360" t="str">
        <f>IF(OR($D$6=NHAPLIEU!E151,$D$6=NHAPLIEU!F151),NHAPLIEU!C151,"")</f>
        <v/>
      </c>
      <c r="D155" s="67" t="str">
        <f>IF(OR($D$6=NHAPLIEU!E151,$D$6=NHAPLIEU!F151),NHAPLIEU!D151,"")</f>
        <v/>
      </c>
      <c r="E155" s="77" t="str">
        <f>IF($D$6=NHAPLIEU!E151,NHAPLIEU!F151,IF($D$6=NHAPLIEU!F151,NHAPLIEU!E151,""))</f>
        <v/>
      </c>
      <c r="F155" s="126" t="str">
        <f>IF($D$6=NHAPLIEU!F151,NHAPLIEU!I151,"")</f>
        <v/>
      </c>
      <c r="G155" s="126" t="str">
        <f>IF($D$6=NHAPLIEU!E151,NHAPLIEU!I151,"")</f>
        <v/>
      </c>
      <c r="H155" s="126"/>
      <c r="I155" s="126"/>
    </row>
    <row r="156" spans="1:9" ht="21" hidden="1" customHeight="1">
      <c r="A156" s="360" t="str">
        <f>IF(OR($D$6=NHAPLIEU!E152,$D$6=NHAPLIEU!F152),NHAPLIEU!A152,"")</f>
        <v/>
      </c>
      <c r="B156" s="67" t="str">
        <f>IF(OR($D$6=NHAPLIEU!E152,$D$6=NHAPLIEU!F152),NHAPLIEU!B152,"")</f>
        <v/>
      </c>
      <c r="C156" s="360" t="str">
        <f>IF(OR($D$6=NHAPLIEU!E152,$D$6=NHAPLIEU!F152),NHAPLIEU!C152,"")</f>
        <v/>
      </c>
      <c r="D156" s="67" t="str">
        <f>IF(OR($D$6=NHAPLIEU!E152,$D$6=NHAPLIEU!F152),NHAPLIEU!D152,"")</f>
        <v/>
      </c>
      <c r="E156" s="77" t="str">
        <f>IF($D$6=NHAPLIEU!E152,NHAPLIEU!F152,IF($D$6=NHAPLIEU!F152,NHAPLIEU!E152,""))</f>
        <v/>
      </c>
      <c r="F156" s="126" t="str">
        <f>IF($D$6=NHAPLIEU!F152,NHAPLIEU!I152,"")</f>
        <v/>
      </c>
      <c r="G156" s="126" t="str">
        <f>IF($D$6=NHAPLIEU!E152,NHAPLIEU!I152,"")</f>
        <v/>
      </c>
      <c r="H156" s="126"/>
      <c r="I156" s="126"/>
    </row>
    <row r="157" spans="1:9" ht="21" hidden="1" customHeight="1">
      <c r="A157" s="360" t="str">
        <f>IF(OR($D$6=NHAPLIEU!E153,$D$6=NHAPLIEU!F153),NHAPLIEU!A153,"")</f>
        <v/>
      </c>
      <c r="B157" s="67" t="str">
        <f>IF(OR($D$6=NHAPLIEU!E153,$D$6=NHAPLIEU!F153),NHAPLIEU!B153,"")</f>
        <v/>
      </c>
      <c r="C157" s="360" t="str">
        <f>IF(OR($D$6=NHAPLIEU!E153,$D$6=NHAPLIEU!F153),NHAPLIEU!C153,"")</f>
        <v/>
      </c>
      <c r="D157" s="67" t="str">
        <f>IF(OR($D$6=NHAPLIEU!E153,$D$6=NHAPLIEU!F153),NHAPLIEU!D153,"")</f>
        <v/>
      </c>
      <c r="E157" s="77" t="str">
        <f>IF($D$6=NHAPLIEU!E153,NHAPLIEU!F153,IF($D$6=NHAPLIEU!F153,NHAPLIEU!E153,""))</f>
        <v/>
      </c>
      <c r="F157" s="126" t="str">
        <f>IF($D$6=NHAPLIEU!F153,NHAPLIEU!I153,"")</f>
        <v/>
      </c>
      <c r="G157" s="126" t="str">
        <f>IF($D$6=NHAPLIEU!E153,NHAPLIEU!I153,"")</f>
        <v/>
      </c>
      <c r="H157" s="126"/>
      <c r="I157" s="126"/>
    </row>
    <row r="158" spans="1:9" ht="21" hidden="1" customHeight="1">
      <c r="A158" s="360" t="str">
        <f>IF(OR($D$6=NHAPLIEU!E154,$D$6=NHAPLIEU!F154),NHAPLIEU!A154,"")</f>
        <v/>
      </c>
      <c r="B158" s="67" t="str">
        <f>IF(OR($D$6=NHAPLIEU!E154,$D$6=NHAPLIEU!F154),NHAPLIEU!B154,"")</f>
        <v/>
      </c>
      <c r="C158" s="360" t="str">
        <f>IF(OR($D$6=NHAPLIEU!E154,$D$6=NHAPLIEU!F154),NHAPLIEU!C154,"")</f>
        <v/>
      </c>
      <c r="D158" s="67" t="str">
        <f>IF(OR($D$6=NHAPLIEU!E154,$D$6=NHAPLIEU!F154),NHAPLIEU!D154,"")</f>
        <v/>
      </c>
      <c r="E158" s="77" t="str">
        <f>IF($D$6=NHAPLIEU!E154,NHAPLIEU!F154,IF($D$6=NHAPLIEU!F154,NHAPLIEU!E154,""))</f>
        <v/>
      </c>
      <c r="F158" s="126" t="str">
        <f>IF($D$6=NHAPLIEU!F154,NHAPLIEU!I154,"")</f>
        <v/>
      </c>
      <c r="G158" s="126" t="str">
        <f>IF($D$6=NHAPLIEU!E154,NHAPLIEU!I154,"")</f>
        <v/>
      </c>
      <c r="H158" s="126"/>
      <c r="I158" s="126"/>
    </row>
    <row r="159" spans="1:9" ht="21" hidden="1" customHeight="1">
      <c r="A159" s="360" t="str">
        <f>IF(OR($D$6=NHAPLIEU!E155,$D$6=NHAPLIEU!F155),NHAPLIEU!A155,"")</f>
        <v/>
      </c>
      <c r="B159" s="67" t="str">
        <f>IF(OR($D$6=NHAPLIEU!E155,$D$6=NHAPLIEU!F155),NHAPLIEU!B155,"")</f>
        <v/>
      </c>
      <c r="C159" s="360" t="str">
        <f>IF(OR($D$6=NHAPLIEU!E155,$D$6=NHAPLIEU!F155),NHAPLIEU!C155,"")</f>
        <v/>
      </c>
      <c r="D159" s="67" t="str">
        <f>IF(OR($D$6=NHAPLIEU!E155,$D$6=NHAPLIEU!F155),NHAPLIEU!D155,"")</f>
        <v/>
      </c>
      <c r="E159" s="77" t="str">
        <f>IF($D$6=NHAPLIEU!E155,NHAPLIEU!F155,IF($D$6=NHAPLIEU!F155,NHAPLIEU!E155,""))</f>
        <v/>
      </c>
      <c r="F159" s="126" t="str">
        <f>IF($D$6=NHAPLIEU!F155,NHAPLIEU!I155,"")</f>
        <v/>
      </c>
      <c r="G159" s="126" t="str">
        <f>IF($D$6=NHAPLIEU!E155,NHAPLIEU!I155,"")</f>
        <v/>
      </c>
      <c r="H159" s="126"/>
      <c r="I159" s="126"/>
    </row>
    <row r="160" spans="1:9" ht="21" hidden="1" customHeight="1">
      <c r="A160" s="360" t="str">
        <f>IF(OR($D$6=NHAPLIEU!E156,$D$6=NHAPLIEU!F156),NHAPLIEU!A156,"")</f>
        <v/>
      </c>
      <c r="B160" s="67" t="str">
        <f>IF(OR($D$6=NHAPLIEU!E156,$D$6=NHAPLIEU!F156),NHAPLIEU!B156,"")</f>
        <v/>
      </c>
      <c r="C160" s="360" t="str">
        <f>IF(OR($D$6=NHAPLIEU!E156,$D$6=NHAPLIEU!F156),NHAPLIEU!C156,"")</f>
        <v/>
      </c>
      <c r="D160" s="67" t="str">
        <f>IF(OR($D$6=NHAPLIEU!E156,$D$6=NHAPLIEU!F156),NHAPLIEU!D156,"")</f>
        <v/>
      </c>
      <c r="E160" s="77" t="str">
        <f>IF($D$6=NHAPLIEU!E156,NHAPLIEU!F156,IF($D$6=NHAPLIEU!F156,NHAPLIEU!E156,""))</f>
        <v/>
      </c>
      <c r="F160" s="126" t="str">
        <f>IF($D$6=NHAPLIEU!F156,NHAPLIEU!I156,"")</f>
        <v/>
      </c>
      <c r="G160" s="126" t="str">
        <f>IF($D$6=NHAPLIEU!E156,NHAPLIEU!I156,"")</f>
        <v/>
      </c>
      <c r="H160" s="126"/>
      <c r="I160" s="126"/>
    </row>
    <row r="161" spans="1:9" ht="21" hidden="1" customHeight="1">
      <c r="A161" s="360" t="str">
        <f>IF(OR($D$6=NHAPLIEU!E157,$D$6=NHAPLIEU!F157),NHAPLIEU!A157,"")</f>
        <v/>
      </c>
      <c r="B161" s="67" t="str">
        <f>IF(OR($D$6=NHAPLIEU!E157,$D$6=NHAPLIEU!F157),NHAPLIEU!B157,"")</f>
        <v/>
      </c>
      <c r="C161" s="360" t="str">
        <f>IF(OR($D$6=NHAPLIEU!E157,$D$6=NHAPLIEU!F157),NHAPLIEU!C157,"")</f>
        <v/>
      </c>
      <c r="D161" s="67" t="str">
        <f>IF(OR($D$6=NHAPLIEU!E157,$D$6=NHAPLIEU!F157),NHAPLIEU!D157,"")</f>
        <v/>
      </c>
      <c r="E161" s="77" t="str">
        <f>IF($D$6=NHAPLIEU!E157,NHAPLIEU!F157,IF($D$6=NHAPLIEU!F157,NHAPLIEU!E157,""))</f>
        <v/>
      </c>
      <c r="F161" s="126" t="str">
        <f>IF($D$6=NHAPLIEU!F157,NHAPLIEU!I157,"")</f>
        <v/>
      </c>
      <c r="G161" s="126" t="str">
        <f>IF($D$6=NHAPLIEU!E157,NHAPLIEU!I157,"")</f>
        <v/>
      </c>
      <c r="H161" s="126"/>
      <c r="I161" s="126"/>
    </row>
    <row r="162" spans="1:9" ht="21" hidden="1" customHeight="1">
      <c r="A162" s="360" t="str">
        <f>IF(OR($D$6=NHAPLIEU!E158,$D$6=NHAPLIEU!F158),NHAPLIEU!A158,"")</f>
        <v/>
      </c>
      <c r="B162" s="67" t="str">
        <f>IF(OR($D$6=NHAPLIEU!E158,$D$6=NHAPLIEU!F158),NHAPLIEU!B158,"")</f>
        <v/>
      </c>
      <c r="C162" s="360" t="str">
        <f>IF(OR($D$6=NHAPLIEU!E158,$D$6=NHAPLIEU!F158),NHAPLIEU!C158,"")</f>
        <v/>
      </c>
      <c r="D162" s="67" t="str">
        <f>IF(OR($D$6=NHAPLIEU!E158,$D$6=NHAPLIEU!F158),NHAPLIEU!D158,"")</f>
        <v/>
      </c>
      <c r="E162" s="77" t="str">
        <f>IF($D$6=NHAPLIEU!E158,NHAPLIEU!F158,IF($D$6=NHAPLIEU!F158,NHAPLIEU!E158,""))</f>
        <v/>
      </c>
      <c r="F162" s="126" t="str">
        <f>IF($D$6=NHAPLIEU!F158,NHAPLIEU!I158,"")</f>
        <v/>
      </c>
      <c r="G162" s="126" t="str">
        <f>IF($D$6=NHAPLIEU!E158,NHAPLIEU!I158,"")</f>
        <v/>
      </c>
      <c r="H162" s="126"/>
      <c r="I162" s="126"/>
    </row>
    <row r="163" spans="1:9" ht="21" hidden="1" customHeight="1">
      <c r="A163" s="360" t="str">
        <f>IF(OR($D$6=NHAPLIEU!E159,$D$6=NHAPLIEU!F159),NHAPLIEU!A159,"")</f>
        <v/>
      </c>
      <c r="B163" s="67" t="str">
        <f>IF(OR($D$6=NHAPLIEU!E159,$D$6=NHAPLIEU!F159),NHAPLIEU!B159,"")</f>
        <v/>
      </c>
      <c r="C163" s="360" t="str">
        <f>IF(OR($D$6=NHAPLIEU!E159,$D$6=NHAPLIEU!F159),NHAPLIEU!C159,"")</f>
        <v/>
      </c>
      <c r="D163" s="67" t="str">
        <f>IF(OR($D$6=NHAPLIEU!E159,$D$6=NHAPLIEU!F159),NHAPLIEU!D159,"")</f>
        <v/>
      </c>
      <c r="E163" s="77" t="str">
        <f>IF($D$6=NHAPLIEU!E159,NHAPLIEU!F159,IF($D$6=NHAPLIEU!F159,NHAPLIEU!E159,""))</f>
        <v/>
      </c>
      <c r="F163" s="126" t="str">
        <f>IF($D$6=NHAPLIEU!F159,NHAPLIEU!I159,"")</f>
        <v/>
      </c>
      <c r="G163" s="126" t="str">
        <f>IF($D$6=NHAPLIEU!E159,NHAPLIEU!I159,"")</f>
        <v/>
      </c>
      <c r="H163" s="126"/>
      <c r="I163" s="126"/>
    </row>
    <row r="164" spans="1:9" ht="21" hidden="1" customHeight="1">
      <c r="A164" s="360" t="str">
        <f>IF(OR($D$6=NHAPLIEU!E160,$D$6=NHAPLIEU!F160),NHAPLIEU!A160,"")</f>
        <v/>
      </c>
      <c r="B164" s="67" t="str">
        <f>IF(OR($D$6=NHAPLIEU!E160,$D$6=NHAPLIEU!F160),NHAPLIEU!B160,"")</f>
        <v/>
      </c>
      <c r="C164" s="360" t="str">
        <f>IF(OR($D$6=NHAPLIEU!E160,$D$6=NHAPLIEU!F160),NHAPLIEU!C160,"")</f>
        <v/>
      </c>
      <c r="D164" s="67" t="str">
        <f>IF(OR($D$6=NHAPLIEU!E160,$D$6=NHAPLIEU!F160),NHAPLIEU!D160,"")</f>
        <v/>
      </c>
      <c r="E164" s="77" t="str">
        <f>IF($D$6=NHAPLIEU!E160,NHAPLIEU!F160,IF($D$6=NHAPLIEU!F160,NHAPLIEU!E160,""))</f>
        <v/>
      </c>
      <c r="F164" s="126" t="str">
        <f>IF($D$6=NHAPLIEU!F160,NHAPLIEU!I160,"")</f>
        <v/>
      </c>
      <c r="G164" s="126" t="str">
        <f>IF($D$6=NHAPLIEU!E160,NHAPLIEU!I160,"")</f>
        <v/>
      </c>
      <c r="H164" s="126"/>
      <c r="I164" s="126"/>
    </row>
    <row r="165" spans="1:9" ht="21" hidden="1" customHeight="1">
      <c r="A165" s="360" t="str">
        <f>IF(OR($D$6=NHAPLIEU!E161,$D$6=NHAPLIEU!F161),NHAPLIEU!A161,"")</f>
        <v/>
      </c>
      <c r="B165" s="67" t="str">
        <f>IF(OR($D$6=NHAPLIEU!E161,$D$6=NHAPLIEU!F161),NHAPLIEU!B161,"")</f>
        <v/>
      </c>
      <c r="C165" s="360" t="str">
        <f>IF(OR($D$6=NHAPLIEU!E161,$D$6=NHAPLIEU!F161),NHAPLIEU!C161,"")</f>
        <v/>
      </c>
      <c r="D165" s="67" t="str">
        <f>IF(OR($D$6=NHAPLIEU!E161,$D$6=NHAPLIEU!F161),NHAPLIEU!D161,"")</f>
        <v/>
      </c>
      <c r="E165" s="77" t="str">
        <f>IF($D$6=NHAPLIEU!E161,NHAPLIEU!F161,IF($D$6=NHAPLIEU!F161,NHAPLIEU!E161,""))</f>
        <v/>
      </c>
      <c r="F165" s="126" t="str">
        <f>IF($D$6=NHAPLIEU!F161,NHAPLIEU!I161,"")</f>
        <v/>
      </c>
      <c r="G165" s="126" t="str">
        <f>IF($D$6=NHAPLIEU!E161,NHAPLIEU!I161,"")</f>
        <v/>
      </c>
      <c r="H165" s="126"/>
      <c r="I165" s="126"/>
    </row>
    <row r="166" spans="1:9" ht="21" hidden="1" customHeight="1">
      <c r="A166" s="360" t="str">
        <f>IF(OR($D$6=NHAPLIEU!E162,$D$6=NHAPLIEU!F162),NHAPLIEU!A162,"")</f>
        <v/>
      </c>
      <c r="B166" s="67" t="str">
        <f>IF(OR($D$6=NHAPLIEU!E162,$D$6=NHAPLIEU!F162),NHAPLIEU!B162,"")</f>
        <v/>
      </c>
      <c r="C166" s="360" t="str">
        <f>IF(OR($D$6=NHAPLIEU!E162,$D$6=NHAPLIEU!F162),NHAPLIEU!C162,"")</f>
        <v/>
      </c>
      <c r="D166" s="67" t="str">
        <f>IF(OR($D$6=NHAPLIEU!E162,$D$6=NHAPLIEU!F162),NHAPLIEU!D162,"")</f>
        <v/>
      </c>
      <c r="E166" s="77" t="str">
        <f>IF($D$6=NHAPLIEU!E162,NHAPLIEU!F162,IF($D$6=NHAPLIEU!F162,NHAPLIEU!E162,""))</f>
        <v/>
      </c>
      <c r="F166" s="126" t="str">
        <f>IF($D$6=NHAPLIEU!F162,NHAPLIEU!I162,"")</f>
        <v/>
      </c>
      <c r="G166" s="126" t="str">
        <f>IF($D$6=NHAPLIEU!E162,NHAPLIEU!I162,"")</f>
        <v/>
      </c>
      <c r="H166" s="126"/>
      <c r="I166" s="126"/>
    </row>
    <row r="167" spans="1:9" ht="21" hidden="1" customHeight="1">
      <c r="A167" s="360" t="str">
        <f>IF(OR($D$6=NHAPLIEU!E163,$D$6=NHAPLIEU!F163),NHAPLIEU!A163,"")</f>
        <v/>
      </c>
      <c r="B167" s="67" t="str">
        <f>IF(OR($D$6=NHAPLIEU!E163,$D$6=NHAPLIEU!F163),NHAPLIEU!B163,"")</f>
        <v/>
      </c>
      <c r="C167" s="360" t="str">
        <f>IF(OR($D$6=NHAPLIEU!E163,$D$6=NHAPLIEU!F163),NHAPLIEU!C163,"")</f>
        <v/>
      </c>
      <c r="D167" s="67" t="str">
        <f>IF(OR($D$6=NHAPLIEU!E163,$D$6=NHAPLIEU!F163),NHAPLIEU!D163,"")</f>
        <v/>
      </c>
      <c r="E167" s="77" t="str">
        <f>IF($D$6=NHAPLIEU!E163,NHAPLIEU!F163,IF($D$6=NHAPLIEU!F163,NHAPLIEU!E163,""))</f>
        <v/>
      </c>
      <c r="F167" s="126" t="str">
        <f>IF($D$6=NHAPLIEU!F163,NHAPLIEU!I163,"")</f>
        <v/>
      </c>
      <c r="G167" s="126" t="str">
        <f>IF($D$6=NHAPLIEU!E163,NHAPLIEU!I163,"")</f>
        <v/>
      </c>
      <c r="H167" s="126"/>
      <c r="I167" s="126"/>
    </row>
    <row r="168" spans="1:9" ht="21" hidden="1" customHeight="1">
      <c r="A168" s="360" t="str">
        <f>IF(OR($D$6=NHAPLIEU!E164,$D$6=NHAPLIEU!F164),NHAPLIEU!A164,"")</f>
        <v/>
      </c>
      <c r="B168" s="67" t="str">
        <f>IF(OR($D$6=NHAPLIEU!E164,$D$6=NHAPLIEU!F164),NHAPLIEU!B164,"")</f>
        <v/>
      </c>
      <c r="C168" s="360" t="str">
        <f>IF(OR($D$6=NHAPLIEU!E164,$D$6=NHAPLIEU!F164),NHAPLIEU!C164,"")</f>
        <v/>
      </c>
      <c r="D168" s="67" t="str">
        <f>IF(OR($D$6=NHAPLIEU!E164,$D$6=NHAPLIEU!F164),NHAPLIEU!D164,"")</f>
        <v/>
      </c>
      <c r="E168" s="77" t="str">
        <f>IF($D$6=NHAPLIEU!E164,NHAPLIEU!F164,IF($D$6=NHAPLIEU!F164,NHAPLIEU!E164,""))</f>
        <v/>
      </c>
      <c r="F168" s="126" t="str">
        <f>IF($D$6=NHAPLIEU!F164,NHAPLIEU!I164,"")</f>
        <v/>
      </c>
      <c r="G168" s="126" t="str">
        <f>IF($D$6=NHAPLIEU!E164,NHAPLIEU!I164,"")</f>
        <v/>
      </c>
      <c r="H168" s="126"/>
      <c r="I168" s="126"/>
    </row>
    <row r="169" spans="1:9" ht="21" hidden="1" customHeight="1">
      <c r="A169" s="360" t="str">
        <f>IF(OR($D$6=NHAPLIEU!E165,$D$6=NHAPLIEU!F165),NHAPLIEU!A165,"")</f>
        <v/>
      </c>
      <c r="B169" s="67" t="str">
        <f>IF(OR($D$6=NHAPLIEU!E165,$D$6=NHAPLIEU!F165),NHAPLIEU!B165,"")</f>
        <v/>
      </c>
      <c r="C169" s="360" t="str">
        <f>IF(OR($D$6=NHAPLIEU!E165,$D$6=NHAPLIEU!F165),NHAPLIEU!C165,"")</f>
        <v/>
      </c>
      <c r="D169" s="67" t="str">
        <f>IF(OR($D$6=NHAPLIEU!E165,$D$6=NHAPLIEU!F165),NHAPLIEU!D165,"")</f>
        <v/>
      </c>
      <c r="E169" s="77" t="str">
        <f>IF($D$6=NHAPLIEU!E165,NHAPLIEU!F165,IF($D$6=NHAPLIEU!F165,NHAPLIEU!E165,""))</f>
        <v/>
      </c>
      <c r="F169" s="126" t="str">
        <f>IF($D$6=NHAPLIEU!F165,NHAPLIEU!I165,"")</f>
        <v/>
      </c>
      <c r="G169" s="126" t="str">
        <f>IF($D$6=NHAPLIEU!E165,NHAPLIEU!I165,"")</f>
        <v/>
      </c>
      <c r="H169" s="126"/>
      <c r="I169" s="126"/>
    </row>
    <row r="170" spans="1:9" ht="21" hidden="1" customHeight="1">
      <c r="A170" s="360" t="str">
        <f>IF(OR($D$6=NHAPLIEU!E166,$D$6=NHAPLIEU!F166),NHAPLIEU!A166,"")</f>
        <v/>
      </c>
      <c r="B170" s="67" t="str">
        <f>IF(OR($D$6=NHAPLIEU!E166,$D$6=NHAPLIEU!F166),NHAPLIEU!B166,"")</f>
        <v/>
      </c>
      <c r="C170" s="360" t="str">
        <f>IF(OR($D$6=NHAPLIEU!E166,$D$6=NHAPLIEU!F166),NHAPLIEU!C166,"")</f>
        <v/>
      </c>
      <c r="D170" s="67" t="str">
        <f>IF(OR($D$6=NHAPLIEU!E166,$D$6=NHAPLIEU!F166),NHAPLIEU!D166,"")</f>
        <v/>
      </c>
      <c r="E170" s="77" t="str">
        <f>IF($D$6=NHAPLIEU!E166,NHAPLIEU!F166,IF($D$6=NHAPLIEU!F166,NHAPLIEU!E166,""))</f>
        <v/>
      </c>
      <c r="F170" s="126" t="str">
        <f>IF($D$6=NHAPLIEU!F166,NHAPLIEU!I166,"")</f>
        <v/>
      </c>
      <c r="G170" s="126" t="str">
        <f>IF($D$6=NHAPLIEU!E166,NHAPLIEU!I166,"")</f>
        <v/>
      </c>
      <c r="H170" s="126"/>
      <c r="I170" s="126"/>
    </row>
    <row r="171" spans="1:9" ht="21" hidden="1" customHeight="1">
      <c r="A171" s="360" t="str">
        <f>IF(OR($D$6=NHAPLIEU!E167,$D$6=NHAPLIEU!F167),NHAPLIEU!A167,"")</f>
        <v/>
      </c>
      <c r="B171" s="67" t="str">
        <f>IF(OR($D$6=NHAPLIEU!E167,$D$6=NHAPLIEU!F167),NHAPLIEU!B167,"")</f>
        <v/>
      </c>
      <c r="C171" s="360" t="str">
        <f>IF(OR($D$6=NHAPLIEU!E167,$D$6=NHAPLIEU!F167),NHAPLIEU!C167,"")</f>
        <v/>
      </c>
      <c r="D171" s="67" t="str">
        <f>IF(OR($D$6=NHAPLIEU!E167,$D$6=NHAPLIEU!F167),NHAPLIEU!D167,"")</f>
        <v/>
      </c>
      <c r="E171" s="77" t="str">
        <f>IF($D$6=NHAPLIEU!E167,NHAPLIEU!F167,IF($D$6=NHAPLIEU!F167,NHAPLIEU!E167,""))</f>
        <v/>
      </c>
      <c r="F171" s="126" t="str">
        <f>IF($D$6=NHAPLIEU!F167,NHAPLIEU!I167,"")</f>
        <v/>
      </c>
      <c r="G171" s="126" t="str">
        <f>IF($D$6=NHAPLIEU!E167,NHAPLIEU!I167,"")</f>
        <v/>
      </c>
      <c r="H171" s="126"/>
      <c r="I171" s="126"/>
    </row>
    <row r="172" spans="1:9" ht="21" hidden="1" customHeight="1">
      <c r="A172" s="360" t="str">
        <f>IF(OR($D$6=NHAPLIEU!E168,$D$6=NHAPLIEU!F168),NHAPLIEU!A168,"")</f>
        <v/>
      </c>
      <c r="B172" s="67" t="str">
        <f>IF(OR($D$6=NHAPLIEU!E168,$D$6=NHAPLIEU!F168),NHAPLIEU!B168,"")</f>
        <v/>
      </c>
      <c r="C172" s="360" t="str">
        <f>IF(OR($D$6=NHAPLIEU!E168,$D$6=NHAPLIEU!F168),NHAPLIEU!C168,"")</f>
        <v/>
      </c>
      <c r="D172" s="67" t="str">
        <f>IF(OR($D$6=NHAPLIEU!E168,$D$6=NHAPLIEU!F168),NHAPLIEU!D168,"")</f>
        <v/>
      </c>
      <c r="E172" s="77" t="str">
        <f>IF($D$6=NHAPLIEU!E168,NHAPLIEU!F168,IF($D$6=NHAPLIEU!F168,NHAPLIEU!E168,""))</f>
        <v/>
      </c>
      <c r="F172" s="126" t="str">
        <f>IF($D$6=NHAPLIEU!F168,NHAPLIEU!I168,"")</f>
        <v/>
      </c>
      <c r="G172" s="126" t="str">
        <f>IF($D$6=NHAPLIEU!E168,NHAPLIEU!I168,"")</f>
        <v/>
      </c>
      <c r="H172" s="126"/>
      <c r="I172" s="126"/>
    </row>
    <row r="173" spans="1:9" ht="21" hidden="1" customHeight="1">
      <c r="A173" s="360" t="str">
        <f>IF(OR($D$6=NHAPLIEU!E169,$D$6=NHAPLIEU!F169),NHAPLIEU!A169,"")</f>
        <v/>
      </c>
      <c r="B173" s="67" t="str">
        <f>IF(OR($D$6=NHAPLIEU!E169,$D$6=NHAPLIEU!F169),NHAPLIEU!B169,"")</f>
        <v/>
      </c>
      <c r="C173" s="360" t="str">
        <f>IF(OR($D$6=NHAPLIEU!E169,$D$6=NHAPLIEU!F169),NHAPLIEU!C169,"")</f>
        <v/>
      </c>
      <c r="D173" s="67" t="str">
        <f>IF(OR($D$6=NHAPLIEU!E169,$D$6=NHAPLIEU!F169),NHAPLIEU!D169,"")</f>
        <v/>
      </c>
      <c r="E173" s="77" t="str">
        <f>IF($D$6=NHAPLIEU!E169,NHAPLIEU!F169,IF($D$6=NHAPLIEU!F169,NHAPLIEU!E169,""))</f>
        <v/>
      </c>
      <c r="F173" s="126" t="str">
        <f>IF($D$6=NHAPLIEU!F169,NHAPLIEU!I169,"")</f>
        <v/>
      </c>
      <c r="G173" s="126" t="str">
        <f>IF($D$6=NHAPLIEU!E169,NHAPLIEU!I169,"")</f>
        <v/>
      </c>
      <c r="H173" s="126"/>
      <c r="I173" s="126"/>
    </row>
    <row r="174" spans="1:9" ht="21" hidden="1" customHeight="1">
      <c r="A174" s="360" t="str">
        <f>IF(OR($D$6=NHAPLIEU!E170,$D$6=NHAPLIEU!F170),NHAPLIEU!A170,"")</f>
        <v/>
      </c>
      <c r="B174" s="67" t="str">
        <f>IF(OR($D$6=NHAPLIEU!E170,$D$6=NHAPLIEU!F170),NHAPLIEU!B170,"")</f>
        <v/>
      </c>
      <c r="C174" s="360" t="str">
        <f>IF(OR($D$6=NHAPLIEU!E170,$D$6=NHAPLIEU!F170),NHAPLIEU!C170,"")</f>
        <v/>
      </c>
      <c r="D174" s="67" t="str">
        <f>IF(OR($D$6=NHAPLIEU!E170,$D$6=NHAPLIEU!F170),NHAPLIEU!D170,"")</f>
        <v/>
      </c>
      <c r="E174" s="77" t="str">
        <f>IF($D$6=NHAPLIEU!E170,NHAPLIEU!F170,IF($D$6=NHAPLIEU!F170,NHAPLIEU!E170,""))</f>
        <v/>
      </c>
      <c r="F174" s="126" t="str">
        <f>IF($D$6=NHAPLIEU!F170,NHAPLIEU!I170,"")</f>
        <v/>
      </c>
      <c r="G174" s="126" t="str">
        <f>IF($D$6=NHAPLIEU!E170,NHAPLIEU!I170,"")</f>
        <v/>
      </c>
      <c r="H174" s="126"/>
      <c r="I174" s="126"/>
    </row>
    <row r="175" spans="1:9" ht="21" hidden="1" customHeight="1">
      <c r="A175" s="360" t="str">
        <f>IF(OR($D$6=NHAPLIEU!E171,$D$6=NHAPLIEU!F171),NHAPLIEU!A171,"")</f>
        <v/>
      </c>
      <c r="B175" s="67" t="str">
        <f>IF(OR($D$6=NHAPLIEU!E171,$D$6=NHAPLIEU!F171),NHAPLIEU!B171,"")</f>
        <v/>
      </c>
      <c r="C175" s="360" t="str">
        <f>IF(OR($D$6=NHAPLIEU!E171,$D$6=NHAPLIEU!F171),NHAPLIEU!C171,"")</f>
        <v/>
      </c>
      <c r="D175" s="67" t="str">
        <f>IF(OR($D$6=NHAPLIEU!E171,$D$6=NHAPLIEU!F171),NHAPLIEU!D171,"")</f>
        <v/>
      </c>
      <c r="E175" s="77" t="str">
        <f>IF($D$6=NHAPLIEU!E171,NHAPLIEU!F171,IF($D$6=NHAPLIEU!F171,NHAPLIEU!E171,""))</f>
        <v/>
      </c>
      <c r="F175" s="126" t="str">
        <f>IF($D$6=NHAPLIEU!F171,NHAPLIEU!I171,"")</f>
        <v/>
      </c>
      <c r="G175" s="126" t="str">
        <f>IF($D$6=NHAPLIEU!E171,NHAPLIEU!I171,"")</f>
        <v/>
      </c>
      <c r="H175" s="126"/>
      <c r="I175" s="126"/>
    </row>
    <row r="176" spans="1:9" ht="21" hidden="1" customHeight="1">
      <c r="A176" s="360" t="str">
        <f>IF(OR($D$6=NHAPLIEU!E172,$D$6=NHAPLIEU!F172),NHAPLIEU!A172,"")</f>
        <v/>
      </c>
      <c r="B176" s="67" t="str">
        <f>IF(OR($D$6=NHAPLIEU!E172,$D$6=NHAPLIEU!F172),NHAPLIEU!B172,"")</f>
        <v/>
      </c>
      <c r="C176" s="360" t="str">
        <f>IF(OR($D$6=NHAPLIEU!E172,$D$6=NHAPLIEU!F172),NHAPLIEU!C172,"")</f>
        <v/>
      </c>
      <c r="D176" s="67" t="str">
        <f>IF(OR($D$6=NHAPLIEU!E172,$D$6=NHAPLIEU!F172),NHAPLIEU!D172,"")</f>
        <v/>
      </c>
      <c r="E176" s="77" t="str">
        <f>IF($D$6=NHAPLIEU!E172,NHAPLIEU!F172,IF($D$6=NHAPLIEU!F172,NHAPLIEU!E172,""))</f>
        <v/>
      </c>
      <c r="F176" s="126" t="str">
        <f>IF($D$6=NHAPLIEU!F172,NHAPLIEU!I172,"")</f>
        <v/>
      </c>
      <c r="G176" s="126" t="str">
        <f>IF($D$6=NHAPLIEU!E172,NHAPLIEU!I172,"")</f>
        <v/>
      </c>
      <c r="H176" s="126"/>
      <c r="I176" s="126"/>
    </row>
    <row r="177" spans="1:9" ht="21" hidden="1" customHeight="1">
      <c r="A177" s="360" t="str">
        <f>IF(OR($D$6=NHAPLIEU!E173,$D$6=NHAPLIEU!F173),NHAPLIEU!A173,"")</f>
        <v/>
      </c>
      <c r="B177" s="67" t="str">
        <f>IF(OR($D$6=NHAPLIEU!E173,$D$6=NHAPLIEU!F173),NHAPLIEU!B173,"")</f>
        <v/>
      </c>
      <c r="C177" s="360" t="str">
        <f>IF(OR($D$6=NHAPLIEU!E173,$D$6=NHAPLIEU!F173),NHAPLIEU!C173,"")</f>
        <v/>
      </c>
      <c r="D177" s="67" t="str">
        <f>IF(OR($D$6=NHAPLIEU!E173,$D$6=NHAPLIEU!F173),NHAPLIEU!D173,"")</f>
        <v/>
      </c>
      <c r="E177" s="77" t="str">
        <f>IF($D$6=NHAPLIEU!E173,NHAPLIEU!F173,IF($D$6=NHAPLIEU!F173,NHAPLIEU!E173,""))</f>
        <v/>
      </c>
      <c r="F177" s="126" t="str">
        <f>IF($D$6=NHAPLIEU!F173,NHAPLIEU!I173,"")</f>
        <v/>
      </c>
      <c r="G177" s="126" t="str">
        <f>IF($D$6=NHAPLIEU!E173,NHAPLIEU!I173,"")</f>
        <v/>
      </c>
      <c r="H177" s="126"/>
      <c r="I177" s="126"/>
    </row>
    <row r="178" spans="1:9" ht="21" hidden="1" customHeight="1">
      <c r="A178" s="360" t="str">
        <f>IF(OR($D$6=NHAPLIEU!E174,$D$6=NHAPLIEU!F174),NHAPLIEU!A174,"")</f>
        <v/>
      </c>
      <c r="B178" s="67" t="str">
        <f>IF(OR($D$6=NHAPLIEU!E174,$D$6=NHAPLIEU!F174),NHAPLIEU!B174,"")</f>
        <v/>
      </c>
      <c r="C178" s="360" t="str">
        <f>IF(OR($D$6=NHAPLIEU!E174,$D$6=NHAPLIEU!F174),NHAPLIEU!C174,"")</f>
        <v/>
      </c>
      <c r="D178" s="67" t="str">
        <f>IF(OR($D$6=NHAPLIEU!E174,$D$6=NHAPLIEU!F174),NHAPLIEU!D174,"")</f>
        <v/>
      </c>
      <c r="E178" s="77" t="str">
        <f>IF($D$6=NHAPLIEU!E174,NHAPLIEU!F174,IF($D$6=NHAPLIEU!F174,NHAPLIEU!E174,""))</f>
        <v/>
      </c>
      <c r="F178" s="126" t="str">
        <f>IF($D$6=NHAPLIEU!F174,NHAPLIEU!I174,"")</f>
        <v/>
      </c>
      <c r="G178" s="126" t="str">
        <f>IF($D$6=NHAPLIEU!E174,NHAPLIEU!I174,"")</f>
        <v/>
      </c>
      <c r="H178" s="126"/>
      <c r="I178" s="126"/>
    </row>
    <row r="179" spans="1:9" ht="21" hidden="1" customHeight="1">
      <c r="A179" s="360" t="str">
        <f>IF(OR($D$6=NHAPLIEU!E175,$D$6=NHAPLIEU!F175),NHAPLIEU!A175,"")</f>
        <v/>
      </c>
      <c r="B179" s="67" t="str">
        <f>IF(OR($D$6=NHAPLIEU!E175,$D$6=NHAPLIEU!F175),NHAPLIEU!B175,"")</f>
        <v/>
      </c>
      <c r="C179" s="360" t="str">
        <f>IF(OR($D$6=NHAPLIEU!E175,$D$6=NHAPLIEU!F175),NHAPLIEU!C175,"")</f>
        <v/>
      </c>
      <c r="D179" s="67" t="str">
        <f>IF(OR($D$6=NHAPLIEU!E175,$D$6=NHAPLIEU!F175),NHAPLIEU!D175,"")</f>
        <v/>
      </c>
      <c r="E179" s="77" t="str">
        <f>IF($D$6=NHAPLIEU!E175,NHAPLIEU!F175,IF($D$6=NHAPLIEU!F175,NHAPLIEU!E175,""))</f>
        <v/>
      </c>
      <c r="F179" s="126" t="str">
        <f>IF($D$6=NHAPLIEU!F175,NHAPLIEU!I175,"")</f>
        <v/>
      </c>
      <c r="G179" s="126" t="str">
        <f>IF($D$6=NHAPLIEU!E175,NHAPLIEU!I175,"")</f>
        <v/>
      </c>
      <c r="H179" s="126"/>
      <c r="I179" s="126"/>
    </row>
    <row r="180" spans="1:9" ht="21" hidden="1" customHeight="1">
      <c r="A180" s="360" t="str">
        <f>IF(OR($D$6=NHAPLIEU!E176,$D$6=NHAPLIEU!F176),NHAPLIEU!A176,"")</f>
        <v/>
      </c>
      <c r="B180" s="67" t="str">
        <f>IF(OR($D$6=NHAPLIEU!E176,$D$6=NHAPLIEU!F176),NHAPLIEU!B176,"")</f>
        <v/>
      </c>
      <c r="C180" s="360" t="str">
        <f>IF(OR($D$6=NHAPLIEU!E176,$D$6=NHAPLIEU!F176),NHAPLIEU!C176,"")</f>
        <v/>
      </c>
      <c r="D180" s="67" t="str">
        <f>IF(OR($D$6=NHAPLIEU!E176,$D$6=NHAPLIEU!F176),NHAPLIEU!D176,"")</f>
        <v/>
      </c>
      <c r="E180" s="77" t="str">
        <f>IF($D$6=NHAPLIEU!E176,NHAPLIEU!F176,IF($D$6=NHAPLIEU!F176,NHAPLIEU!E176,""))</f>
        <v/>
      </c>
      <c r="F180" s="126" t="str">
        <f>IF($D$6=NHAPLIEU!F176,NHAPLIEU!I176,"")</f>
        <v/>
      </c>
      <c r="G180" s="126" t="str">
        <f>IF($D$6=NHAPLIEU!E176,NHAPLIEU!I176,"")</f>
        <v/>
      </c>
      <c r="H180" s="126"/>
      <c r="I180" s="126"/>
    </row>
    <row r="181" spans="1:9" ht="21" hidden="1" customHeight="1">
      <c r="A181" s="360" t="str">
        <f>IF(OR($D$6=NHAPLIEU!E177,$D$6=NHAPLIEU!F177),NHAPLIEU!A177,"")</f>
        <v/>
      </c>
      <c r="B181" s="67" t="str">
        <f>IF(OR($D$6=NHAPLIEU!E177,$D$6=NHAPLIEU!F177),NHAPLIEU!B177,"")</f>
        <v/>
      </c>
      <c r="C181" s="360" t="str">
        <f>IF(OR($D$6=NHAPLIEU!E177,$D$6=NHAPLIEU!F177),NHAPLIEU!C177,"")</f>
        <v/>
      </c>
      <c r="D181" s="67" t="str">
        <f>IF(OR($D$6=NHAPLIEU!E177,$D$6=NHAPLIEU!F177),NHAPLIEU!D177,"")</f>
        <v/>
      </c>
      <c r="E181" s="77" t="str">
        <f>IF($D$6=NHAPLIEU!E177,NHAPLIEU!F177,IF($D$6=NHAPLIEU!F177,NHAPLIEU!E177,""))</f>
        <v/>
      </c>
      <c r="F181" s="126" t="str">
        <f>IF($D$6=NHAPLIEU!F177,NHAPLIEU!I177,"")</f>
        <v/>
      </c>
      <c r="G181" s="126" t="str">
        <f>IF($D$6=NHAPLIEU!E177,NHAPLIEU!I177,"")</f>
        <v/>
      </c>
      <c r="H181" s="126"/>
      <c r="I181" s="126"/>
    </row>
    <row r="182" spans="1:9" ht="21" hidden="1" customHeight="1">
      <c r="A182" s="360" t="str">
        <f>IF(OR($D$6=NHAPLIEU!E178,$D$6=NHAPLIEU!F178),NHAPLIEU!A178,"")</f>
        <v/>
      </c>
      <c r="B182" s="67" t="str">
        <f>IF(OR($D$6=NHAPLIEU!E178,$D$6=NHAPLIEU!F178),NHAPLIEU!B178,"")</f>
        <v/>
      </c>
      <c r="C182" s="360" t="str">
        <f>IF(OR($D$6=NHAPLIEU!E178,$D$6=NHAPLIEU!F178),NHAPLIEU!C178,"")</f>
        <v/>
      </c>
      <c r="D182" s="67" t="str">
        <f>IF(OR($D$6=NHAPLIEU!E178,$D$6=NHAPLIEU!F178),NHAPLIEU!D178,"")</f>
        <v/>
      </c>
      <c r="E182" s="77" t="str">
        <f>IF($D$6=NHAPLIEU!E178,NHAPLIEU!F178,IF($D$6=NHAPLIEU!F178,NHAPLIEU!E178,""))</f>
        <v/>
      </c>
      <c r="F182" s="126" t="str">
        <f>IF($D$6=NHAPLIEU!F178,NHAPLIEU!I178,"")</f>
        <v/>
      </c>
      <c r="G182" s="126" t="str">
        <f>IF($D$6=NHAPLIEU!E178,NHAPLIEU!I178,"")</f>
        <v/>
      </c>
      <c r="H182" s="126"/>
      <c r="I182" s="126"/>
    </row>
    <row r="183" spans="1:9" ht="21" hidden="1" customHeight="1">
      <c r="A183" s="360" t="str">
        <f>IF(OR($D$6=NHAPLIEU!E179,$D$6=NHAPLIEU!F179),NHAPLIEU!A179,"")</f>
        <v/>
      </c>
      <c r="B183" s="67" t="str">
        <f>IF(OR($D$6=NHAPLIEU!E179,$D$6=NHAPLIEU!F179),NHAPLIEU!B179,"")</f>
        <v/>
      </c>
      <c r="C183" s="360" t="str">
        <f>IF(OR($D$6=NHAPLIEU!E179,$D$6=NHAPLIEU!F179),NHAPLIEU!C179,"")</f>
        <v/>
      </c>
      <c r="D183" s="67" t="str">
        <f>IF(OR($D$6=NHAPLIEU!E179,$D$6=NHAPLIEU!F179),NHAPLIEU!D179,"")</f>
        <v/>
      </c>
      <c r="E183" s="77" t="str">
        <f>IF($D$6=NHAPLIEU!E179,NHAPLIEU!F179,IF($D$6=NHAPLIEU!F179,NHAPLIEU!E179,""))</f>
        <v/>
      </c>
      <c r="F183" s="126" t="str">
        <f>IF($D$6=NHAPLIEU!F179,NHAPLIEU!I179,"")</f>
        <v/>
      </c>
      <c r="G183" s="126" t="str">
        <f>IF($D$6=NHAPLIEU!E179,NHAPLIEU!I179,"")</f>
        <v/>
      </c>
      <c r="H183" s="126"/>
      <c r="I183" s="126"/>
    </row>
    <row r="184" spans="1:9" ht="21" hidden="1" customHeight="1">
      <c r="A184" s="360" t="str">
        <f>IF(OR($D$6=NHAPLIEU!E180,$D$6=NHAPLIEU!F180),NHAPLIEU!A180,"")</f>
        <v/>
      </c>
      <c r="B184" s="67" t="str">
        <f>IF(OR($D$6=NHAPLIEU!E180,$D$6=NHAPLIEU!F180),NHAPLIEU!B180,"")</f>
        <v/>
      </c>
      <c r="C184" s="360" t="str">
        <f>IF(OR($D$6=NHAPLIEU!E180,$D$6=NHAPLIEU!F180),NHAPLIEU!C180,"")</f>
        <v/>
      </c>
      <c r="D184" s="67" t="str">
        <f>IF(OR($D$6=NHAPLIEU!E180,$D$6=NHAPLIEU!F180),NHAPLIEU!D180,"")</f>
        <v/>
      </c>
      <c r="E184" s="77" t="str">
        <f>IF($D$6=NHAPLIEU!E180,NHAPLIEU!F180,IF($D$6=NHAPLIEU!F180,NHAPLIEU!E180,""))</f>
        <v/>
      </c>
      <c r="F184" s="126" t="str">
        <f>IF($D$6=NHAPLIEU!F180,NHAPLIEU!I180,"")</f>
        <v/>
      </c>
      <c r="G184" s="126" t="str">
        <f>IF($D$6=NHAPLIEU!E180,NHAPLIEU!I180,"")</f>
        <v/>
      </c>
      <c r="H184" s="126"/>
      <c r="I184" s="126"/>
    </row>
    <row r="185" spans="1:9" ht="21" hidden="1" customHeight="1">
      <c r="A185" s="360" t="str">
        <f>IF(OR($D$6=NHAPLIEU!E181,$D$6=NHAPLIEU!F181),NHAPLIEU!A181,"")</f>
        <v/>
      </c>
      <c r="B185" s="67" t="str">
        <f>IF(OR($D$6=NHAPLIEU!E181,$D$6=NHAPLIEU!F181),NHAPLIEU!B181,"")</f>
        <v/>
      </c>
      <c r="C185" s="360" t="str">
        <f>IF(OR($D$6=NHAPLIEU!E181,$D$6=NHAPLIEU!F181),NHAPLIEU!C181,"")</f>
        <v/>
      </c>
      <c r="D185" s="67" t="str">
        <f>IF(OR($D$6=NHAPLIEU!E181,$D$6=NHAPLIEU!F181),NHAPLIEU!D181,"")</f>
        <v/>
      </c>
      <c r="E185" s="77" t="str">
        <f>IF($D$6=NHAPLIEU!E181,NHAPLIEU!F181,IF($D$6=NHAPLIEU!F181,NHAPLIEU!E181,""))</f>
        <v/>
      </c>
      <c r="F185" s="126" t="str">
        <f>IF($D$6=NHAPLIEU!F181,NHAPLIEU!I181,"")</f>
        <v/>
      </c>
      <c r="G185" s="126" t="str">
        <f>IF($D$6=NHAPLIEU!E181,NHAPLIEU!I181,"")</f>
        <v/>
      </c>
      <c r="H185" s="126"/>
      <c r="I185" s="126"/>
    </row>
    <row r="186" spans="1:9" ht="21" hidden="1" customHeight="1">
      <c r="A186" s="360" t="str">
        <f>IF(OR($D$6=NHAPLIEU!E182,$D$6=NHAPLIEU!F182),NHAPLIEU!A182,"")</f>
        <v/>
      </c>
      <c r="B186" s="67" t="str">
        <f>IF(OR($D$6=NHAPLIEU!E182,$D$6=NHAPLIEU!F182),NHAPLIEU!B182,"")</f>
        <v/>
      </c>
      <c r="C186" s="360" t="str">
        <f>IF(OR($D$6=NHAPLIEU!E182,$D$6=NHAPLIEU!F182),NHAPLIEU!C182,"")</f>
        <v/>
      </c>
      <c r="D186" s="67" t="str">
        <f>IF(OR($D$6=NHAPLIEU!E182,$D$6=NHAPLIEU!F182),NHAPLIEU!D182,"")</f>
        <v/>
      </c>
      <c r="E186" s="77" t="str">
        <f>IF($D$6=NHAPLIEU!E182,NHAPLIEU!F182,IF($D$6=NHAPLIEU!F182,NHAPLIEU!E182,""))</f>
        <v/>
      </c>
      <c r="F186" s="126" t="str">
        <f>IF($D$6=NHAPLIEU!F182,NHAPLIEU!I182,"")</f>
        <v/>
      </c>
      <c r="G186" s="126" t="str">
        <f>IF($D$6=NHAPLIEU!E182,NHAPLIEU!I182,"")</f>
        <v/>
      </c>
      <c r="H186" s="126"/>
      <c r="I186" s="126"/>
    </row>
    <row r="187" spans="1:9" ht="21" hidden="1" customHeight="1">
      <c r="A187" s="360" t="str">
        <f>IF(OR($D$6=NHAPLIEU!E183,$D$6=NHAPLIEU!F183),NHAPLIEU!A183,"")</f>
        <v/>
      </c>
      <c r="B187" s="67" t="str">
        <f>IF(OR($D$6=NHAPLIEU!E183,$D$6=NHAPLIEU!F183),NHAPLIEU!B183,"")</f>
        <v/>
      </c>
      <c r="C187" s="360" t="str">
        <f>IF(OR($D$6=NHAPLIEU!E183,$D$6=NHAPLIEU!F183),NHAPLIEU!C183,"")</f>
        <v/>
      </c>
      <c r="D187" s="67" t="str">
        <f>IF(OR($D$6=NHAPLIEU!E183,$D$6=NHAPLIEU!F183),NHAPLIEU!D183,"")</f>
        <v/>
      </c>
      <c r="E187" s="77" t="str">
        <f>IF($D$6=NHAPLIEU!E183,NHAPLIEU!F183,IF($D$6=NHAPLIEU!F183,NHAPLIEU!E183,""))</f>
        <v/>
      </c>
      <c r="F187" s="126" t="str">
        <f>IF($D$6=NHAPLIEU!F183,NHAPLIEU!I183,"")</f>
        <v/>
      </c>
      <c r="G187" s="126" t="str">
        <f>IF($D$6=NHAPLIEU!E183,NHAPLIEU!I183,"")</f>
        <v/>
      </c>
      <c r="H187" s="126"/>
      <c r="I187" s="126"/>
    </row>
    <row r="188" spans="1:9" ht="21" hidden="1" customHeight="1">
      <c r="A188" s="360" t="str">
        <f>IF(OR($D$6=NHAPLIEU!E184,$D$6=NHAPLIEU!F184),NHAPLIEU!A184,"")</f>
        <v/>
      </c>
      <c r="B188" s="67" t="str">
        <f>IF(OR($D$6=NHAPLIEU!E184,$D$6=NHAPLIEU!F184),NHAPLIEU!B184,"")</f>
        <v/>
      </c>
      <c r="C188" s="360" t="str">
        <f>IF(OR($D$6=NHAPLIEU!E184,$D$6=NHAPLIEU!F184),NHAPLIEU!C184,"")</f>
        <v/>
      </c>
      <c r="D188" s="67" t="str">
        <f>IF(OR($D$6=NHAPLIEU!E184,$D$6=NHAPLIEU!F184),NHAPLIEU!D184,"")</f>
        <v/>
      </c>
      <c r="E188" s="77" t="str">
        <f>IF($D$6=NHAPLIEU!E184,NHAPLIEU!F184,IF($D$6=NHAPLIEU!F184,NHAPLIEU!E184,""))</f>
        <v/>
      </c>
      <c r="F188" s="126" t="str">
        <f>IF($D$6=NHAPLIEU!F184,NHAPLIEU!I184,"")</f>
        <v/>
      </c>
      <c r="G188" s="126" t="str">
        <f>IF($D$6=NHAPLIEU!E184,NHAPLIEU!I184,"")</f>
        <v/>
      </c>
      <c r="H188" s="126"/>
      <c r="I188" s="126"/>
    </row>
    <row r="189" spans="1:9" ht="21" hidden="1" customHeight="1">
      <c r="A189" s="360" t="str">
        <f>IF(OR($D$6=NHAPLIEU!E185,$D$6=NHAPLIEU!F185),NHAPLIEU!A185,"")</f>
        <v/>
      </c>
      <c r="B189" s="67" t="str">
        <f>IF(OR($D$6=NHAPLIEU!E185,$D$6=NHAPLIEU!F185),NHAPLIEU!B185,"")</f>
        <v/>
      </c>
      <c r="C189" s="360" t="str">
        <f>IF(OR($D$6=NHAPLIEU!E185,$D$6=NHAPLIEU!F185),NHAPLIEU!C185,"")</f>
        <v/>
      </c>
      <c r="D189" s="67" t="str">
        <f>IF(OR($D$6=NHAPLIEU!E185,$D$6=NHAPLIEU!F185),NHAPLIEU!D185,"")</f>
        <v/>
      </c>
      <c r="E189" s="77" t="str">
        <f>IF($D$6=NHAPLIEU!E185,NHAPLIEU!F185,IF($D$6=NHAPLIEU!F185,NHAPLIEU!E185,""))</f>
        <v/>
      </c>
      <c r="F189" s="126" t="str">
        <f>IF($D$6=NHAPLIEU!F185,NHAPLIEU!I185,"")</f>
        <v/>
      </c>
      <c r="G189" s="126" t="str">
        <f>IF($D$6=NHAPLIEU!E185,NHAPLIEU!I185,"")</f>
        <v/>
      </c>
      <c r="H189" s="126"/>
      <c r="I189" s="126"/>
    </row>
    <row r="190" spans="1:9" ht="21" hidden="1" customHeight="1">
      <c r="A190" s="360" t="str">
        <f>IF(OR($D$6=NHAPLIEU!E186,$D$6=NHAPLIEU!F186),NHAPLIEU!A186,"")</f>
        <v/>
      </c>
      <c r="B190" s="67" t="str">
        <f>IF(OR($D$6=NHAPLIEU!E186,$D$6=NHAPLIEU!F186),NHAPLIEU!B186,"")</f>
        <v/>
      </c>
      <c r="C190" s="360" t="str">
        <f>IF(OR($D$6=NHAPLIEU!E186,$D$6=NHAPLIEU!F186),NHAPLIEU!C186,"")</f>
        <v/>
      </c>
      <c r="D190" s="67" t="str">
        <f>IF(OR($D$6=NHAPLIEU!E186,$D$6=NHAPLIEU!F186),NHAPLIEU!D186,"")</f>
        <v/>
      </c>
      <c r="E190" s="77" t="str">
        <f>IF($D$6=NHAPLIEU!E186,NHAPLIEU!F186,IF($D$6=NHAPLIEU!F186,NHAPLIEU!E186,""))</f>
        <v/>
      </c>
      <c r="F190" s="126" t="str">
        <f>IF($D$6=NHAPLIEU!F186,NHAPLIEU!I186,"")</f>
        <v/>
      </c>
      <c r="G190" s="126" t="str">
        <f>IF($D$6=NHAPLIEU!E186,NHAPLIEU!I186,"")</f>
        <v/>
      </c>
      <c r="H190" s="126"/>
      <c r="I190" s="126"/>
    </row>
    <row r="191" spans="1:9" ht="21" hidden="1" customHeight="1">
      <c r="A191" s="360" t="str">
        <f>IF(OR($D$6=NHAPLIEU!E187,$D$6=NHAPLIEU!F187),NHAPLIEU!A187,"")</f>
        <v/>
      </c>
      <c r="B191" s="67" t="str">
        <f>IF(OR($D$6=NHAPLIEU!E187,$D$6=NHAPLIEU!F187),NHAPLIEU!B187,"")</f>
        <v/>
      </c>
      <c r="C191" s="360" t="str">
        <f>IF(OR($D$6=NHAPLIEU!E187,$D$6=NHAPLIEU!F187),NHAPLIEU!C187,"")</f>
        <v/>
      </c>
      <c r="D191" s="67" t="str">
        <f>IF(OR($D$6=NHAPLIEU!E187,$D$6=NHAPLIEU!F187),NHAPLIEU!D187,"")</f>
        <v/>
      </c>
      <c r="E191" s="77" t="str">
        <f>IF($D$6=NHAPLIEU!E187,NHAPLIEU!F187,IF($D$6=NHAPLIEU!F187,NHAPLIEU!E187,""))</f>
        <v/>
      </c>
      <c r="F191" s="126" t="str">
        <f>IF($D$6=NHAPLIEU!F187,NHAPLIEU!I187,"")</f>
        <v/>
      </c>
      <c r="G191" s="126" t="str">
        <f>IF($D$6=NHAPLIEU!E187,NHAPLIEU!I187,"")</f>
        <v/>
      </c>
      <c r="H191" s="126"/>
      <c r="I191" s="126"/>
    </row>
    <row r="192" spans="1:9" ht="21" hidden="1" customHeight="1">
      <c r="A192" s="360" t="str">
        <f>IF(OR($D$6=NHAPLIEU!E188,$D$6=NHAPLIEU!F188),NHAPLIEU!A188,"")</f>
        <v/>
      </c>
      <c r="B192" s="67" t="str">
        <f>IF(OR($D$6=NHAPLIEU!E188,$D$6=NHAPLIEU!F188),NHAPLIEU!B188,"")</f>
        <v/>
      </c>
      <c r="C192" s="360" t="str">
        <f>IF(OR($D$6=NHAPLIEU!E188,$D$6=NHAPLIEU!F188),NHAPLIEU!C188,"")</f>
        <v/>
      </c>
      <c r="D192" s="67" t="str">
        <f>IF(OR($D$6=NHAPLIEU!E188,$D$6=NHAPLIEU!F188),NHAPLIEU!D188,"")</f>
        <v/>
      </c>
      <c r="E192" s="77" t="str">
        <f>IF($D$6=NHAPLIEU!E188,NHAPLIEU!F188,IF($D$6=NHAPLIEU!F188,NHAPLIEU!E188,""))</f>
        <v/>
      </c>
      <c r="F192" s="126" t="str">
        <f>IF($D$6=NHAPLIEU!F188,NHAPLIEU!I188,"")</f>
        <v/>
      </c>
      <c r="G192" s="126" t="str">
        <f>IF($D$6=NHAPLIEU!E188,NHAPLIEU!I188,"")</f>
        <v/>
      </c>
      <c r="H192" s="126"/>
      <c r="I192" s="126"/>
    </row>
    <row r="193" spans="1:9" ht="21" hidden="1" customHeight="1">
      <c r="A193" s="360" t="str">
        <f>IF(OR($D$6=NHAPLIEU!E189,$D$6=NHAPLIEU!F189),NHAPLIEU!A189,"")</f>
        <v/>
      </c>
      <c r="B193" s="67" t="str">
        <f>IF(OR($D$6=NHAPLIEU!E189,$D$6=NHAPLIEU!F189),NHAPLIEU!B189,"")</f>
        <v/>
      </c>
      <c r="C193" s="360" t="str">
        <f>IF(OR($D$6=NHAPLIEU!E189,$D$6=NHAPLIEU!F189),NHAPLIEU!C189,"")</f>
        <v/>
      </c>
      <c r="D193" s="67" t="str">
        <f>IF(OR($D$6=NHAPLIEU!E189,$D$6=NHAPLIEU!F189),NHAPLIEU!D189,"")</f>
        <v/>
      </c>
      <c r="E193" s="77" t="str">
        <f>IF($D$6=NHAPLIEU!E189,NHAPLIEU!F189,IF($D$6=NHAPLIEU!F189,NHAPLIEU!E189,""))</f>
        <v/>
      </c>
      <c r="F193" s="126" t="str">
        <f>IF($D$6=NHAPLIEU!F189,NHAPLIEU!I189,"")</f>
        <v/>
      </c>
      <c r="G193" s="126" t="str">
        <f>IF($D$6=NHAPLIEU!E189,NHAPLIEU!I189,"")</f>
        <v/>
      </c>
      <c r="H193" s="126"/>
      <c r="I193" s="126"/>
    </row>
    <row r="194" spans="1:9" ht="21" hidden="1" customHeight="1">
      <c r="A194" s="360" t="str">
        <f>IF(OR($D$6=NHAPLIEU!E190,$D$6=NHAPLIEU!F190),NHAPLIEU!A190,"")</f>
        <v/>
      </c>
      <c r="B194" s="67" t="str">
        <f>IF(OR($D$6=NHAPLIEU!E190,$D$6=NHAPLIEU!F190),NHAPLIEU!B190,"")</f>
        <v/>
      </c>
      <c r="C194" s="360" t="str">
        <f>IF(OR($D$6=NHAPLIEU!E190,$D$6=NHAPLIEU!F190),NHAPLIEU!C190,"")</f>
        <v/>
      </c>
      <c r="D194" s="67" t="str">
        <f>IF(OR($D$6=NHAPLIEU!E190,$D$6=NHAPLIEU!F190),NHAPLIEU!D190,"")</f>
        <v/>
      </c>
      <c r="E194" s="77" t="str">
        <f>IF($D$6=NHAPLIEU!E190,NHAPLIEU!F190,IF($D$6=NHAPLIEU!F190,NHAPLIEU!E190,""))</f>
        <v/>
      </c>
      <c r="F194" s="126" t="str">
        <f>IF($D$6=NHAPLIEU!F190,NHAPLIEU!I190,"")</f>
        <v/>
      </c>
      <c r="G194" s="126" t="str">
        <f>IF($D$6=NHAPLIEU!E190,NHAPLIEU!I190,"")</f>
        <v/>
      </c>
      <c r="H194" s="126"/>
      <c r="I194" s="126"/>
    </row>
    <row r="195" spans="1:9" ht="21" hidden="1" customHeight="1">
      <c r="A195" s="360" t="str">
        <f>IF(OR($D$6=NHAPLIEU!E191,$D$6=NHAPLIEU!F191),NHAPLIEU!A191,"")</f>
        <v/>
      </c>
      <c r="B195" s="67" t="str">
        <f>IF(OR($D$6=NHAPLIEU!E191,$D$6=NHAPLIEU!F191),NHAPLIEU!B191,"")</f>
        <v/>
      </c>
      <c r="C195" s="360" t="str">
        <f>IF(OR($D$6=NHAPLIEU!E191,$D$6=NHAPLIEU!F191),NHAPLIEU!C191,"")</f>
        <v/>
      </c>
      <c r="D195" s="67" t="str">
        <f>IF(OR($D$6=NHAPLIEU!E191,$D$6=NHAPLIEU!F191),NHAPLIEU!D191,"")</f>
        <v/>
      </c>
      <c r="E195" s="77" t="str">
        <f>IF($D$6=NHAPLIEU!E191,NHAPLIEU!F191,IF($D$6=NHAPLIEU!F191,NHAPLIEU!E191,""))</f>
        <v/>
      </c>
      <c r="F195" s="126" t="str">
        <f>IF($D$6=NHAPLIEU!F191,NHAPLIEU!I191,"")</f>
        <v/>
      </c>
      <c r="G195" s="126" t="str">
        <f>IF($D$6=NHAPLIEU!E191,NHAPLIEU!I191,"")</f>
        <v/>
      </c>
      <c r="H195" s="126"/>
      <c r="I195" s="126"/>
    </row>
    <row r="196" spans="1:9" ht="21" hidden="1" customHeight="1">
      <c r="A196" s="360" t="str">
        <f>IF(OR($D$6=NHAPLIEU!E192,$D$6=NHAPLIEU!F192),NHAPLIEU!A192,"")</f>
        <v/>
      </c>
      <c r="B196" s="67" t="str">
        <f>IF(OR($D$6=NHAPLIEU!E192,$D$6=NHAPLIEU!F192),NHAPLIEU!B192,"")</f>
        <v/>
      </c>
      <c r="C196" s="360" t="str">
        <f>IF(OR($D$6=NHAPLIEU!E192,$D$6=NHAPLIEU!F192),NHAPLIEU!C192,"")</f>
        <v/>
      </c>
      <c r="D196" s="67" t="str">
        <f>IF(OR($D$6=NHAPLIEU!E192,$D$6=NHAPLIEU!F192),NHAPLIEU!D192,"")</f>
        <v/>
      </c>
      <c r="E196" s="77" t="str">
        <f>IF($D$6=NHAPLIEU!E192,NHAPLIEU!F192,IF($D$6=NHAPLIEU!F192,NHAPLIEU!E192,""))</f>
        <v/>
      </c>
      <c r="F196" s="126" t="str">
        <f>IF($D$6=NHAPLIEU!F192,NHAPLIEU!I192,"")</f>
        <v/>
      </c>
      <c r="G196" s="126" t="str">
        <f>IF($D$6=NHAPLIEU!E192,NHAPLIEU!I192,"")</f>
        <v/>
      </c>
      <c r="H196" s="126"/>
      <c r="I196" s="126"/>
    </row>
    <row r="197" spans="1:9" ht="21" hidden="1" customHeight="1">
      <c r="A197" s="360" t="str">
        <f>IF(OR($D$6=NHAPLIEU!E193,$D$6=NHAPLIEU!F193),NHAPLIEU!A193,"")</f>
        <v/>
      </c>
      <c r="B197" s="67" t="str">
        <f>IF(OR($D$6=NHAPLIEU!E193,$D$6=NHAPLIEU!F193),NHAPLIEU!B193,"")</f>
        <v/>
      </c>
      <c r="C197" s="360" t="str">
        <f>IF(OR($D$6=NHAPLIEU!E193,$D$6=NHAPLIEU!F193),NHAPLIEU!C193,"")</f>
        <v/>
      </c>
      <c r="D197" s="67" t="str">
        <f>IF(OR($D$6=NHAPLIEU!E193,$D$6=NHAPLIEU!F193),NHAPLIEU!D193,"")</f>
        <v/>
      </c>
      <c r="E197" s="77" t="str">
        <f>IF($D$6=NHAPLIEU!E193,NHAPLIEU!F193,IF($D$6=NHAPLIEU!F193,NHAPLIEU!E193,""))</f>
        <v/>
      </c>
      <c r="F197" s="126" t="str">
        <f>IF($D$6=NHAPLIEU!F193,NHAPLIEU!I193,"")</f>
        <v/>
      </c>
      <c r="G197" s="126" t="str">
        <f>IF($D$6=NHAPLIEU!E193,NHAPLIEU!I193,"")</f>
        <v/>
      </c>
      <c r="H197" s="126"/>
      <c r="I197" s="126"/>
    </row>
    <row r="198" spans="1:9" ht="21" hidden="1" customHeight="1">
      <c r="A198" s="360" t="str">
        <f>IF(OR($D$6=NHAPLIEU!E194,$D$6=NHAPLIEU!F194),NHAPLIEU!A194,"")</f>
        <v/>
      </c>
      <c r="B198" s="67" t="str">
        <f>IF(OR($D$6=NHAPLIEU!E194,$D$6=NHAPLIEU!F194),NHAPLIEU!B194,"")</f>
        <v/>
      </c>
      <c r="C198" s="360" t="str">
        <f>IF(OR($D$6=NHAPLIEU!E194,$D$6=NHAPLIEU!F194),NHAPLIEU!C194,"")</f>
        <v/>
      </c>
      <c r="D198" s="67" t="str">
        <f>IF(OR($D$6=NHAPLIEU!E194,$D$6=NHAPLIEU!F194),NHAPLIEU!D194,"")</f>
        <v/>
      </c>
      <c r="E198" s="77" t="str">
        <f>IF($D$6=NHAPLIEU!E194,NHAPLIEU!F194,IF($D$6=NHAPLIEU!F194,NHAPLIEU!E194,""))</f>
        <v/>
      </c>
      <c r="F198" s="126" t="str">
        <f>IF($D$6=NHAPLIEU!F194,NHAPLIEU!I194,"")</f>
        <v/>
      </c>
      <c r="G198" s="126" t="str">
        <f>IF($D$6=NHAPLIEU!E194,NHAPLIEU!I194,"")</f>
        <v/>
      </c>
      <c r="H198" s="126"/>
      <c r="I198" s="126"/>
    </row>
    <row r="199" spans="1:9" ht="21" hidden="1" customHeight="1">
      <c r="A199" s="360" t="str">
        <f>IF(OR($D$6=NHAPLIEU!E195,$D$6=NHAPLIEU!F195),NHAPLIEU!A195,"")</f>
        <v/>
      </c>
      <c r="B199" s="67" t="str">
        <f>IF(OR($D$6=NHAPLIEU!E195,$D$6=NHAPLIEU!F195),NHAPLIEU!B195,"")</f>
        <v/>
      </c>
      <c r="C199" s="360" t="str">
        <f>IF(OR($D$6=NHAPLIEU!E195,$D$6=NHAPLIEU!F195),NHAPLIEU!C195,"")</f>
        <v/>
      </c>
      <c r="D199" s="67" t="str">
        <f>IF(OR($D$6=NHAPLIEU!E195,$D$6=NHAPLIEU!F195),NHAPLIEU!D195,"")</f>
        <v/>
      </c>
      <c r="E199" s="77" t="str">
        <f>IF($D$6=NHAPLIEU!E195,NHAPLIEU!F195,IF($D$6=NHAPLIEU!F195,NHAPLIEU!E195,""))</f>
        <v/>
      </c>
      <c r="F199" s="126" t="str">
        <f>IF($D$6=NHAPLIEU!F195,NHAPLIEU!I195,"")</f>
        <v/>
      </c>
      <c r="G199" s="126" t="str">
        <f>IF($D$6=NHAPLIEU!E195,NHAPLIEU!I195,"")</f>
        <v/>
      </c>
      <c r="H199" s="126"/>
      <c r="I199" s="126"/>
    </row>
    <row r="200" spans="1:9" ht="21" hidden="1" customHeight="1">
      <c r="A200" s="360" t="str">
        <f>IF(OR($D$6=NHAPLIEU!E196,$D$6=NHAPLIEU!F196),NHAPLIEU!A196,"")</f>
        <v/>
      </c>
      <c r="B200" s="67" t="str">
        <f>IF(OR($D$6=NHAPLIEU!E196,$D$6=NHAPLIEU!F196),NHAPLIEU!B196,"")</f>
        <v/>
      </c>
      <c r="C200" s="360" t="str">
        <f>IF(OR($D$6=NHAPLIEU!E196,$D$6=NHAPLIEU!F196),NHAPLIEU!C196,"")</f>
        <v/>
      </c>
      <c r="D200" s="67" t="str">
        <f>IF(OR($D$6=NHAPLIEU!E196,$D$6=NHAPLIEU!F196),NHAPLIEU!D196,"")</f>
        <v/>
      </c>
      <c r="E200" s="77" t="str">
        <f>IF($D$6=NHAPLIEU!E196,NHAPLIEU!F196,IF($D$6=NHAPLIEU!F196,NHAPLIEU!E196,""))</f>
        <v/>
      </c>
      <c r="F200" s="126" t="str">
        <f>IF($D$6=NHAPLIEU!F196,NHAPLIEU!I196,"")</f>
        <v/>
      </c>
      <c r="G200" s="126" t="str">
        <f>IF($D$6=NHAPLIEU!E196,NHAPLIEU!I196,"")</f>
        <v/>
      </c>
      <c r="H200" s="126"/>
      <c r="I200" s="126"/>
    </row>
    <row r="201" spans="1:9" ht="21" hidden="1" customHeight="1">
      <c r="A201" s="360" t="str">
        <f>IF(OR($D$6=NHAPLIEU!E197,$D$6=NHAPLIEU!F197),NHAPLIEU!A197,"")</f>
        <v/>
      </c>
      <c r="B201" s="67" t="str">
        <f>IF(OR($D$6=NHAPLIEU!E197,$D$6=NHAPLIEU!F197),NHAPLIEU!B197,"")</f>
        <v/>
      </c>
      <c r="C201" s="360" t="str">
        <f>IF(OR($D$6=NHAPLIEU!E197,$D$6=NHAPLIEU!F197),NHAPLIEU!C197,"")</f>
        <v/>
      </c>
      <c r="D201" s="67" t="str">
        <f>IF(OR($D$6=NHAPLIEU!E197,$D$6=NHAPLIEU!F197),NHAPLIEU!D197,"")</f>
        <v/>
      </c>
      <c r="E201" s="77" t="str">
        <f>IF($D$6=NHAPLIEU!E197,NHAPLIEU!F197,IF($D$6=NHAPLIEU!F197,NHAPLIEU!E197,""))</f>
        <v/>
      </c>
      <c r="F201" s="126" t="str">
        <f>IF($D$6=NHAPLIEU!F197,NHAPLIEU!I197,"")</f>
        <v/>
      </c>
      <c r="G201" s="126" t="str">
        <f>IF($D$6=NHAPLIEU!E197,NHAPLIEU!I197,"")</f>
        <v/>
      </c>
      <c r="H201" s="126"/>
      <c r="I201" s="126"/>
    </row>
    <row r="202" spans="1:9" ht="21" hidden="1" customHeight="1">
      <c r="A202" s="360" t="str">
        <f>IF(OR($D$6=NHAPLIEU!E198,$D$6=NHAPLIEU!F198),NHAPLIEU!A198,"")</f>
        <v/>
      </c>
      <c r="B202" s="67" t="str">
        <f>IF(OR($D$6=NHAPLIEU!E198,$D$6=NHAPLIEU!F198),NHAPLIEU!B198,"")</f>
        <v/>
      </c>
      <c r="C202" s="360" t="str">
        <f>IF(OR($D$6=NHAPLIEU!E198,$D$6=NHAPLIEU!F198),NHAPLIEU!C198,"")</f>
        <v/>
      </c>
      <c r="D202" s="67" t="str">
        <f>IF(OR($D$6=NHAPLIEU!E198,$D$6=NHAPLIEU!F198),NHAPLIEU!D198,"")</f>
        <v/>
      </c>
      <c r="E202" s="77" t="str">
        <f>IF($D$6=NHAPLIEU!E198,NHAPLIEU!F198,IF($D$6=NHAPLIEU!F198,NHAPLIEU!E198,""))</f>
        <v/>
      </c>
      <c r="F202" s="126" t="str">
        <f>IF($D$6=NHAPLIEU!F198,NHAPLIEU!I198,"")</f>
        <v/>
      </c>
      <c r="G202" s="126" t="str">
        <f>IF($D$6=NHAPLIEU!E198,NHAPLIEU!I198,"")</f>
        <v/>
      </c>
      <c r="H202" s="126"/>
      <c r="I202" s="126"/>
    </row>
    <row r="203" spans="1:9" ht="21" hidden="1" customHeight="1">
      <c r="A203" s="360" t="str">
        <f>IF(OR($D$6=NHAPLIEU!E199,$D$6=NHAPLIEU!F199),NHAPLIEU!A199,"")</f>
        <v/>
      </c>
      <c r="B203" s="67" t="str">
        <f>IF(OR($D$6=NHAPLIEU!E199,$D$6=NHAPLIEU!F199),NHAPLIEU!B199,"")</f>
        <v/>
      </c>
      <c r="C203" s="360" t="str">
        <f>IF(OR($D$6=NHAPLIEU!E199,$D$6=NHAPLIEU!F199),NHAPLIEU!C199,"")</f>
        <v/>
      </c>
      <c r="D203" s="67" t="str">
        <f>IF(OR($D$6=NHAPLIEU!E199,$D$6=NHAPLIEU!F199),NHAPLIEU!D199,"")</f>
        <v/>
      </c>
      <c r="E203" s="77" t="str">
        <f>IF($D$6=NHAPLIEU!E199,NHAPLIEU!F199,IF($D$6=NHAPLIEU!F199,NHAPLIEU!E199,""))</f>
        <v/>
      </c>
      <c r="F203" s="126" t="str">
        <f>IF($D$6=NHAPLIEU!F199,NHAPLIEU!I199,"")</f>
        <v/>
      </c>
      <c r="G203" s="126" t="str">
        <f>IF($D$6=NHAPLIEU!E199,NHAPLIEU!I199,"")</f>
        <v/>
      </c>
      <c r="H203" s="126"/>
      <c r="I203" s="126"/>
    </row>
    <row r="204" spans="1:9" ht="21" hidden="1" customHeight="1">
      <c r="A204" s="360" t="str">
        <f>IF(OR($D$6=NHAPLIEU!E200,$D$6=NHAPLIEU!F200),NHAPLIEU!A200,"")</f>
        <v/>
      </c>
      <c r="B204" s="67" t="str">
        <f>IF(OR($D$6=NHAPLIEU!E200,$D$6=NHAPLIEU!F200),NHAPLIEU!B200,"")</f>
        <v/>
      </c>
      <c r="C204" s="360" t="str">
        <f>IF(OR($D$6=NHAPLIEU!E200,$D$6=NHAPLIEU!F200),NHAPLIEU!C200,"")</f>
        <v/>
      </c>
      <c r="D204" s="67" t="str">
        <f>IF(OR($D$6=NHAPLIEU!E200,$D$6=NHAPLIEU!F200),NHAPLIEU!D200,"")</f>
        <v/>
      </c>
      <c r="E204" s="77" t="str">
        <f>IF($D$6=NHAPLIEU!E200,NHAPLIEU!F200,IF($D$6=NHAPLIEU!F200,NHAPLIEU!E200,""))</f>
        <v/>
      </c>
      <c r="F204" s="126" t="str">
        <f>IF($D$6=NHAPLIEU!F200,NHAPLIEU!I200,"")</f>
        <v/>
      </c>
      <c r="G204" s="126" t="str">
        <f>IF($D$6=NHAPLIEU!E200,NHAPLIEU!I200,"")</f>
        <v/>
      </c>
      <c r="H204" s="126"/>
      <c r="I204" s="126"/>
    </row>
    <row r="205" spans="1:9" ht="21" hidden="1" customHeight="1">
      <c r="A205" s="360" t="str">
        <f>IF(OR($D$6=NHAPLIEU!E201,$D$6=NHAPLIEU!F201),NHAPLIEU!A201,"")</f>
        <v/>
      </c>
      <c r="B205" s="67" t="str">
        <f>IF(OR($D$6=NHAPLIEU!E201,$D$6=NHAPLIEU!F201),NHAPLIEU!B201,"")</f>
        <v/>
      </c>
      <c r="C205" s="360" t="str">
        <f>IF(OR($D$6=NHAPLIEU!E201,$D$6=NHAPLIEU!F201),NHAPLIEU!C201,"")</f>
        <v/>
      </c>
      <c r="D205" s="67" t="str">
        <f>IF(OR($D$6=NHAPLIEU!E201,$D$6=NHAPLIEU!F201),NHAPLIEU!D201,"")</f>
        <v/>
      </c>
      <c r="E205" s="77" t="str">
        <f>IF($D$6=NHAPLIEU!E201,NHAPLIEU!F201,IF($D$6=NHAPLIEU!F201,NHAPLIEU!E201,""))</f>
        <v/>
      </c>
      <c r="F205" s="126" t="str">
        <f>IF($D$6=NHAPLIEU!F201,NHAPLIEU!I201,"")</f>
        <v/>
      </c>
      <c r="G205" s="126" t="str">
        <f>IF($D$6=NHAPLIEU!E201,NHAPLIEU!I201,"")</f>
        <v/>
      </c>
      <c r="H205" s="126"/>
      <c r="I205" s="126"/>
    </row>
    <row r="206" spans="1:9" ht="21" hidden="1" customHeight="1">
      <c r="A206" s="360" t="str">
        <f>IF(OR($D$6=NHAPLIEU!E202,$D$6=NHAPLIEU!F202),NHAPLIEU!A202,"")</f>
        <v/>
      </c>
      <c r="B206" s="67" t="str">
        <f>IF(OR($D$6=NHAPLIEU!E202,$D$6=NHAPLIEU!F202),NHAPLIEU!B202,"")</f>
        <v/>
      </c>
      <c r="C206" s="360" t="str">
        <f>IF(OR($D$6=NHAPLIEU!E202,$D$6=NHAPLIEU!F202),NHAPLIEU!C202,"")</f>
        <v/>
      </c>
      <c r="D206" s="67" t="str">
        <f>IF(OR($D$6=NHAPLIEU!E202,$D$6=NHAPLIEU!F202),NHAPLIEU!D202,"")</f>
        <v/>
      </c>
      <c r="E206" s="77" t="str">
        <f>IF($D$6=NHAPLIEU!E202,NHAPLIEU!F202,IF($D$6=NHAPLIEU!F202,NHAPLIEU!E202,""))</f>
        <v/>
      </c>
      <c r="F206" s="126" t="str">
        <f>IF($D$6=NHAPLIEU!F202,NHAPLIEU!I202,"")</f>
        <v/>
      </c>
      <c r="G206" s="126" t="str">
        <f>IF($D$6=NHAPLIEU!E202,NHAPLIEU!I202,"")</f>
        <v/>
      </c>
      <c r="H206" s="126"/>
      <c r="I206" s="126"/>
    </row>
    <row r="207" spans="1:9" ht="21" hidden="1" customHeight="1">
      <c r="A207" s="360" t="str">
        <f>IF(OR($D$6=NHAPLIEU!E203,$D$6=NHAPLIEU!F203),NHAPLIEU!A203,"")</f>
        <v/>
      </c>
      <c r="B207" s="67" t="str">
        <f>IF(OR($D$6=NHAPLIEU!E203,$D$6=NHAPLIEU!F203),NHAPLIEU!B203,"")</f>
        <v/>
      </c>
      <c r="C207" s="360" t="str">
        <f>IF(OR($D$6=NHAPLIEU!E203,$D$6=NHAPLIEU!F203),NHAPLIEU!C203,"")</f>
        <v/>
      </c>
      <c r="D207" s="67" t="str">
        <f>IF(OR($D$6=NHAPLIEU!E203,$D$6=NHAPLIEU!F203),NHAPLIEU!D203,"")</f>
        <v/>
      </c>
      <c r="E207" s="77" t="str">
        <f>IF($D$6=NHAPLIEU!E203,NHAPLIEU!F203,IF($D$6=NHAPLIEU!F203,NHAPLIEU!E203,""))</f>
        <v/>
      </c>
      <c r="F207" s="126" t="str">
        <f>IF($D$6=NHAPLIEU!F203,NHAPLIEU!I203,"")</f>
        <v/>
      </c>
      <c r="G207" s="126" t="str">
        <f>IF($D$6=NHAPLIEU!E203,NHAPLIEU!I203,"")</f>
        <v/>
      </c>
      <c r="H207" s="126"/>
      <c r="I207" s="126"/>
    </row>
    <row r="208" spans="1:9" ht="21" hidden="1" customHeight="1">
      <c r="A208" s="360" t="str">
        <f>IF(OR($D$6=NHAPLIEU!E204,$D$6=NHAPLIEU!F204),NHAPLIEU!A204,"")</f>
        <v/>
      </c>
      <c r="B208" s="67" t="str">
        <f>IF(OR($D$6=NHAPLIEU!E204,$D$6=NHAPLIEU!F204),NHAPLIEU!B204,"")</f>
        <v/>
      </c>
      <c r="C208" s="360" t="str">
        <f>IF(OR($D$6=NHAPLIEU!E204,$D$6=NHAPLIEU!F204),NHAPLIEU!C204,"")</f>
        <v/>
      </c>
      <c r="D208" s="67" t="str">
        <f>IF(OR($D$6=NHAPLIEU!E204,$D$6=NHAPLIEU!F204),NHAPLIEU!D204,"")</f>
        <v/>
      </c>
      <c r="E208" s="77" t="str">
        <f>IF($D$6=NHAPLIEU!E204,NHAPLIEU!F204,IF($D$6=NHAPLIEU!F204,NHAPLIEU!E204,""))</f>
        <v/>
      </c>
      <c r="F208" s="126" t="str">
        <f>IF($D$6=NHAPLIEU!F204,NHAPLIEU!I204,"")</f>
        <v/>
      </c>
      <c r="G208" s="126" t="str">
        <f>IF($D$6=NHAPLIEU!E204,NHAPLIEU!I204,"")</f>
        <v/>
      </c>
      <c r="H208" s="126"/>
      <c r="I208" s="126"/>
    </row>
    <row r="209" spans="1:9" ht="21" hidden="1" customHeight="1">
      <c r="A209" s="360" t="str">
        <f>IF(OR($D$6=NHAPLIEU!E205,$D$6=NHAPLIEU!F205),NHAPLIEU!A205,"")</f>
        <v/>
      </c>
      <c r="B209" s="67" t="str">
        <f>IF(OR($D$6=NHAPLIEU!E205,$D$6=NHAPLIEU!F205),NHAPLIEU!B205,"")</f>
        <v/>
      </c>
      <c r="C209" s="360" t="str">
        <f>IF(OR($D$6=NHAPLIEU!E205,$D$6=NHAPLIEU!F205),NHAPLIEU!C205,"")</f>
        <v/>
      </c>
      <c r="D209" s="67" t="str">
        <f>IF(OR($D$6=NHAPLIEU!E205,$D$6=NHAPLIEU!F205),NHAPLIEU!D205,"")</f>
        <v/>
      </c>
      <c r="E209" s="77" t="str">
        <f>IF($D$6=NHAPLIEU!E205,NHAPLIEU!F205,IF($D$6=NHAPLIEU!F205,NHAPLIEU!E205,""))</f>
        <v/>
      </c>
      <c r="F209" s="126" t="str">
        <f>IF($D$6=NHAPLIEU!F205,NHAPLIEU!I205,"")</f>
        <v/>
      </c>
      <c r="G209" s="126" t="str">
        <f>IF($D$6=NHAPLIEU!E205,NHAPLIEU!I205,"")</f>
        <v/>
      </c>
      <c r="H209" s="126"/>
      <c r="I209" s="126"/>
    </row>
    <row r="210" spans="1:9" ht="21" hidden="1" customHeight="1">
      <c r="A210" s="360" t="str">
        <f>IF(OR($D$6=NHAPLIEU!E206,$D$6=NHAPLIEU!F206),NHAPLIEU!A206,"")</f>
        <v/>
      </c>
      <c r="B210" s="67" t="str">
        <f>IF(OR($D$6=NHAPLIEU!E206,$D$6=NHAPLIEU!F206),NHAPLIEU!B206,"")</f>
        <v/>
      </c>
      <c r="C210" s="360" t="str">
        <f>IF(OR($D$6=NHAPLIEU!E206,$D$6=NHAPLIEU!F206),NHAPLIEU!C206,"")</f>
        <v/>
      </c>
      <c r="D210" s="67" t="str">
        <f>IF(OR($D$6=NHAPLIEU!E206,$D$6=NHAPLIEU!F206),NHAPLIEU!D206,"")</f>
        <v/>
      </c>
      <c r="E210" s="77" t="str">
        <f>IF($D$6=NHAPLIEU!E206,NHAPLIEU!F206,IF($D$6=NHAPLIEU!F206,NHAPLIEU!E206,""))</f>
        <v/>
      </c>
      <c r="F210" s="126" t="str">
        <f>IF($D$6=NHAPLIEU!F206,NHAPLIEU!I206,"")</f>
        <v/>
      </c>
      <c r="G210" s="126" t="str">
        <f>IF($D$6=NHAPLIEU!E206,NHAPLIEU!I206,"")</f>
        <v/>
      </c>
      <c r="H210" s="126"/>
      <c r="I210" s="126"/>
    </row>
    <row r="211" spans="1:9" ht="21" hidden="1" customHeight="1">
      <c r="A211" s="360" t="str">
        <f>IF(OR($D$6=NHAPLIEU!E207,$D$6=NHAPLIEU!F207),NHAPLIEU!A207,"")</f>
        <v/>
      </c>
      <c r="B211" s="67" t="str">
        <f>IF(OR($D$6=NHAPLIEU!E207,$D$6=NHAPLIEU!F207),NHAPLIEU!B207,"")</f>
        <v/>
      </c>
      <c r="C211" s="360" t="str">
        <f>IF(OR($D$6=NHAPLIEU!E207,$D$6=NHAPLIEU!F207),NHAPLIEU!C207,"")</f>
        <v/>
      </c>
      <c r="D211" s="67" t="str">
        <f>IF(OR($D$6=NHAPLIEU!E207,$D$6=NHAPLIEU!F207),NHAPLIEU!D207,"")</f>
        <v/>
      </c>
      <c r="E211" s="77" t="str">
        <f>IF($D$6=NHAPLIEU!E207,NHAPLIEU!F207,IF($D$6=NHAPLIEU!F207,NHAPLIEU!E207,""))</f>
        <v/>
      </c>
      <c r="F211" s="126" t="str">
        <f>IF($D$6=NHAPLIEU!F207,NHAPLIEU!I207,"")</f>
        <v/>
      </c>
      <c r="G211" s="126" t="str">
        <f>IF($D$6=NHAPLIEU!E207,NHAPLIEU!I207,"")</f>
        <v/>
      </c>
      <c r="H211" s="126"/>
      <c r="I211" s="126"/>
    </row>
    <row r="212" spans="1:9" ht="21" hidden="1" customHeight="1">
      <c r="A212" s="360" t="str">
        <f>IF(OR($D$6=NHAPLIEU!E208,$D$6=NHAPLIEU!F208),NHAPLIEU!A208,"")</f>
        <v/>
      </c>
      <c r="B212" s="67" t="str">
        <f>IF(OR($D$6=NHAPLIEU!E208,$D$6=NHAPLIEU!F208),NHAPLIEU!B208,"")</f>
        <v/>
      </c>
      <c r="C212" s="360" t="str">
        <f>IF(OR($D$6=NHAPLIEU!E208,$D$6=NHAPLIEU!F208),NHAPLIEU!C208,"")</f>
        <v/>
      </c>
      <c r="D212" s="67" t="str">
        <f>IF(OR($D$6=NHAPLIEU!E208,$D$6=NHAPLIEU!F208),NHAPLIEU!D208,"")</f>
        <v/>
      </c>
      <c r="E212" s="77" t="str">
        <f>IF($D$6=NHAPLIEU!E208,NHAPLIEU!F208,IF($D$6=NHAPLIEU!F208,NHAPLIEU!E208,""))</f>
        <v/>
      </c>
      <c r="F212" s="126" t="str">
        <f>IF($D$6=NHAPLIEU!F208,NHAPLIEU!I208,"")</f>
        <v/>
      </c>
      <c r="G212" s="126" t="str">
        <f>IF($D$6=NHAPLIEU!E208,NHAPLIEU!I208,"")</f>
        <v/>
      </c>
      <c r="H212" s="126"/>
      <c r="I212" s="126"/>
    </row>
    <row r="213" spans="1:9" ht="21" hidden="1" customHeight="1">
      <c r="A213" s="360" t="str">
        <f>IF(OR($D$6=NHAPLIEU!E209,$D$6=NHAPLIEU!F209),NHAPLIEU!A209,"")</f>
        <v/>
      </c>
      <c r="B213" s="67" t="str">
        <f>IF(OR($D$6=NHAPLIEU!E209,$D$6=NHAPLIEU!F209),NHAPLIEU!B209,"")</f>
        <v/>
      </c>
      <c r="C213" s="360" t="str">
        <f>IF(OR($D$6=NHAPLIEU!E209,$D$6=NHAPLIEU!F209),NHAPLIEU!C209,"")</f>
        <v/>
      </c>
      <c r="D213" s="67" t="str">
        <f>IF(OR($D$6=NHAPLIEU!E209,$D$6=NHAPLIEU!F209),NHAPLIEU!D209,"")</f>
        <v/>
      </c>
      <c r="E213" s="77" t="str">
        <f>IF($D$6=NHAPLIEU!E209,NHAPLIEU!F209,IF($D$6=NHAPLIEU!F209,NHAPLIEU!E209,""))</f>
        <v/>
      </c>
      <c r="F213" s="126" t="str">
        <f>IF($D$6=NHAPLIEU!F209,NHAPLIEU!I209,"")</f>
        <v/>
      </c>
      <c r="G213" s="126" t="str">
        <f>IF($D$6=NHAPLIEU!E209,NHAPLIEU!I209,"")</f>
        <v/>
      </c>
      <c r="H213" s="126"/>
      <c r="I213" s="126"/>
    </row>
    <row r="214" spans="1:9" ht="21" hidden="1" customHeight="1">
      <c r="A214" s="360" t="str">
        <f>IF(OR($D$6=NHAPLIEU!E210,$D$6=NHAPLIEU!F210),NHAPLIEU!A210,"")</f>
        <v/>
      </c>
      <c r="B214" s="67" t="str">
        <f>IF(OR($D$6=NHAPLIEU!E210,$D$6=NHAPLIEU!F210),NHAPLIEU!B210,"")</f>
        <v/>
      </c>
      <c r="C214" s="360" t="str">
        <f>IF(OR($D$6=NHAPLIEU!E210,$D$6=NHAPLIEU!F210),NHAPLIEU!C210,"")</f>
        <v/>
      </c>
      <c r="D214" s="67" t="str">
        <f>IF(OR($D$6=NHAPLIEU!E210,$D$6=NHAPLIEU!F210),NHAPLIEU!D210,"")</f>
        <v/>
      </c>
      <c r="E214" s="77" t="str">
        <f>IF($D$6=NHAPLIEU!E210,NHAPLIEU!F210,IF($D$6=NHAPLIEU!F210,NHAPLIEU!E210,""))</f>
        <v/>
      </c>
      <c r="F214" s="126" t="str">
        <f>IF($D$6=NHAPLIEU!F210,NHAPLIEU!I210,"")</f>
        <v/>
      </c>
      <c r="G214" s="126" t="str">
        <f>IF($D$6=NHAPLIEU!E210,NHAPLIEU!I210,"")</f>
        <v/>
      </c>
      <c r="H214" s="126"/>
      <c r="I214" s="126"/>
    </row>
    <row r="215" spans="1:9" ht="21" hidden="1" customHeight="1">
      <c r="A215" s="360" t="str">
        <f>IF(OR($D$6=NHAPLIEU!E211,$D$6=NHAPLIEU!F211),NHAPLIEU!A211,"")</f>
        <v/>
      </c>
      <c r="B215" s="67" t="str">
        <f>IF(OR($D$6=NHAPLIEU!E211,$D$6=NHAPLIEU!F211),NHAPLIEU!B211,"")</f>
        <v/>
      </c>
      <c r="C215" s="360" t="str">
        <f>IF(OR($D$6=NHAPLIEU!E211,$D$6=NHAPLIEU!F211),NHAPLIEU!C211,"")</f>
        <v/>
      </c>
      <c r="D215" s="67" t="str">
        <f>IF(OR($D$6=NHAPLIEU!E211,$D$6=NHAPLIEU!F211),NHAPLIEU!D211,"")</f>
        <v/>
      </c>
      <c r="E215" s="77" t="str">
        <f>IF($D$6=NHAPLIEU!E211,NHAPLIEU!F211,IF($D$6=NHAPLIEU!F211,NHAPLIEU!E211,""))</f>
        <v/>
      </c>
      <c r="F215" s="126" t="str">
        <f>IF($D$6=NHAPLIEU!F211,NHAPLIEU!I211,"")</f>
        <v/>
      </c>
      <c r="G215" s="126" t="str">
        <f>IF($D$6=NHAPLIEU!E211,NHAPLIEU!I211,"")</f>
        <v/>
      </c>
      <c r="H215" s="126"/>
      <c r="I215" s="126"/>
    </row>
    <row r="216" spans="1:9" ht="21" hidden="1" customHeight="1">
      <c r="A216" s="360" t="str">
        <f>IF(OR($D$6=NHAPLIEU!E212,$D$6=NHAPLIEU!F212),NHAPLIEU!A212,"")</f>
        <v/>
      </c>
      <c r="B216" s="67" t="str">
        <f>IF(OR($D$6=NHAPLIEU!E212,$D$6=NHAPLIEU!F212),NHAPLIEU!B212,"")</f>
        <v/>
      </c>
      <c r="C216" s="360" t="str">
        <f>IF(OR($D$6=NHAPLIEU!E212,$D$6=NHAPLIEU!F212),NHAPLIEU!C212,"")</f>
        <v/>
      </c>
      <c r="D216" s="67" t="str">
        <f>IF(OR($D$6=NHAPLIEU!E212,$D$6=NHAPLIEU!F212),NHAPLIEU!D212,"")</f>
        <v/>
      </c>
      <c r="E216" s="77" t="str">
        <f>IF($D$6=NHAPLIEU!E212,NHAPLIEU!F212,IF($D$6=NHAPLIEU!F212,NHAPLIEU!E212,""))</f>
        <v/>
      </c>
      <c r="F216" s="126" t="str">
        <f>IF($D$6=NHAPLIEU!F212,NHAPLIEU!I212,"")</f>
        <v/>
      </c>
      <c r="G216" s="126" t="str">
        <f>IF($D$6=NHAPLIEU!E212,NHAPLIEU!I212,"")</f>
        <v/>
      </c>
      <c r="H216" s="126"/>
      <c r="I216" s="126"/>
    </row>
    <row r="217" spans="1:9" ht="21" hidden="1" customHeight="1">
      <c r="A217" s="360" t="str">
        <f>IF(OR($D$6=NHAPLIEU!E213,$D$6=NHAPLIEU!F213),NHAPLIEU!A213,"")</f>
        <v/>
      </c>
      <c r="B217" s="67" t="str">
        <f>IF(OR($D$6=NHAPLIEU!E213,$D$6=NHAPLIEU!F213),NHAPLIEU!B213,"")</f>
        <v/>
      </c>
      <c r="C217" s="360" t="str">
        <f>IF(OR($D$6=NHAPLIEU!E213,$D$6=NHAPLIEU!F213),NHAPLIEU!C213,"")</f>
        <v/>
      </c>
      <c r="D217" s="67" t="str">
        <f>IF(OR($D$6=NHAPLIEU!E213,$D$6=NHAPLIEU!F213),NHAPLIEU!D213,"")</f>
        <v/>
      </c>
      <c r="E217" s="77" t="str">
        <f>IF($D$6=NHAPLIEU!E213,NHAPLIEU!F213,IF($D$6=NHAPLIEU!F213,NHAPLIEU!E213,""))</f>
        <v/>
      </c>
      <c r="F217" s="126" t="str">
        <f>IF($D$6=NHAPLIEU!F213,NHAPLIEU!I213,"")</f>
        <v/>
      </c>
      <c r="G217" s="126" t="str">
        <f>IF($D$6=NHAPLIEU!E213,NHAPLIEU!I213,"")</f>
        <v/>
      </c>
      <c r="H217" s="126"/>
      <c r="I217" s="126"/>
    </row>
    <row r="218" spans="1:9" ht="21" hidden="1" customHeight="1">
      <c r="A218" s="360" t="str">
        <f>IF(OR($D$6=NHAPLIEU!E214,$D$6=NHAPLIEU!F214),NHAPLIEU!A214,"")</f>
        <v/>
      </c>
      <c r="B218" s="67" t="str">
        <f>IF(OR($D$6=NHAPLIEU!E214,$D$6=NHAPLIEU!F214),NHAPLIEU!B214,"")</f>
        <v/>
      </c>
      <c r="C218" s="360" t="str">
        <f>IF(OR($D$6=NHAPLIEU!E214,$D$6=NHAPLIEU!F214),NHAPLIEU!C214,"")</f>
        <v/>
      </c>
      <c r="D218" s="67" t="str">
        <f>IF(OR($D$6=NHAPLIEU!E214,$D$6=NHAPLIEU!F214),NHAPLIEU!D214,"")</f>
        <v/>
      </c>
      <c r="E218" s="77" t="str">
        <f>IF($D$6=NHAPLIEU!E214,NHAPLIEU!F214,IF($D$6=NHAPLIEU!F214,NHAPLIEU!E214,""))</f>
        <v/>
      </c>
      <c r="F218" s="126" t="str">
        <f>IF($D$6=NHAPLIEU!F214,NHAPLIEU!I214,"")</f>
        <v/>
      </c>
      <c r="G218" s="126" t="str">
        <f>IF($D$6=NHAPLIEU!E214,NHAPLIEU!I214,"")</f>
        <v/>
      </c>
      <c r="H218" s="126"/>
      <c r="I218" s="126"/>
    </row>
    <row r="219" spans="1:9" ht="21" hidden="1" customHeight="1">
      <c r="A219" s="360" t="str">
        <f>IF(OR($D$6=NHAPLIEU!E215,$D$6=NHAPLIEU!F215),NHAPLIEU!A215,"")</f>
        <v/>
      </c>
      <c r="B219" s="67" t="str">
        <f>IF(OR($D$6=NHAPLIEU!E215,$D$6=NHAPLIEU!F215),NHAPLIEU!B215,"")</f>
        <v/>
      </c>
      <c r="C219" s="360" t="str">
        <f>IF(OR($D$6=NHAPLIEU!E215,$D$6=NHAPLIEU!F215),NHAPLIEU!C215,"")</f>
        <v/>
      </c>
      <c r="D219" s="67" t="str">
        <f>IF(OR($D$6=NHAPLIEU!E215,$D$6=NHAPLIEU!F215),NHAPLIEU!D215,"")</f>
        <v/>
      </c>
      <c r="E219" s="77" t="str">
        <f>IF($D$6=NHAPLIEU!E215,NHAPLIEU!F215,IF($D$6=NHAPLIEU!F215,NHAPLIEU!E215,""))</f>
        <v/>
      </c>
      <c r="F219" s="126" t="str">
        <f>IF($D$6=NHAPLIEU!F215,NHAPLIEU!I215,"")</f>
        <v/>
      </c>
      <c r="G219" s="126" t="str">
        <f>IF($D$6=NHAPLIEU!E215,NHAPLIEU!I215,"")</f>
        <v/>
      </c>
      <c r="H219" s="126"/>
      <c r="I219" s="126"/>
    </row>
    <row r="220" spans="1:9" ht="21" hidden="1" customHeight="1">
      <c r="A220" s="360" t="str">
        <f>IF(OR($D$6=NHAPLIEU!E216,$D$6=NHAPLIEU!F216),NHAPLIEU!A216,"")</f>
        <v/>
      </c>
      <c r="B220" s="67" t="str">
        <f>IF(OR($D$6=NHAPLIEU!E216,$D$6=NHAPLIEU!F216),NHAPLIEU!B216,"")</f>
        <v/>
      </c>
      <c r="C220" s="360" t="str">
        <f>IF(OR($D$6=NHAPLIEU!E216,$D$6=NHAPLIEU!F216),NHAPLIEU!C216,"")</f>
        <v/>
      </c>
      <c r="D220" s="67" t="str">
        <f>IF(OR($D$6=NHAPLIEU!E216,$D$6=NHAPLIEU!F216),NHAPLIEU!D216,"")</f>
        <v/>
      </c>
      <c r="E220" s="77" t="str">
        <f>IF($D$6=NHAPLIEU!E216,NHAPLIEU!F216,IF($D$6=NHAPLIEU!F216,NHAPLIEU!E216,""))</f>
        <v/>
      </c>
      <c r="F220" s="126" t="str">
        <f>IF($D$6=NHAPLIEU!F216,NHAPLIEU!I216,"")</f>
        <v/>
      </c>
      <c r="G220" s="126" t="str">
        <f>IF($D$6=NHAPLIEU!E216,NHAPLIEU!I216,"")</f>
        <v/>
      </c>
      <c r="H220" s="126"/>
      <c r="I220" s="126"/>
    </row>
    <row r="221" spans="1:9" ht="21" hidden="1" customHeight="1">
      <c r="A221" s="360" t="str">
        <f>IF(OR($D$6=NHAPLIEU!E217,$D$6=NHAPLIEU!F217),NHAPLIEU!A217,"")</f>
        <v/>
      </c>
      <c r="B221" s="67" t="str">
        <f>IF(OR($D$6=NHAPLIEU!E217,$D$6=NHAPLIEU!F217),NHAPLIEU!B217,"")</f>
        <v/>
      </c>
      <c r="C221" s="360" t="str">
        <f>IF(OR($D$6=NHAPLIEU!E217,$D$6=NHAPLIEU!F217),NHAPLIEU!C217,"")</f>
        <v/>
      </c>
      <c r="D221" s="67" t="str">
        <f>IF(OR($D$6=NHAPLIEU!E217,$D$6=NHAPLIEU!F217),NHAPLIEU!D217,"")</f>
        <v/>
      </c>
      <c r="E221" s="77" t="str">
        <f>IF($D$6=NHAPLIEU!E217,NHAPLIEU!F217,IF($D$6=NHAPLIEU!F217,NHAPLIEU!E217,""))</f>
        <v/>
      </c>
      <c r="F221" s="126" t="str">
        <f>IF($D$6=NHAPLIEU!F217,NHAPLIEU!I217,"")</f>
        <v/>
      </c>
      <c r="G221" s="126" t="str">
        <f>IF($D$6=NHAPLIEU!E217,NHAPLIEU!I217,"")</f>
        <v/>
      </c>
      <c r="H221" s="126"/>
      <c r="I221" s="126"/>
    </row>
    <row r="222" spans="1:9" ht="21" hidden="1" customHeight="1">
      <c r="A222" s="360" t="str">
        <f>IF(OR($D$6=NHAPLIEU!E218,$D$6=NHAPLIEU!F218),NHAPLIEU!A218,"")</f>
        <v/>
      </c>
      <c r="B222" s="67" t="str">
        <f>IF(OR($D$6=NHAPLIEU!E218,$D$6=NHAPLIEU!F218),NHAPLIEU!B218,"")</f>
        <v/>
      </c>
      <c r="C222" s="360" t="str">
        <f>IF(OR($D$6=NHAPLIEU!E218,$D$6=NHAPLIEU!F218),NHAPLIEU!C218,"")</f>
        <v/>
      </c>
      <c r="D222" s="67" t="str">
        <f>IF(OR($D$6=NHAPLIEU!E218,$D$6=NHAPLIEU!F218),NHAPLIEU!D218,"")</f>
        <v/>
      </c>
      <c r="E222" s="77" t="str">
        <f>IF($D$6=NHAPLIEU!E218,NHAPLIEU!F218,IF($D$6=NHAPLIEU!F218,NHAPLIEU!E218,""))</f>
        <v/>
      </c>
      <c r="F222" s="126" t="str">
        <f>IF($D$6=NHAPLIEU!F218,NHAPLIEU!I218,"")</f>
        <v/>
      </c>
      <c r="G222" s="126" t="str">
        <f>IF($D$6=NHAPLIEU!E218,NHAPLIEU!I218,"")</f>
        <v/>
      </c>
      <c r="H222" s="126"/>
      <c r="I222" s="126"/>
    </row>
    <row r="223" spans="1:9" ht="21" hidden="1" customHeight="1">
      <c r="A223" s="360" t="str">
        <f>IF(OR($D$6=NHAPLIEU!E219,$D$6=NHAPLIEU!F219),NHAPLIEU!A219,"")</f>
        <v/>
      </c>
      <c r="B223" s="67" t="str">
        <f>IF(OR($D$6=NHAPLIEU!E219,$D$6=NHAPLIEU!F219),NHAPLIEU!B219,"")</f>
        <v/>
      </c>
      <c r="C223" s="360" t="str">
        <f>IF(OR($D$6=NHAPLIEU!E219,$D$6=NHAPLIEU!F219),NHAPLIEU!C219,"")</f>
        <v/>
      </c>
      <c r="D223" s="67" t="str">
        <f>IF(OR($D$6=NHAPLIEU!E219,$D$6=NHAPLIEU!F219),NHAPLIEU!D219,"")</f>
        <v/>
      </c>
      <c r="E223" s="77" t="str">
        <f>IF($D$6=NHAPLIEU!E219,NHAPLIEU!F219,IF($D$6=NHAPLIEU!F219,NHAPLIEU!E219,""))</f>
        <v/>
      </c>
      <c r="F223" s="126" t="str">
        <f>IF($D$6=NHAPLIEU!F219,NHAPLIEU!I219,"")</f>
        <v/>
      </c>
      <c r="G223" s="126" t="str">
        <f>IF($D$6=NHAPLIEU!E219,NHAPLIEU!I219,"")</f>
        <v/>
      </c>
      <c r="H223" s="126"/>
      <c r="I223" s="126"/>
    </row>
    <row r="224" spans="1:9" ht="21" hidden="1" customHeight="1">
      <c r="A224" s="360" t="str">
        <f>IF(OR($D$6=NHAPLIEU!E220,$D$6=NHAPLIEU!F220),NHAPLIEU!A220,"")</f>
        <v/>
      </c>
      <c r="B224" s="67" t="str">
        <f>IF(OR($D$6=NHAPLIEU!E220,$D$6=NHAPLIEU!F220),NHAPLIEU!B220,"")</f>
        <v/>
      </c>
      <c r="C224" s="360" t="str">
        <f>IF(OR($D$6=NHAPLIEU!E220,$D$6=NHAPLIEU!F220),NHAPLIEU!C220,"")</f>
        <v/>
      </c>
      <c r="D224" s="67" t="str">
        <f>IF(OR($D$6=NHAPLIEU!E220,$D$6=NHAPLIEU!F220),NHAPLIEU!D220,"")</f>
        <v/>
      </c>
      <c r="E224" s="77" t="str">
        <f>IF($D$6=NHAPLIEU!E220,NHAPLIEU!F220,IF($D$6=NHAPLIEU!F220,NHAPLIEU!E220,""))</f>
        <v/>
      </c>
      <c r="F224" s="126" t="str">
        <f>IF($D$6=NHAPLIEU!F220,NHAPLIEU!I220,"")</f>
        <v/>
      </c>
      <c r="G224" s="126" t="str">
        <f>IF($D$6=NHAPLIEU!E220,NHAPLIEU!I220,"")</f>
        <v/>
      </c>
      <c r="H224" s="126"/>
      <c r="I224" s="126"/>
    </row>
    <row r="225" spans="1:9" ht="21" hidden="1" customHeight="1">
      <c r="A225" s="360" t="str">
        <f>IF(OR($D$6=NHAPLIEU!E221,$D$6=NHAPLIEU!F221),NHAPLIEU!A221,"")</f>
        <v/>
      </c>
      <c r="B225" s="67" t="str">
        <f>IF(OR($D$6=NHAPLIEU!E221,$D$6=NHAPLIEU!F221),NHAPLIEU!B221,"")</f>
        <v/>
      </c>
      <c r="C225" s="360" t="str">
        <f>IF(OR($D$6=NHAPLIEU!E221,$D$6=NHAPLIEU!F221),NHAPLIEU!C221,"")</f>
        <v/>
      </c>
      <c r="D225" s="67" t="str">
        <f>IF(OR($D$6=NHAPLIEU!E221,$D$6=NHAPLIEU!F221),NHAPLIEU!D221,"")</f>
        <v/>
      </c>
      <c r="E225" s="77" t="str">
        <f>IF($D$6=NHAPLIEU!E221,NHAPLIEU!F221,IF($D$6=NHAPLIEU!F221,NHAPLIEU!E221,""))</f>
        <v/>
      </c>
      <c r="F225" s="126" t="str">
        <f>IF($D$6=NHAPLIEU!F221,NHAPLIEU!I221,"")</f>
        <v/>
      </c>
      <c r="G225" s="126" t="str">
        <f>IF($D$6=NHAPLIEU!E221,NHAPLIEU!I221,"")</f>
        <v/>
      </c>
      <c r="H225" s="126"/>
      <c r="I225" s="126"/>
    </row>
    <row r="226" spans="1:9" ht="21" hidden="1" customHeight="1">
      <c r="A226" s="360" t="str">
        <f>IF(OR($D$6=NHAPLIEU!E222,$D$6=NHAPLIEU!F222),NHAPLIEU!A222,"")</f>
        <v/>
      </c>
      <c r="B226" s="67" t="str">
        <f>IF(OR($D$6=NHAPLIEU!E222,$D$6=NHAPLIEU!F222),NHAPLIEU!B222,"")</f>
        <v/>
      </c>
      <c r="C226" s="360" t="str">
        <f>IF(OR($D$6=NHAPLIEU!E222,$D$6=NHAPLIEU!F222),NHAPLIEU!C222,"")</f>
        <v/>
      </c>
      <c r="D226" s="67" t="str">
        <f>IF(OR($D$6=NHAPLIEU!E222,$D$6=NHAPLIEU!F222),NHAPLIEU!D222,"")</f>
        <v/>
      </c>
      <c r="E226" s="77" t="str">
        <f>IF($D$6=NHAPLIEU!E222,NHAPLIEU!F222,IF($D$6=NHAPLIEU!F222,NHAPLIEU!E222,""))</f>
        <v/>
      </c>
      <c r="F226" s="126" t="str">
        <f>IF($D$6=NHAPLIEU!F222,NHAPLIEU!I222,"")</f>
        <v/>
      </c>
      <c r="G226" s="126" t="str">
        <f>IF($D$6=NHAPLIEU!E222,NHAPLIEU!I222,"")</f>
        <v/>
      </c>
      <c r="H226" s="126"/>
      <c r="I226" s="126"/>
    </row>
    <row r="227" spans="1:9" ht="21" hidden="1" customHeight="1">
      <c r="A227" s="360" t="str">
        <f>IF(OR($D$6=NHAPLIEU!E223,$D$6=NHAPLIEU!F223),NHAPLIEU!A223,"")</f>
        <v/>
      </c>
      <c r="B227" s="67" t="str">
        <f>IF(OR($D$6=NHAPLIEU!E223,$D$6=NHAPLIEU!F223),NHAPLIEU!B223,"")</f>
        <v/>
      </c>
      <c r="C227" s="360" t="str">
        <f>IF(OR($D$6=NHAPLIEU!E223,$D$6=NHAPLIEU!F223),NHAPLIEU!C223,"")</f>
        <v/>
      </c>
      <c r="D227" s="67" t="str">
        <f>IF(OR($D$6=NHAPLIEU!E223,$D$6=NHAPLIEU!F223),NHAPLIEU!D223,"")</f>
        <v/>
      </c>
      <c r="E227" s="77" t="str">
        <f>IF($D$6=NHAPLIEU!E223,NHAPLIEU!F223,IF($D$6=NHAPLIEU!F223,NHAPLIEU!E223,""))</f>
        <v/>
      </c>
      <c r="F227" s="126" t="str">
        <f>IF($D$6=NHAPLIEU!F223,NHAPLIEU!I223,"")</f>
        <v/>
      </c>
      <c r="G227" s="126" t="str">
        <f>IF($D$6=NHAPLIEU!E223,NHAPLIEU!I223,"")</f>
        <v/>
      </c>
      <c r="H227" s="126"/>
      <c r="I227" s="126"/>
    </row>
    <row r="228" spans="1:9" ht="21" hidden="1" customHeight="1">
      <c r="A228" s="360" t="str">
        <f>IF(OR($D$6=NHAPLIEU!E224,$D$6=NHAPLIEU!F224),NHAPLIEU!A224,"")</f>
        <v/>
      </c>
      <c r="B228" s="67" t="str">
        <f>IF(OR($D$6=NHAPLIEU!E224,$D$6=NHAPLIEU!F224),NHAPLIEU!B224,"")</f>
        <v/>
      </c>
      <c r="C228" s="360" t="str">
        <f>IF(OR($D$6=NHAPLIEU!E224,$D$6=NHAPLIEU!F224),NHAPLIEU!C224,"")</f>
        <v/>
      </c>
      <c r="D228" s="67" t="str">
        <f>IF(OR($D$6=NHAPLIEU!E224,$D$6=NHAPLIEU!F224),NHAPLIEU!D224,"")</f>
        <v/>
      </c>
      <c r="E228" s="77" t="str">
        <f>IF($D$6=NHAPLIEU!E224,NHAPLIEU!F224,IF($D$6=NHAPLIEU!F224,NHAPLIEU!E224,""))</f>
        <v/>
      </c>
      <c r="F228" s="126" t="str">
        <f>IF($D$6=NHAPLIEU!F224,NHAPLIEU!I224,"")</f>
        <v/>
      </c>
      <c r="G228" s="126" t="str">
        <f>IF($D$6=NHAPLIEU!E224,NHAPLIEU!I224,"")</f>
        <v/>
      </c>
      <c r="H228" s="126"/>
      <c r="I228" s="126"/>
    </row>
    <row r="229" spans="1:9" ht="21" hidden="1" customHeight="1">
      <c r="A229" s="360" t="str">
        <f>IF(OR($D$6=NHAPLIEU!E225,$D$6=NHAPLIEU!F225),NHAPLIEU!A225,"")</f>
        <v/>
      </c>
      <c r="B229" s="67" t="str">
        <f>IF(OR($D$6=NHAPLIEU!E225,$D$6=NHAPLIEU!F225),NHAPLIEU!B225,"")</f>
        <v/>
      </c>
      <c r="C229" s="360" t="str">
        <f>IF(OR($D$6=NHAPLIEU!E225,$D$6=NHAPLIEU!F225),NHAPLIEU!C225,"")</f>
        <v/>
      </c>
      <c r="D229" s="67" t="str">
        <f>IF(OR($D$6=NHAPLIEU!E225,$D$6=NHAPLIEU!F225),NHAPLIEU!D225,"")</f>
        <v/>
      </c>
      <c r="E229" s="77" t="str">
        <f>IF($D$6=NHAPLIEU!E225,NHAPLIEU!F225,IF($D$6=NHAPLIEU!F225,NHAPLIEU!E225,""))</f>
        <v/>
      </c>
      <c r="F229" s="126" t="str">
        <f>IF($D$6=NHAPLIEU!F225,NHAPLIEU!I225,"")</f>
        <v/>
      </c>
      <c r="G229" s="126" t="str">
        <f>IF($D$6=NHAPLIEU!E225,NHAPLIEU!I225,"")</f>
        <v/>
      </c>
      <c r="H229" s="126"/>
      <c r="I229" s="126"/>
    </row>
    <row r="230" spans="1:9" ht="21" hidden="1" customHeight="1">
      <c r="A230" s="360" t="str">
        <f>IF(OR($D$6=NHAPLIEU!E226,$D$6=NHAPLIEU!F226),NHAPLIEU!A226,"")</f>
        <v/>
      </c>
      <c r="B230" s="67" t="str">
        <f>IF(OR($D$6=NHAPLIEU!E226,$D$6=NHAPLIEU!F226),NHAPLIEU!B226,"")</f>
        <v/>
      </c>
      <c r="C230" s="360" t="str">
        <f>IF(OR($D$6=NHAPLIEU!E226,$D$6=NHAPLIEU!F226),NHAPLIEU!C226,"")</f>
        <v/>
      </c>
      <c r="D230" s="67" t="str">
        <f>IF(OR($D$6=NHAPLIEU!E226,$D$6=NHAPLIEU!F226),NHAPLIEU!D226,"")</f>
        <v/>
      </c>
      <c r="E230" s="77" t="str">
        <f>IF($D$6=NHAPLIEU!E226,NHAPLIEU!F226,IF($D$6=NHAPLIEU!F226,NHAPLIEU!E226,""))</f>
        <v/>
      </c>
      <c r="F230" s="126" t="str">
        <f>IF($D$6=NHAPLIEU!F226,NHAPLIEU!I226,"")</f>
        <v/>
      </c>
      <c r="G230" s="126" t="str">
        <f>IF($D$6=NHAPLIEU!E226,NHAPLIEU!I226,"")</f>
        <v/>
      </c>
      <c r="H230" s="126"/>
      <c r="I230" s="126"/>
    </row>
    <row r="231" spans="1:9" ht="21" hidden="1" customHeight="1">
      <c r="A231" s="360" t="str">
        <f>IF(OR($D$6=NHAPLIEU!E227,$D$6=NHAPLIEU!F227),NHAPLIEU!A227,"")</f>
        <v/>
      </c>
      <c r="B231" s="67" t="str">
        <f>IF(OR($D$6=NHAPLIEU!E227,$D$6=NHAPLIEU!F227),NHAPLIEU!B227,"")</f>
        <v/>
      </c>
      <c r="C231" s="360" t="str">
        <f>IF(OR($D$6=NHAPLIEU!E227,$D$6=NHAPLIEU!F227),NHAPLIEU!C227,"")</f>
        <v/>
      </c>
      <c r="D231" s="67" t="str">
        <f>IF(OR($D$6=NHAPLIEU!E227,$D$6=NHAPLIEU!F227),NHAPLIEU!D227,"")</f>
        <v/>
      </c>
      <c r="E231" s="77" t="str">
        <f>IF($D$6=NHAPLIEU!E227,NHAPLIEU!F227,IF($D$6=NHAPLIEU!F227,NHAPLIEU!E227,""))</f>
        <v/>
      </c>
      <c r="F231" s="126" t="str">
        <f>IF($D$6=NHAPLIEU!F227,NHAPLIEU!I227,"")</f>
        <v/>
      </c>
      <c r="G231" s="126" t="str">
        <f>IF($D$6=NHAPLIEU!E227,NHAPLIEU!I227,"")</f>
        <v/>
      </c>
      <c r="H231" s="126"/>
      <c r="I231" s="126"/>
    </row>
    <row r="232" spans="1:9" ht="21" hidden="1" customHeight="1">
      <c r="A232" s="360" t="str">
        <f>IF(OR($D$6=NHAPLIEU!E228,$D$6=NHAPLIEU!F228),NHAPLIEU!A228,"")</f>
        <v/>
      </c>
      <c r="B232" s="67" t="str">
        <f>IF(OR($D$6=NHAPLIEU!E228,$D$6=NHAPLIEU!F228),NHAPLIEU!B228,"")</f>
        <v/>
      </c>
      <c r="C232" s="360" t="str">
        <f>IF(OR($D$6=NHAPLIEU!E228,$D$6=NHAPLIEU!F228),NHAPLIEU!C228,"")</f>
        <v/>
      </c>
      <c r="D232" s="67" t="str">
        <f>IF(OR($D$6=NHAPLIEU!E228,$D$6=NHAPLIEU!F228),NHAPLIEU!D228,"")</f>
        <v/>
      </c>
      <c r="E232" s="77" t="str">
        <f>IF($D$6=NHAPLIEU!E228,NHAPLIEU!F228,IF($D$6=NHAPLIEU!F228,NHAPLIEU!E228,""))</f>
        <v/>
      </c>
      <c r="F232" s="126" t="str">
        <f>IF($D$6=NHAPLIEU!F228,NHAPLIEU!I228,"")</f>
        <v/>
      </c>
      <c r="G232" s="126" t="str">
        <f>IF($D$6=NHAPLIEU!E228,NHAPLIEU!I228,"")</f>
        <v/>
      </c>
      <c r="H232" s="126"/>
      <c r="I232" s="126"/>
    </row>
    <row r="233" spans="1:9" ht="21" hidden="1" customHeight="1">
      <c r="A233" s="360" t="str">
        <f>IF(OR($D$6=NHAPLIEU!E229,$D$6=NHAPLIEU!F229),NHAPLIEU!A229,"")</f>
        <v/>
      </c>
      <c r="B233" s="67" t="str">
        <f>IF(OR($D$6=NHAPLIEU!E229,$D$6=NHAPLIEU!F229),NHAPLIEU!B229,"")</f>
        <v/>
      </c>
      <c r="C233" s="360" t="str">
        <f>IF(OR($D$6=NHAPLIEU!E229,$D$6=NHAPLIEU!F229),NHAPLIEU!C229,"")</f>
        <v/>
      </c>
      <c r="D233" s="67" t="str">
        <f>IF(OR($D$6=NHAPLIEU!E229,$D$6=NHAPLIEU!F229),NHAPLIEU!D229,"")</f>
        <v/>
      </c>
      <c r="E233" s="77" t="str">
        <f>IF($D$6=NHAPLIEU!E229,NHAPLIEU!F229,IF($D$6=NHAPLIEU!F229,NHAPLIEU!E229,""))</f>
        <v/>
      </c>
      <c r="F233" s="126" t="str">
        <f>IF($D$6=NHAPLIEU!F229,NHAPLIEU!I229,"")</f>
        <v/>
      </c>
      <c r="G233" s="126" t="str">
        <f>IF($D$6=NHAPLIEU!E229,NHAPLIEU!I229,"")</f>
        <v/>
      </c>
      <c r="H233" s="126"/>
      <c r="I233" s="126"/>
    </row>
    <row r="234" spans="1:9" ht="21" hidden="1" customHeight="1">
      <c r="A234" s="360" t="str">
        <f>IF(OR($D$6=NHAPLIEU!E230,$D$6=NHAPLIEU!F230),NHAPLIEU!A230,"")</f>
        <v/>
      </c>
      <c r="B234" s="67" t="str">
        <f>IF(OR($D$6=NHAPLIEU!E230,$D$6=NHAPLIEU!F230),NHAPLIEU!B230,"")</f>
        <v/>
      </c>
      <c r="C234" s="360" t="str">
        <f>IF(OR($D$6=NHAPLIEU!E230,$D$6=NHAPLIEU!F230),NHAPLIEU!C230,"")</f>
        <v/>
      </c>
      <c r="D234" s="67" t="str">
        <f>IF(OR($D$6=NHAPLIEU!E230,$D$6=NHAPLIEU!F230),NHAPLIEU!D230,"")</f>
        <v/>
      </c>
      <c r="E234" s="77" t="str">
        <f>IF($D$6=NHAPLIEU!E230,NHAPLIEU!F230,IF($D$6=NHAPLIEU!F230,NHAPLIEU!E230,""))</f>
        <v/>
      </c>
      <c r="F234" s="126" t="str">
        <f>IF($D$6=NHAPLIEU!F230,NHAPLIEU!I230,"")</f>
        <v/>
      </c>
      <c r="G234" s="126" t="str">
        <f>IF($D$6=NHAPLIEU!E230,NHAPLIEU!I230,"")</f>
        <v/>
      </c>
      <c r="H234" s="126"/>
      <c r="I234" s="126"/>
    </row>
    <row r="235" spans="1:9" ht="21" hidden="1" customHeight="1">
      <c r="A235" s="360" t="str">
        <f>IF(OR($D$6=NHAPLIEU!E231,$D$6=NHAPLIEU!F231),NHAPLIEU!A231,"")</f>
        <v/>
      </c>
      <c r="B235" s="67" t="str">
        <f>IF(OR($D$6=NHAPLIEU!E231,$D$6=NHAPLIEU!F231),NHAPLIEU!B231,"")</f>
        <v/>
      </c>
      <c r="C235" s="360" t="str">
        <f>IF(OR($D$6=NHAPLIEU!E231,$D$6=NHAPLIEU!F231),NHAPLIEU!C231,"")</f>
        <v/>
      </c>
      <c r="D235" s="67" t="str">
        <f>IF(OR($D$6=NHAPLIEU!E231,$D$6=NHAPLIEU!F231),NHAPLIEU!D231,"")</f>
        <v/>
      </c>
      <c r="E235" s="77" t="str">
        <f>IF($D$6=NHAPLIEU!E231,NHAPLIEU!F231,IF($D$6=NHAPLIEU!F231,NHAPLIEU!E231,""))</f>
        <v/>
      </c>
      <c r="F235" s="126" t="str">
        <f>IF($D$6=NHAPLIEU!F231,NHAPLIEU!I231,"")</f>
        <v/>
      </c>
      <c r="G235" s="126" t="str">
        <f>IF($D$6=NHAPLIEU!E231,NHAPLIEU!I231,"")</f>
        <v/>
      </c>
      <c r="H235" s="126"/>
      <c r="I235" s="126"/>
    </row>
    <row r="236" spans="1:9" ht="21" hidden="1" customHeight="1">
      <c r="A236" s="360" t="str">
        <f>IF(OR($D$6=NHAPLIEU!E232,$D$6=NHAPLIEU!F232),NHAPLIEU!A232,"")</f>
        <v/>
      </c>
      <c r="B236" s="67" t="str">
        <f>IF(OR($D$6=NHAPLIEU!E232,$D$6=NHAPLIEU!F232),NHAPLIEU!B232,"")</f>
        <v/>
      </c>
      <c r="C236" s="360" t="str">
        <f>IF(OR($D$6=NHAPLIEU!E232,$D$6=NHAPLIEU!F232),NHAPLIEU!C232,"")</f>
        <v/>
      </c>
      <c r="D236" s="67" t="str">
        <f>IF(OR($D$6=NHAPLIEU!E232,$D$6=NHAPLIEU!F232),NHAPLIEU!D232,"")</f>
        <v/>
      </c>
      <c r="E236" s="77" t="str">
        <f>IF($D$6=NHAPLIEU!E232,NHAPLIEU!F232,IF($D$6=NHAPLIEU!F232,NHAPLIEU!E232,""))</f>
        <v/>
      </c>
      <c r="F236" s="126" t="str">
        <f>IF($D$6=NHAPLIEU!F232,NHAPLIEU!I232,"")</f>
        <v/>
      </c>
      <c r="G236" s="126" t="str">
        <f>IF($D$6=NHAPLIEU!E232,NHAPLIEU!I232,"")</f>
        <v/>
      </c>
      <c r="H236" s="126"/>
      <c r="I236" s="126"/>
    </row>
    <row r="237" spans="1:9" ht="21" hidden="1" customHeight="1">
      <c r="A237" s="360" t="str">
        <f>IF(OR($D$6=NHAPLIEU!E233,$D$6=NHAPLIEU!F233),NHAPLIEU!A233,"")</f>
        <v/>
      </c>
      <c r="B237" s="67" t="str">
        <f>IF(OR($D$6=NHAPLIEU!E233,$D$6=NHAPLIEU!F233),NHAPLIEU!B233,"")</f>
        <v/>
      </c>
      <c r="C237" s="360" t="str">
        <f>IF(OR($D$6=NHAPLIEU!E233,$D$6=NHAPLIEU!F233),NHAPLIEU!C233,"")</f>
        <v/>
      </c>
      <c r="D237" s="67" t="str">
        <f>IF(OR($D$6=NHAPLIEU!E233,$D$6=NHAPLIEU!F233),NHAPLIEU!D233,"")</f>
        <v/>
      </c>
      <c r="E237" s="77" t="str">
        <f>IF($D$6=NHAPLIEU!E233,NHAPLIEU!F233,IF($D$6=NHAPLIEU!F233,NHAPLIEU!E233,""))</f>
        <v/>
      </c>
      <c r="F237" s="126" t="str">
        <f>IF($D$6=NHAPLIEU!F233,NHAPLIEU!I233,"")</f>
        <v/>
      </c>
      <c r="G237" s="126" t="str">
        <f>IF($D$6=NHAPLIEU!E233,NHAPLIEU!I233,"")</f>
        <v/>
      </c>
      <c r="H237" s="126"/>
      <c r="I237" s="126"/>
    </row>
    <row r="238" spans="1:9" ht="21" hidden="1" customHeight="1">
      <c r="A238" s="360" t="str">
        <f>IF(OR($D$6=NHAPLIEU!E234,$D$6=NHAPLIEU!F234),NHAPLIEU!A234,"")</f>
        <v/>
      </c>
      <c r="B238" s="67" t="str">
        <f>IF(OR($D$6=NHAPLIEU!E234,$D$6=NHAPLIEU!F234),NHAPLIEU!B234,"")</f>
        <v/>
      </c>
      <c r="C238" s="360" t="str">
        <f>IF(OR($D$6=NHAPLIEU!E234,$D$6=NHAPLIEU!F234),NHAPLIEU!C234,"")</f>
        <v/>
      </c>
      <c r="D238" s="67" t="str">
        <f>IF(OR($D$6=NHAPLIEU!E234,$D$6=NHAPLIEU!F234),NHAPLIEU!D234,"")</f>
        <v/>
      </c>
      <c r="E238" s="77" t="str">
        <f>IF($D$6=NHAPLIEU!E234,NHAPLIEU!F234,IF($D$6=NHAPLIEU!F234,NHAPLIEU!E234,""))</f>
        <v/>
      </c>
      <c r="F238" s="126" t="str">
        <f>IF($D$6=NHAPLIEU!F234,NHAPLIEU!I234,"")</f>
        <v/>
      </c>
      <c r="G238" s="126" t="str">
        <f>IF($D$6=NHAPLIEU!E234,NHAPLIEU!I234,"")</f>
        <v/>
      </c>
      <c r="H238" s="126"/>
      <c r="I238" s="126"/>
    </row>
    <row r="239" spans="1:9" ht="21" hidden="1" customHeight="1">
      <c r="A239" s="360" t="str">
        <f>IF(OR($D$6=NHAPLIEU!E235,$D$6=NHAPLIEU!F235),NHAPLIEU!A235,"")</f>
        <v/>
      </c>
      <c r="B239" s="67" t="str">
        <f>IF(OR($D$6=NHAPLIEU!E235,$D$6=NHAPLIEU!F235),NHAPLIEU!B235,"")</f>
        <v/>
      </c>
      <c r="C239" s="360" t="str">
        <f>IF(OR($D$6=NHAPLIEU!E235,$D$6=NHAPLIEU!F235),NHAPLIEU!C235,"")</f>
        <v/>
      </c>
      <c r="D239" s="67" t="str">
        <f>IF(OR($D$6=NHAPLIEU!E235,$D$6=NHAPLIEU!F235),NHAPLIEU!D235,"")</f>
        <v/>
      </c>
      <c r="E239" s="77" t="str">
        <f>IF($D$6=NHAPLIEU!E235,NHAPLIEU!F235,IF($D$6=NHAPLIEU!F235,NHAPLIEU!E235,""))</f>
        <v/>
      </c>
      <c r="F239" s="126" t="str">
        <f>IF($D$6=NHAPLIEU!F235,NHAPLIEU!I235,"")</f>
        <v/>
      </c>
      <c r="G239" s="126" t="str">
        <f>IF($D$6=NHAPLIEU!E235,NHAPLIEU!I235,"")</f>
        <v/>
      </c>
      <c r="H239" s="126"/>
      <c r="I239" s="126"/>
    </row>
    <row r="240" spans="1:9" ht="21" hidden="1" customHeight="1">
      <c r="A240" s="360" t="str">
        <f>IF(OR($D$6=NHAPLIEU!E236,$D$6=NHAPLIEU!F236),NHAPLIEU!A236,"")</f>
        <v/>
      </c>
      <c r="B240" s="67" t="str">
        <f>IF(OR($D$6=NHAPLIEU!E236,$D$6=NHAPLIEU!F236),NHAPLIEU!B236,"")</f>
        <v/>
      </c>
      <c r="C240" s="360" t="str">
        <f>IF(OR($D$6=NHAPLIEU!E236,$D$6=NHAPLIEU!F236),NHAPLIEU!C236,"")</f>
        <v/>
      </c>
      <c r="D240" s="67" t="str">
        <f>IF(OR($D$6=NHAPLIEU!E236,$D$6=NHAPLIEU!F236),NHAPLIEU!D236,"")</f>
        <v/>
      </c>
      <c r="E240" s="77" t="str">
        <f>IF($D$6=NHAPLIEU!E236,NHAPLIEU!F236,IF($D$6=NHAPLIEU!F236,NHAPLIEU!E236,""))</f>
        <v/>
      </c>
      <c r="F240" s="126" t="str">
        <f>IF($D$6=NHAPLIEU!F236,NHAPLIEU!I236,"")</f>
        <v/>
      </c>
      <c r="G240" s="126" t="str">
        <f>IF($D$6=NHAPLIEU!E236,NHAPLIEU!I236,"")</f>
        <v/>
      </c>
      <c r="H240" s="126"/>
      <c r="I240" s="126"/>
    </row>
    <row r="241" spans="1:9" ht="21" hidden="1" customHeight="1">
      <c r="A241" s="360" t="str">
        <f>IF(OR($D$6=NHAPLIEU!E237,$D$6=NHAPLIEU!F237),NHAPLIEU!A237,"")</f>
        <v/>
      </c>
      <c r="B241" s="67" t="str">
        <f>IF(OR($D$6=NHAPLIEU!E237,$D$6=NHAPLIEU!F237),NHAPLIEU!B237,"")</f>
        <v/>
      </c>
      <c r="C241" s="360" t="str">
        <f>IF(OR($D$6=NHAPLIEU!E237,$D$6=NHAPLIEU!F237),NHAPLIEU!C237,"")</f>
        <v/>
      </c>
      <c r="D241" s="67" t="str">
        <f>IF(OR($D$6=NHAPLIEU!E237,$D$6=NHAPLIEU!F237),NHAPLIEU!D237,"")</f>
        <v/>
      </c>
      <c r="E241" s="77" t="str">
        <f>IF($D$6=NHAPLIEU!E237,NHAPLIEU!F237,IF($D$6=NHAPLIEU!F237,NHAPLIEU!E237,""))</f>
        <v/>
      </c>
      <c r="F241" s="126" t="str">
        <f>IF($D$6=NHAPLIEU!F237,NHAPLIEU!I237,"")</f>
        <v/>
      </c>
      <c r="G241" s="126" t="str">
        <f>IF($D$6=NHAPLIEU!E237,NHAPLIEU!I237,"")</f>
        <v/>
      </c>
      <c r="H241" s="126"/>
      <c r="I241" s="126"/>
    </row>
    <row r="242" spans="1:9" ht="21" hidden="1" customHeight="1">
      <c r="A242" s="360" t="str">
        <f>IF(OR($D$6=NHAPLIEU!E238,$D$6=NHAPLIEU!F238),NHAPLIEU!A238,"")</f>
        <v/>
      </c>
      <c r="B242" s="67" t="str">
        <f>IF(OR($D$6=NHAPLIEU!E238,$D$6=NHAPLIEU!F238),NHAPLIEU!B238,"")</f>
        <v/>
      </c>
      <c r="C242" s="360" t="str">
        <f>IF(OR($D$6=NHAPLIEU!E238,$D$6=NHAPLIEU!F238),NHAPLIEU!C238,"")</f>
        <v/>
      </c>
      <c r="D242" s="67" t="str">
        <f>IF(OR($D$6=NHAPLIEU!E238,$D$6=NHAPLIEU!F238),NHAPLIEU!D238,"")</f>
        <v/>
      </c>
      <c r="E242" s="77" t="str">
        <f>IF($D$6=NHAPLIEU!E238,NHAPLIEU!F238,IF($D$6=NHAPLIEU!F238,NHAPLIEU!E238,""))</f>
        <v/>
      </c>
      <c r="F242" s="126" t="str">
        <f>IF($D$6=NHAPLIEU!F238,NHAPLIEU!I238,"")</f>
        <v/>
      </c>
      <c r="G242" s="126" t="str">
        <f>IF($D$6=NHAPLIEU!E238,NHAPLIEU!I238,"")</f>
        <v/>
      </c>
      <c r="H242" s="126"/>
      <c r="I242" s="126"/>
    </row>
    <row r="243" spans="1:9" ht="21" hidden="1" customHeight="1">
      <c r="A243" s="360" t="str">
        <f>IF(OR($D$6=NHAPLIEU!E239,$D$6=NHAPLIEU!F239),NHAPLIEU!A239,"")</f>
        <v/>
      </c>
      <c r="B243" s="67" t="str">
        <f>IF(OR($D$6=NHAPLIEU!E239,$D$6=NHAPLIEU!F239),NHAPLIEU!B239,"")</f>
        <v/>
      </c>
      <c r="C243" s="360" t="str">
        <f>IF(OR($D$6=NHAPLIEU!E239,$D$6=NHAPLIEU!F239),NHAPLIEU!C239,"")</f>
        <v/>
      </c>
      <c r="D243" s="67" t="str">
        <f>IF(OR($D$6=NHAPLIEU!E239,$D$6=NHAPLIEU!F239),NHAPLIEU!D239,"")</f>
        <v/>
      </c>
      <c r="E243" s="77" t="str">
        <f>IF($D$6=NHAPLIEU!E239,NHAPLIEU!F239,IF($D$6=NHAPLIEU!F239,NHAPLIEU!E239,""))</f>
        <v/>
      </c>
      <c r="F243" s="126" t="str">
        <f>IF($D$6=NHAPLIEU!F239,NHAPLIEU!I239,"")</f>
        <v/>
      </c>
      <c r="G243" s="126" t="str">
        <f>IF($D$6=NHAPLIEU!E239,NHAPLIEU!I239,"")</f>
        <v/>
      </c>
      <c r="H243" s="126"/>
      <c r="I243" s="126"/>
    </row>
    <row r="244" spans="1:9" ht="21" hidden="1" customHeight="1">
      <c r="A244" s="360" t="str">
        <f>IF(OR($D$6=NHAPLIEU!E240,$D$6=NHAPLIEU!F240),NHAPLIEU!A240,"")</f>
        <v/>
      </c>
      <c r="B244" s="67" t="str">
        <f>IF(OR($D$6=NHAPLIEU!E240,$D$6=NHAPLIEU!F240),NHAPLIEU!B240,"")</f>
        <v/>
      </c>
      <c r="C244" s="360" t="str">
        <f>IF(OR($D$6=NHAPLIEU!E240,$D$6=NHAPLIEU!F240),NHAPLIEU!C240,"")</f>
        <v/>
      </c>
      <c r="D244" s="67" t="str">
        <f>IF(OR($D$6=NHAPLIEU!E240,$D$6=NHAPLIEU!F240),NHAPLIEU!D240,"")</f>
        <v/>
      </c>
      <c r="E244" s="77" t="str">
        <f>IF($D$6=NHAPLIEU!E240,NHAPLIEU!F240,IF($D$6=NHAPLIEU!F240,NHAPLIEU!E240,""))</f>
        <v/>
      </c>
      <c r="F244" s="126" t="str">
        <f>IF($D$6=NHAPLIEU!F240,NHAPLIEU!I240,"")</f>
        <v/>
      </c>
      <c r="G244" s="126" t="str">
        <f>IF($D$6=NHAPLIEU!E240,NHAPLIEU!I240,"")</f>
        <v/>
      </c>
      <c r="H244" s="126"/>
      <c r="I244" s="126"/>
    </row>
    <row r="245" spans="1:9" ht="21" hidden="1" customHeight="1">
      <c r="A245" s="360" t="str">
        <f>IF(OR($D$6=NHAPLIEU!E241,$D$6=NHAPLIEU!F241),NHAPLIEU!A241,"")</f>
        <v/>
      </c>
      <c r="B245" s="67" t="str">
        <f>IF(OR($D$6=NHAPLIEU!E241,$D$6=NHAPLIEU!F241),NHAPLIEU!B241,"")</f>
        <v/>
      </c>
      <c r="C245" s="360" t="str">
        <f>IF(OR($D$6=NHAPLIEU!E241,$D$6=NHAPLIEU!F241),NHAPLIEU!C241,"")</f>
        <v/>
      </c>
      <c r="D245" s="67" t="str">
        <f>IF(OR($D$6=NHAPLIEU!E241,$D$6=NHAPLIEU!F241),NHAPLIEU!D241,"")</f>
        <v/>
      </c>
      <c r="E245" s="77" t="str">
        <f>IF($D$6=NHAPLIEU!E241,NHAPLIEU!F241,IF($D$6=NHAPLIEU!F241,NHAPLIEU!E241,""))</f>
        <v/>
      </c>
      <c r="F245" s="126" t="str">
        <f>IF($D$6=NHAPLIEU!F241,NHAPLIEU!I241,"")</f>
        <v/>
      </c>
      <c r="G245" s="126" t="str">
        <f>IF($D$6=NHAPLIEU!E241,NHAPLIEU!I241,"")</f>
        <v/>
      </c>
      <c r="H245" s="126"/>
      <c r="I245" s="126"/>
    </row>
    <row r="246" spans="1:9" ht="21" hidden="1" customHeight="1">
      <c r="A246" s="360" t="str">
        <f>IF(OR($D$6=NHAPLIEU!E242,$D$6=NHAPLIEU!F242),NHAPLIEU!A242,"")</f>
        <v/>
      </c>
      <c r="B246" s="67" t="str">
        <f>IF(OR($D$6=NHAPLIEU!E242,$D$6=NHAPLIEU!F242),NHAPLIEU!B242,"")</f>
        <v/>
      </c>
      <c r="C246" s="360" t="str">
        <f>IF(OR($D$6=NHAPLIEU!E242,$D$6=NHAPLIEU!F242),NHAPLIEU!C242,"")</f>
        <v/>
      </c>
      <c r="D246" s="67" t="str">
        <f>IF(OR($D$6=NHAPLIEU!E242,$D$6=NHAPLIEU!F242),NHAPLIEU!D242,"")</f>
        <v/>
      </c>
      <c r="E246" s="77" t="str">
        <f>IF($D$6=NHAPLIEU!E242,NHAPLIEU!F242,IF($D$6=NHAPLIEU!F242,NHAPLIEU!E242,""))</f>
        <v/>
      </c>
      <c r="F246" s="126" t="str">
        <f>IF($D$6=NHAPLIEU!F242,NHAPLIEU!I242,"")</f>
        <v/>
      </c>
      <c r="G246" s="126" t="str">
        <f>IF($D$6=NHAPLIEU!E242,NHAPLIEU!I242,"")</f>
        <v/>
      </c>
      <c r="H246" s="126"/>
      <c r="I246" s="126"/>
    </row>
    <row r="247" spans="1:9" ht="21" hidden="1" customHeight="1">
      <c r="A247" s="360" t="str">
        <f>IF(OR($D$6=NHAPLIEU!E243,$D$6=NHAPLIEU!F243),NHAPLIEU!A243,"")</f>
        <v/>
      </c>
      <c r="B247" s="67" t="str">
        <f>IF(OR($D$6=NHAPLIEU!E243,$D$6=NHAPLIEU!F243),NHAPLIEU!B243,"")</f>
        <v/>
      </c>
      <c r="C247" s="360" t="str">
        <f>IF(OR($D$6=NHAPLIEU!E243,$D$6=NHAPLIEU!F243),NHAPLIEU!C243,"")</f>
        <v/>
      </c>
      <c r="D247" s="67" t="str">
        <f>IF(OR($D$6=NHAPLIEU!E243,$D$6=NHAPLIEU!F243),NHAPLIEU!D243,"")</f>
        <v/>
      </c>
      <c r="E247" s="77" t="str">
        <f>IF($D$6=NHAPLIEU!E243,NHAPLIEU!F243,IF($D$6=NHAPLIEU!F243,NHAPLIEU!E243,""))</f>
        <v/>
      </c>
      <c r="F247" s="126" t="str">
        <f>IF($D$6=NHAPLIEU!F243,NHAPLIEU!I243,"")</f>
        <v/>
      </c>
      <c r="G247" s="126" t="str">
        <f>IF($D$6=NHAPLIEU!E243,NHAPLIEU!I243,"")</f>
        <v/>
      </c>
      <c r="H247" s="126"/>
      <c r="I247" s="126"/>
    </row>
    <row r="248" spans="1:9" ht="21" hidden="1" customHeight="1">
      <c r="A248" s="360" t="str">
        <f>IF(OR($D$6=NHAPLIEU!E244,$D$6=NHAPLIEU!F244),NHAPLIEU!A244,"")</f>
        <v/>
      </c>
      <c r="B248" s="67" t="str">
        <f>IF(OR($D$6=NHAPLIEU!E244,$D$6=NHAPLIEU!F244),NHAPLIEU!B244,"")</f>
        <v/>
      </c>
      <c r="C248" s="360" t="str">
        <f>IF(OR($D$6=NHAPLIEU!E244,$D$6=NHAPLIEU!F244),NHAPLIEU!C244,"")</f>
        <v/>
      </c>
      <c r="D248" s="67" t="str">
        <f>IF(OR($D$6=NHAPLIEU!E244,$D$6=NHAPLIEU!F244),NHAPLIEU!D244,"")</f>
        <v/>
      </c>
      <c r="E248" s="77" t="str">
        <f>IF($D$6=NHAPLIEU!E244,NHAPLIEU!F244,IF($D$6=NHAPLIEU!F244,NHAPLIEU!E244,""))</f>
        <v/>
      </c>
      <c r="F248" s="126" t="str">
        <f>IF($D$6=NHAPLIEU!F244,NHAPLIEU!I244,"")</f>
        <v/>
      </c>
      <c r="G248" s="126" t="str">
        <f>IF($D$6=NHAPLIEU!E244,NHAPLIEU!I244,"")</f>
        <v/>
      </c>
      <c r="H248" s="126"/>
      <c r="I248" s="126"/>
    </row>
    <row r="249" spans="1:9" ht="21" hidden="1" customHeight="1">
      <c r="A249" s="360" t="str">
        <f>IF(OR($D$6=NHAPLIEU!E245,$D$6=NHAPLIEU!F245),NHAPLIEU!A245,"")</f>
        <v/>
      </c>
      <c r="B249" s="67" t="str">
        <f>IF(OR($D$6=NHAPLIEU!E245,$D$6=NHAPLIEU!F245),NHAPLIEU!B245,"")</f>
        <v/>
      </c>
      <c r="C249" s="360" t="str">
        <f>IF(OR($D$6=NHAPLIEU!E245,$D$6=NHAPLIEU!F245),NHAPLIEU!C245,"")</f>
        <v/>
      </c>
      <c r="D249" s="67" t="str">
        <f>IF(OR($D$6=NHAPLIEU!E245,$D$6=NHAPLIEU!F245),NHAPLIEU!D245,"")</f>
        <v/>
      </c>
      <c r="E249" s="77" t="str">
        <f>IF($D$6=NHAPLIEU!E245,NHAPLIEU!F245,IF($D$6=NHAPLIEU!F245,NHAPLIEU!E245,""))</f>
        <v/>
      </c>
      <c r="F249" s="126" t="str">
        <f>IF($D$6=NHAPLIEU!F245,NHAPLIEU!I245,"")</f>
        <v/>
      </c>
      <c r="G249" s="126" t="str">
        <f>IF($D$6=NHAPLIEU!E245,NHAPLIEU!I245,"")</f>
        <v/>
      </c>
      <c r="H249" s="126"/>
      <c r="I249" s="126"/>
    </row>
    <row r="250" spans="1:9" ht="21" hidden="1" customHeight="1">
      <c r="A250" s="360" t="str">
        <f>IF(OR($D$6=NHAPLIEU!E246,$D$6=NHAPLIEU!F246),NHAPLIEU!A246,"")</f>
        <v/>
      </c>
      <c r="B250" s="67" t="str">
        <f>IF(OR($D$6=NHAPLIEU!E246,$D$6=NHAPLIEU!F246),NHAPLIEU!B246,"")</f>
        <v/>
      </c>
      <c r="C250" s="360" t="str">
        <f>IF(OR($D$6=NHAPLIEU!E246,$D$6=NHAPLIEU!F246),NHAPLIEU!C246,"")</f>
        <v/>
      </c>
      <c r="D250" s="67" t="str">
        <f>IF(OR($D$6=NHAPLIEU!E246,$D$6=NHAPLIEU!F246),NHAPLIEU!D246,"")</f>
        <v/>
      </c>
      <c r="E250" s="77" t="str">
        <f>IF($D$6=NHAPLIEU!E246,NHAPLIEU!F246,IF($D$6=NHAPLIEU!F246,NHAPLIEU!E246,""))</f>
        <v/>
      </c>
      <c r="F250" s="126" t="str">
        <f>IF($D$6=NHAPLIEU!F246,NHAPLIEU!I246,"")</f>
        <v/>
      </c>
      <c r="G250" s="126" t="str">
        <f>IF($D$6=NHAPLIEU!E246,NHAPLIEU!I246,"")</f>
        <v/>
      </c>
      <c r="H250" s="126"/>
      <c r="I250" s="126"/>
    </row>
    <row r="251" spans="1:9" ht="21" hidden="1" customHeight="1">
      <c r="A251" s="360" t="str">
        <f>IF(OR($D$6=NHAPLIEU!E247,$D$6=NHAPLIEU!F247),NHAPLIEU!A247,"")</f>
        <v/>
      </c>
      <c r="B251" s="67" t="str">
        <f>IF(OR($D$6=NHAPLIEU!E247,$D$6=NHAPLIEU!F247),NHAPLIEU!B247,"")</f>
        <v/>
      </c>
      <c r="C251" s="360" t="str">
        <f>IF(OR($D$6=NHAPLIEU!E247,$D$6=NHAPLIEU!F247),NHAPLIEU!C247,"")</f>
        <v/>
      </c>
      <c r="D251" s="67" t="str">
        <f>IF(OR($D$6=NHAPLIEU!E247,$D$6=NHAPLIEU!F247),NHAPLIEU!D247,"")</f>
        <v/>
      </c>
      <c r="E251" s="77" t="str">
        <f>IF($D$6=NHAPLIEU!E247,NHAPLIEU!F247,IF($D$6=NHAPLIEU!F247,NHAPLIEU!E247,""))</f>
        <v/>
      </c>
      <c r="F251" s="126" t="str">
        <f>IF($D$6=NHAPLIEU!F247,NHAPLIEU!I247,"")</f>
        <v/>
      </c>
      <c r="G251" s="126" t="str">
        <f>IF($D$6=NHAPLIEU!E247,NHAPLIEU!I247,"")</f>
        <v/>
      </c>
      <c r="H251" s="126"/>
      <c r="I251" s="126"/>
    </row>
    <row r="252" spans="1:9" ht="21" hidden="1" customHeight="1">
      <c r="A252" s="360" t="str">
        <f>IF(OR($D$6=NHAPLIEU!E248,$D$6=NHAPLIEU!F248),NHAPLIEU!A248,"")</f>
        <v/>
      </c>
      <c r="B252" s="67" t="str">
        <f>IF(OR($D$6=NHAPLIEU!E248,$D$6=NHAPLIEU!F248),NHAPLIEU!B248,"")</f>
        <v/>
      </c>
      <c r="C252" s="360" t="str">
        <f>IF(OR($D$6=NHAPLIEU!E248,$D$6=NHAPLIEU!F248),NHAPLIEU!C248,"")</f>
        <v/>
      </c>
      <c r="D252" s="67" t="str">
        <f>IF(OR($D$6=NHAPLIEU!E248,$D$6=NHAPLIEU!F248),NHAPLIEU!D248,"")</f>
        <v/>
      </c>
      <c r="E252" s="77" t="str">
        <f>IF($D$6=NHAPLIEU!E248,NHAPLIEU!F248,IF($D$6=NHAPLIEU!F248,NHAPLIEU!E248,""))</f>
        <v/>
      </c>
      <c r="F252" s="126" t="str">
        <f>IF($D$6=NHAPLIEU!F248,NHAPLIEU!I248,"")</f>
        <v/>
      </c>
      <c r="G252" s="126" t="str">
        <f>IF($D$6=NHAPLIEU!E248,NHAPLIEU!I248,"")</f>
        <v/>
      </c>
      <c r="H252" s="126"/>
      <c r="I252" s="126"/>
    </row>
    <row r="253" spans="1:9" ht="21" hidden="1" customHeight="1">
      <c r="A253" s="360" t="str">
        <f>IF(OR($D$6=NHAPLIEU!E249,$D$6=NHAPLIEU!F249),NHAPLIEU!A249,"")</f>
        <v/>
      </c>
      <c r="B253" s="67" t="str">
        <f>IF(OR($D$6=NHAPLIEU!E249,$D$6=NHAPLIEU!F249),NHAPLIEU!B249,"")</f>
        <v/>
      </c>
      <c r="C253" s="360" t="str">
        <f>IF(OR($D$6=NHAPLIEU!E249,$D$6=NHAPLIEU!F249),NHAPLIEU!C249,"")</f>
        <v/>
      </c>
      <c r="D253" s="67" t="str">
        <f>IF(OR($D$6=NHAPLIEU!E249,$D$6=NHAPLIEU!F249),NHAPLIEU!D249,"")</f>
        <v/>
      </c>
      <c r="E253" s="77" t="str">
        <f>IF($D$6=NHAPLIEU!E249,NHAPLIEU!F249,IF($D$6=NHAPLIEU!F249,NHAPLIEU!E249,""))</f>
        <v/>
      </c>
      <c r="F253" s="126" t="str">
        <f>IF($D$6=NHAPLIEU!F249,NHAPLIEU!I249,"")</f>
        <v/>
      </c>
      <c r="G253" s="126" t="str">
        <f>IF($D$6=NHAPLIEU!E249,NHAPLIEU!I249,"")</f>
        <v/>
      </c>
      <c r="H253" s="126"/>
      <c r="I253" s="126"/>
    </row>
    <row r="254" spans="1:9" ht="21" hidden="1" customHeight="1">
      <c r="A254" s="360" t="str">
        <f>IF(OR($D$6=NHAPLIEU!E250,$D$6=NHAPLIEU!F250),NHAPLIEU!A250,"")</f>
        <v/>
      </c>
      <c r="B254" s="67" t="str">
        <f>IF(OR($D$6=NHAPLIEU!E250,$D$6=NHAPLIEU!F250),NHAPLIEU!B250,"")</f>
        <v/>
      </c>
      <c r="C254" s="360" t="str">
        <f>IF(OR($D$6=NHAPLIEU!E250,$D$6=NHAPLIEU!F250),NHAPLIEU!C250,"")</f>
        <v/>
      </c>
      <c r="D254" s="67" t="str">
        <f>IF(OR($D$6=NHAPLIEU!E250,$D$6=NHAPLIEU!F250),NHAPLIEU!D250,"")</f>
        <v/>
      </c>
      <c r="E254" s="77" t="str">
        <f>IF($D$6=NHAPLIEU!E250,NHAPLIEU!F250,IF($D$6=NHAPLIEU!F250,NHAPLIEU!E250,""))</f>
        <v/>
      </c>
      <c r="F254" s="126" t="str">
        <f>IF($D$6=NHAPLIEU!F250,NHAPLIEU!I250,"")</f>
        <v/>
      </c>
      <c r="G254" s="126" t="str">
        <f>IF($D$6=NHAPLIEU!E250,NHAPLIEU!I250,"")</f>
        <v/>
      </c>
      <c r="H254" s="126"/>
      <c r="I254" s="126"/>
    </row>
    <row r="255" spans="1:9" ht="21" hidden="1" customHeight="1">
      <c r="A255" s="360" t="str">
        <f>IF(OR($D$6=NHAPLIEU!E251,$D$6=NHAPLIEU!F251),NHAPLIEU!A251,"")</f>
        <v/>
      </c>
      <c r="B255" s="67" t="str">
        <f>IF(OR($D$6=NHAPLIEU!E251,$D$6=NHAPLIEU!F251),NHAPLIEU!B251,"")</f>
        <v/>
      </c>
      <c r="C255" s="360" t="str">
        <f>IF(OR($D$6=NHAPLIEU!E251,$D$6=NHAPLIEU!F251),NHAPLIEU!C251,"")</f>
        <v/>
      </c>
      <c r="D255" s="67" t="str">
        <f>IF(OR($D$6=NHAPLIEU!E251,$D$6=NHAPLIEU!F251),NHAPLIEU!D251,"")</f>
        <v/>
      </c>
      <c r="E255" s="77" t="str">
        <f>IF($D$6=NHAPLIEU!E251,NHAPLIEU!F251,IF($D$6=NHAPLIEU!F251,NHAPLIEU!E251,""))</f>
        <v/>
      </c>
      <c r="F255" s="126" t="str">
        <f>IF($D$6=NHAPLIEU!F251,NHAPLIEU!I251,"")</f>
        <v/>
      </c>
      <c r="G255" s="126" t="str">
        <f>IF($D$6=NHAPLIEU!E251,NHAPLIEU!I251,"")</f>
        <v/>
      </c>
      <c r="H255" s="126"/>
      <c r="I255" s="126"/>
    </row>
    <row r="256" spans="1:9" ht="21" hidden="1" customHeight="1">
      <c r="A256" s="360" t="str">
        <f>IF(OR($D$6=NHAPLIEU!E252,$D$6=NHAPLIEU!F252),NHAPLIEU!A252,"")</f>
        <v/>
      </c>
      <c r="B256" s="67" t="str">
        <f>IF(OR($D$6=NHAPLIEU!E252,$D$6=NHAPLIEU!F252),NHAPLIEU!B252,"")</f>
        <v/>
      </c>
      <c r="C256" s="360" t="str">
        <f>IF(OR($D$6=NHAPLIEU!E252,$D$6=NHAPLIEU!F252),NHAPLIEU!C252,"")</f>
        <v/>
      </c>
      <c r="D256" s="67" t="str">
        <f>IF(OR($D$6=NHAPLIEU!E252,$D$6=NHAPLIEU!F252),NHAPLIEU!D252,"")</f>
        <v/>
      </c>
      <c r="E256" s="77" t="str">
        <f>IF($D$6=NHAPLIEU!E252,NHAPLIEU!F252,IF($D$6=NHAPLIEU!F252,NHAPLIEU!E252,""))</f>
        <v/>
      </c>
      <c r="F256" s="126" t="str">
        <f>IF($D$6=NHAPLIEU!F252,NHAPLIEU!I252,"")</f>
        <v/>
      </c>
      <c r="G256" s="126" t="str">
        <f>IF($D$6=NHAPLIEU!E252,NHAPLIEU!I252,"")</f>
        <v/>
      </c>
      <c r="H256" s="126"/>
      <c r="I256" s="126"/>
    </row>
    <row r="257" spans="1:9" ht="21" hidden="1" customHeight="1">
      <c r="A257" s="360" t="str">
        <f>IF(OR($D$6=NHAPLIEU!E253,$D$6=NHAPLIEU!F253),NHAPLIEU!A253,"")</f>
        <v/>
      </c>
      <c r="B257" s="67" t="str">
        <f>IF(OR($D$6=NHAPLIEU!E253,$D$6=NHAPLIEU!F253),NHAPLIEU!B253,"")</f>
        <v/>
      </c>
      <c r="C257" s="360" t="str">
        <f>IF(OR($D$6=NHAPLIEU!E253,$D$6=NHAPLIEU!F253),NHAPLIEU!C253,"")</f>
        <v/>
      </c>
      <c r="D257" s="67" t="str">
        <f>IF(OR($D$6=NHAPLIEU!E253,$D$6=NHAPLIEU!F253),NHAPLIEU!D253,"")</f>
        <v/>
      </c>
      <c r="E257" s="77" t="str">
        <f>IF($D$6=NHAPLIEU!E253,NHAPLIEU!F253,IF($D$6=NHAPLIEU!F253,NHAPLIEU!E253,""))</f>
        <v/>
      </c>
      <c r="F257" s="126" t="str">
        <f>IF($D$6=NHAPLIEU!F253,NHAPLIEU!I253,"")</f>
        <v/>
      </c>
      <c r="G257" s="126" t="str">
        <f>IF($D$6=NHAPLIEU!E253,NHAPLIEU!I253,"")</f>
        <v/>
      </c>
      <c r="H257" s="126"/>
      <c r="I257" s="126"/>
    </row>
    <row r="258" spans="1:9" ht="21" hidden="1" customHeight="1">
      <c r="A258" s="360" t="str">
        <f>IF(OR($D$6=NHAPLIEU!E254,$D$6=NHAPLIEU!F254),NHAPLIEU!A254,"")</f>
        <v/>
      </c>
      <c r="B258" s="67" t="str">
        <f>IF(OR($D$6=NHAPLIEU!E254,$D$6=NHAPLIEU!F254),NHAPLIEU!B254,"")</f>
        <v/>
      </c>
      <c r="C258" s="360" t="str">
        <f>IF(OR($D$6=NHAPLIEU!E254,$D$6=NHAPLIEU!F254),NHAPLIEU!C254,"")</f>
        <v/>
      </c>
      <c r="D258" s="67" t="str">
        <f>IF(OR($D$6=NHAPLIEU!E254,$D$6=NHAPLIEU!F254),NHAPLIEU!D254,"")</f>
        <v/>
      </c>
      <c r="E258" s="77" t="str">
        <f>IF($D$6=NHAPLIEU!E254,NHAPLIEU!F254,IF($D$6=NHAPLIEU!F254,NHAPLIEU!E254,""))</f>
        <v/>
      </c>
      <c r="F258" s="126" t="str">
        <f>IF($D$6=NHAPLIEU!F254,NHAPLIEU!I254,"")</f>
        <v/>
      </c>
      <c r="G258" s="126" t="str">
        <f>IF($D$6=NHAPLIEU!E254,NHAPLIEU!I254,"")</f>
        <v/>
      </c>
      <c r="H258" s="126"/>
      <c r="I258" s="126"/>
    </row>
    <row r="259" spans="1:9" ht="21" hidden="1" customHeight="1">
      <c r="A259" s="360" t="str">
        <f>IF(OR($D$6=NHAPLIEU!E255,$D$6=NHAPLIEU!F255),NHAPLIEU!A255,"")</f>
        <v/>
      </c>
      <c r="B259" s="67" t="str">
        <f>IF(OR($D$6=NHAPLIEU!E255,$D$6=NHAPLIEU!F255),NHAPLIEU!B255,"")</f>
        <v/>
      </c>
      <c r="C259" s="360" t="str">
        <f>IF(OR($D$6=NHAPLIEU!E255,$D$6=NHAPLIEU!F255),NHAPLIEU!C255,"")</f>
        <v/>
      </c>
      <c r="D259" s="67" t="str">
        <f>IF(OR($D$6=NHAPLIEU!E255,$D$6=NHAPLIEU!F255),NHAPLIEU!D255,"")</f>
        <v/>
      </c>
      <c r="E259" s="77" t="str">
        <f>IF($D$6=NHAPLIEU!E255,NHAPLIEU!F255,IF($D$6=NHAPLIEU!F255,NHAPLIEU!E255,""))</f>
        <v/>
      </c>
      <c r="F259" s="126" t="str">
        <f>IF($D$6=NHAPLIEU!F255,NHAPLIEU!I255,"")</f>
        <v/>
      </c>
      <c r="G259" s="126" t="str">
        <f>IF($D$6=NHAPLIEU!E255,NHAPLIEU!I255,"")</f>
        <v/>
      </c>
      <c r="H259" s="126"/>
      <c r="I259" s="126"/>
    </row>
    <row r="260" spans="1:9" ht="21" hidden="1" customHeight="1">
      <c r="A260" s="360" t="str">
        <f>IF(OR($D$6=NHAPLIEU!E256,$D$6=NHAPLIEU!F256),NHAPLIEU!A256,"")</f>
        <v/>
      </c>
      <c r="B260" s="67" t="str">
        <f>IF(OR($D$6=NHAPLIEU!E256,$D$6=NHAPLIEU!F256),NHAPLIEU!B256,"")</f>
        <v/>
      </c>
      <c r="C260" s="360" t="str">
        <f>IF(OR($D$6=NHAPLIEU!E256,$D$6=NHAPLIEU!F256),NHAPLIEU!C256,"")</f>
        <v/>
      </c>
      <c r="D260" s="67" t="str">
        <f>IF(OR($D$6=NHAPLIEU!E256,$D$6=NHAPLIEU!F256),NHAPLIEU!D256,"")</f>
        <v/>
      </c>
      <c r="E260" s="77" t="str">
        <f>IF($D$6=NHAPLIEU!E256,NHAPLIEU!F256,IF($D$6=NHAPLIEU!F256,NHAPLIEU!E256,""))</f>
        <v/>
      </c>
      <c r="F260" s="126" t="str">
        <f>IF($D$6=NHAPLIEU!F256,NHAPLIEU!I256,"")</f>
        <v/>
      </c>
      <c r="G260" s="126" t="str">
        <f>IF($D$6=NHAPLIEU!E256,NHAPLIEU!I256,"")</f>
        <v/>
      </c>
      <c r="H260" s="126"/>
      <c r="I260" s="126"/>
    </row>
    <row r="261" spans="1:9" ht="21" hidden="1" customHeight="1">
      <c r="A261" s="360" t="str">
        <f>IF(OR($D$6=NHAPLIEU!E257,$D$6=NHAPLIEU!F257),NHAPLIEU!A257,"")</f>
        <v/>
      </c>
      <c r="B261" s="67" t="str">
        <f>IF(OR($D$6=NHAPLIEU!E257,$D$6=NHAPLIEU!F257),NHAPLIEU!B257,"")</f>
        <v/>
      </c>
      <c r="C261" s="360" t="str">
        <f>IF(OR($D$6=NHAPLIEU!E257,$D$6=NHAPLIEU!F257),NHAPLIEU!C257,"")</f>
        <v/>
      </c>
      <c r="D261" s="67" t="str">
        <f>IF(OR($D$6=NHAPLIEU!E257,$D$6=NHAPLIEU!F257),NHAPLIEU!D257,"")</f>
        <v/>
      </c>
      <c r="E261" s="77" t="str">
        <f>IF($D$6=NHAPLIEU!E257,NHAPLIEU!F257,IF($D$6=NHAPLIEU!F257,NHAPLIEU!E257,""))</f>
        <v/>
      </c>
      <c r="F261" s="126" t="str">
        <f>IF($D$6=NHAPLIEU!F257,NHAPLIEU!I257,"")</f>
        <v/>
      </c>
      <c r="G261" s="126" t="str">
        <f>IF($D$6=NHAPLIEU!E257,NHAPLIEU!I257,"")</f>
        <v/>
      </c>
      <c r="H261" s="126"/>
      <c r="I261" s="126"/>
    </row>
    <row r="262" spans="1:9" ht="21" hidden="1" customHeight="1">
      <c r="A262" s="360" t="str">
        <f>IF(OR($D$6=NHAPLIEU!E258,$D$6=NHAPLIEU!F258),NHAPLIEU!A258,"")</f>
        <v/>
      </c>
      <c r="B262" s="67" t="str">
        <f>IF(OR($D$6=NHAPLIEU!E258,$D$6=NHAPLIEU!F258),NHAPLIEU!B258,"")</f>
        <v/>
      </c>
      <c r="C262" s="360" t="str">
        <f>IF(OR($D$6=NHAPLIEU!E258,$D$6=NHAPLIEU!F258),NHAPLIEU!C258,"")</f>
        <v/>
      </c>
      <c r="D262" s="67" t="str">
        <f>IF(OR($D$6=NHAPLIEU!E258,$D$6=NHAPLIEU!F258),NHAPLIEU!D258,"")</f>
        <v/>
      </c>
      <c r="E262" s="77" t="str">
        <f>IF($D$6=NHAPLIEU!E258,NHAPLIEU!F258,IF($D$6=NHAPLIEU!F258,NHAPLIEU!E258,""))</f>
        <v/>
      </c>
      <c r="F262" s="126" t="str">
        <f>IF($D$6=NHAPLIEU!F258,NHAPLIEU!I258,"")</f>
        <v/>
      </c>
      <c r="G262" s="126" t="str">
        <f>IF($D$6=NHAPLIEU!E258,NHAPLIEU!I258,"")</f>
        <v/>
      </c>
      <c r="H262" s="126"/>
      <c r="I262" s="126"/>
    </row>
    <row r="263" spans="1:9" ht="21" hidden="1" customHeight="1">
      <c r="A263" s="360" t="str">
        <f>IF(OR($D$6=NHAPLIEU!E259,$D$6=NHAPLIEU!F259),NHAPLIEU!A259,"")</f>
        <v/>
      </c>
      <c r="B263" s="67" t="str">
        <f>IF(OR($D$6=NHAPLIEU!E259,$D$6=NHAPLIEU!F259),NHAPLIEU!B259,"")</f>
        <v/>
      </c>
      <c r="C263" s="360" t="str">
        <f>IF(OR($D$6=NHAPLIEU!E259,$D$6=NHAPLIEU!F259),NHAPLIEU!C259,"")</f>
        <v/>
      </c>
      <c r="D263" s="67" t="str">
        <f>IF(OR($D$6=NHAPLIEU!E259,$D$6=NHAPLIEU!F259),NHAPLIEU!D259,"")</f>
        <v/>
      </c>
      <c r="E263" s="77" t="str">
        <f>IF($D$6=NHAPLIEU!E259,NHAPLIEU!F259,IF($D$6=NHAPLIEU!F259,NHAPLIEU!E259,""))</f>
        <v/>
      </c>
      <c r="F263" s="126" t="str">
        <f>IF($D$6=NHAPLIEU!F259,NHAPLIEU!I259,"")</f>
        <v/>
      </c>
      <c r="G263" s="126" t="str">
        <f>IF($D$6=NHAPLIEU!E259,NHAPLIEU!I259,"")</f>
        <v/>
      </c>
      <c r="H263" s="126"/>
      <c r="I263" s="126"/>
    </row>
    <row r="264" spans="1:9" ht="21" hidden="1" customHeight="1">
      <c r="A264" s="360" t="str">
        <f>IF(OR($D$6=NHAPLIEU!E260,$D$6=NHAPLIEU!F260),NHAPLIEU!A260,"")</f>
        <v/>
      </c>
      <c r="B264" s="67" t="str">
        <f>IF(OR($D$6=NHAPLIEU!E260,$D$6=NHAPLIEU!F260),NHAPLIEU!B260,"")</f>
        <v/>
      </c>
      <c r="C264" s="360" t="str">
        <f>IF(OR($D$6=NHAPLIEU!E260,$D$6=NHAPLIEU!F260),NHAPLIEU!C260,"")</f>
        <v/>
      </c>
      <c r="D264" s="67" t="str">
        <f>IF(OR($D$6=NHAPLIEU!E260,$D$6=NHAPLIEU!F260),NHAPLIEU!D260,"")</f>
        <v/>
      </c>
      <c r="E264" s="77" t="str">
        <f>IF($D$6=NHAPLIEU!E260,NHAPLIEU!F260,IF($D$6=NHAPLIEU!F260,NHAPLIEU!E260,""))</f>
        <v/>
      </c>
      <c r="F264" s="126" t="str">
        <f>IF($D$6=NHAPLIEU!F260,NHAPLIEU!I260,"")</f>
        <v/>
      </c>
      <c r="G264" s="126" t="str">
        <f>IF($D$6=NHAPLIEU!E260,NHAPLIEU!I260,"")</f>
        <v/>
      </c>
      <c r="H264" s="126"/>
      <c r="I264" s="126"/>
    </row>
    <row r="265" spans="1:9" ht="21" hidden="1" customHeight="1">
      <c r="A265" s="360" t="str">
        <f>IF(OR($D$6=NHAPLIEU!E261,$D$6=NHAPLIEU!F261),NHAPLIEU!A261,"")</f>
        <v/>
      </c>
      <c r="B265" s="67" t="str">
        <f>IF(OR($D$6=NHAPLIEU!E261,$D$6=NHAPLIEU!F261),NHAPLIEU!B261,"")</f>
        <v/>
      </c>
      <c r="C265" s="360" t="str">
        <f>IF(OR($D$6=NHAPLIEU!E261,$D$6=NHAPLIEU!F261),NHAPLIEU!C261,"")</f>
        <v/>
      </c>
      <c r="D265" s="67" t="str">
        <f>IF(OR($D$6=NHAPLIEU!E261,$D$6=NHAPLIEU!F261),NHAPLIEU!D261,"")</f>
        <v/>
      </c>
      <c r="E265" s="77" t="str">
        <f>IF($D$6=NHAPLIEU!E261,NHAPLIEU!F261,IF($D$6=NHAPLIEU!F261,NHAPLIEU!E261,""))</f>
        <v/>
      </c>
      <c r="F265" s="126" t="str">
        <f>IF($D$6=NHAPLIEU!F261,NHAPLIEU!I261,"")</f>
        <v/>
      </c>
      <c r="G265" s="126" t="str">
        <f>IF($D$6=NHAPLIEU!E261,NHAPLIEU!I261,"")</f>
        <v/>
      </c>
      <c r="H265" s="126"/>
      <c r="I265" s="126"/>
    </row>
    <row r="266" spans="1:9" ht="21" hidden="1" customHeight="1">
      <c r="A266" s="360" t="str">
        <f>IF(OR($D$6=NHAPLIEU!E262,$D$6=NHAPLIEU!F262),NHAPLIEU!A262,"")</f>
        <v/>
      </c>
      <c r="B266" s="67" t="str">
        <f>IF(OR($D$6=NHAPLIEU!E262,$D$6=NHAPLIEU!F262),NHAPLIEU!B262,"")</f>
        <v/>
      </c>
      <c r="C266" s="360" t="str">
        <f>IF(OR($D$6=NHAPLIEU!E262,$D$6=NHAPLIEU!F262),NHAPLIEU!C262,"")</f>
        <v/>
      </c>
      <c r="D266" s="67" t="str">
        <f>IF(OR($D$6=NHAPLIEU!E262,$D$6=NHAPLIEU!F262),NHAPLIEU!D262,"")</f>
        <v/>
      </c>
      <c r="E266" s="77" t="str">
        <f>IF($D$6=NHAPLIEU!E262,NHAPLIEU!F262,IF($D$6=NHAPLIEU!F262,NHAPLIEU!E262,""))</f>
        <v/>
      </c>
      <c r="F266" s="126" t="str">
        <f>IF($D$6=NHAPLIEU!F262,NHAPLIEU!I262,"")</f>
        <v/>
      </c>
      <c r="G266" s="126" t="str">
        <f>IF($D$6=NHAPLIEU!E262,NHAPLIEU!I262,"")</f>
        <v/>
      </c>
      <c r="H266" s="126"/>
      <c r="I266" s="126"/>
    </row>
    <row r="267" spans="1:9" ht="21" hidden="1" customHeight="1">
      <c r="A267" s="360" t="str">
        <f>IF(OR($D$6=NHAPLIEU!E263,$D$6=NHAPLIEU!F263),NHAPLIEU!A263,"")</f>
        <v/>
      </c>
      <c r="B267" s="67" t="str">
        <f>IF(OR($D$6=NHAPLIEU!E263,$D$6=NHAPLIEU!F263),NHAPLIEU!B263,"")</f>
        <v/>
      </c>
      <c r="C267" s="360" t="str">
        <f>IF(OR($D$6=NHAPLIEU!E263,$D$6=NHAPLIEU!F263),NHAPLIEU!C263,"")</f>
        <v/>
      </c>
      <c r="D267" s="67" t="str">
        <f>IF(OR($D$6=NHAPLIEU!E263,$D$6=NHAPLIEU!F263),NHAPLIEU!D263,"")</f>
        <v/>
      </c>
      <c r="E267" s="77" t="str">
        <f>IF($D$6=NHAPLIEU!E263,NHAPLIEU!F263,IF($D$6=NHAPLIEU!F263,NHAPLIEU!E263,""))</f>
        <v/>
      </c>
      <c r="F267" s="126" t="str">
        <f>IF($D$6=NHAPLIEU!F263,NHAPLIEU!I263,"")</f>
        <v/>
      </c>
      <c r="G267" s="126" t="str">
        <f>IF($D$6=NHAPLIEU!E263,NHAPLIEU!I263,"")</f>
        <v/>
      </c>
      <c r="H267" s="126"/>
      <c r="I267" s="126"/>
    </row>
    <row r="268" spans="1:9" ht="21" hidden="1" customHeight="1">
      <c r="A268" s="360" t="str">
        <f>IF(OR($D$6=NHAPLIEU!E264,$D$6=NHAPLIEU!F264),NHAPLIEU!A264,"")</f>
        <v/>
      </c>
      <c r="B268" s="67" t="str">
        <f>IF(OR($D$6=NHAPLIEU!E264,$D$6=NHAPLIEU!F264),NHAPLIEU!B264,"")</f>
        <v/>
      </c>
      <c r="C268" s="360" t="str">
        <f>IF(OR($D$6=NHAPLIEU!E264,$D$6=NHAPLIEU!F264),NHAPLIEU!C264,"")</f>
        <v/>
      </c>
      <c r="D268" s="67" t="str">
        <f>IF(OR($D$6=NHAPLIEU!E264,$D$6=NHAPLIEU!F264),NHAPLIEU!D264,"")</f>
        <v/>
      </c>
      <c r="E268" s="77" t="str">
        <f>IF($D$6=NHAPLIEU!E264,NHAPLIEU!F264,IF($D$6=NHAPLIEU!F264,NHAPLIEU!E264,""))</f>
        <v/>
      </c>
      <c r="F268" s="126" t="str">
        <f>IF($D$6=NHAPLIEU!F264,NHAPLIEU!I264,"")</f>
        <v/>
      </c>
      <c r="G268" s="126" t="str">
        <f>IF($D$6=NHAPLIEU!E264,NHAPLIEU!I264,"")</f>
        <v/>
      </c>
      <c r="H268" s="126"/>
      <c r="I268" s="126"/>
    </row>
    <row r="269" spans="1:9" ht="21" hidden="1" customHeight="1">
      <c r="A269" s="360" t="str">
        <f>IF(OR($D$6=NHAPLIEU!E265,$D$6=NHAPLIEU!F265),NHAPLIEU!A265,"")</f>
        <v/>
      </c>
      <c r="B269" s="67" t="str">
        <f>IF(OR($D$6=NHAPLIEU!E265,$D$6=NHAPLIEU!F265),NHAPLIEU!B265,"")</f>
        <v/>
      </c>
      <c r="C269" s="360" t="str">
        <f>IF(OR($D$6=NHAPLIEU!E265,$D$6=NHAPLIEU!F265),NHAPLIEU!C265,"")</f>
        <v/>
      </c>
      <c r="D269" s="67" t="str">
        <f>IF(OR($D$6=NHAPLIEU!E265,$D$6=NHAPLIEU!F265),NHAPLIEU!D265,"")</f>
        <v/>
      </c>
      <c r="E269" s="77" t="str">
        <f>IF($D$6=NHAPLIEU!E265,NHAPLIEU!F265,IF($D$6=NHAPLIEU!F265,NHAPLIEU!E265,""))</f>
        <v/>
      </c>
      <c r="F269" s="126" t="str">
        <f>IF($D$6=NHAPLIEU!F265,NHAPLIEU!I265,"")</f>
        <v/>
      </c>
      <c r="G269" s="126" t="str">
        <f>IF($D$6=NHAPLIEU!E265,NHAPLIEU!I265,"")</f>
        <v/>
      </c>
      <c r="H269" s="126"/>
      <c r="I269" s="126"/>
    </row>
    <row r="270" spans="1:9" ht="21" hidden="1" customHeight="1">
      <c r="A270" s="360" t="str">
        <f>IF(OR($D$6=NHAPLIEU!E266,$D$6=NHAPLIEU!F266),NHAPLIEU!A266,"")</f>
        <v/>
      </c>
      <c r="B270" s="67" t="str">
        <f>IF(OR($D$6=NHAPLIEU!E266,$D$6=NHAPLIEU!F266),NHAPLIEU!B266,"")</f>
        <v/>
      </c>
      <c r="C270" s="360" t="str">
        <f>IF(OR($D$6=NHAPLIEU!E266,$D$6=NHAPLIEU!F266),NHAPLIEU!C266,"")</f>
        <v/>
      </c>
      <c r="D270" s="67" t="str">
        <f>IF(OR($D$6=NHAPLIEU!E266,$D$6=NHAPLIEU!F266),NHAPLIEU!D266,"")</f>
        <v/>
      </c>
      <c r="E270" s="77" t="str">
        <f>IF($D$6=NHAPLIEU!E266,NHAPLIEU!F266,IF($D$6=NHAPLIEU!F266,NHAPLIEU!E266,""))</f>
        <v/>
      </c>
      <c r="F270" s="126" t="str">
        <f>IF($D$6=NHAPLIEU!F266,NHAPLIEU!I266,"")</f>
        <v/>
      </c>
      <c r="G270" s="126" t="str">
        <f>IF($D$6=NHAPLIEU!E266,NHAPLIEU!I266,"")</f>
        <v/>
      </c>
      <c r="H270" s="126"/>
      <c r="I270" s="126"/>
    </row>
    <row r="271" spans="1:9" ht="21" hidden="1" customHeight="1">
      <c r="A271" s="360" t="str">
        <f>IF(OR($D$6=NHAPLIEU!E267,$D$6=NHAPLIEU!F267),NHAPLIEU!A267,"")</f>
        <v/>
      </c>
      <c r="B271" s="67" t="str">
        <f>IF(OR($D$6=NHAPLIEU!E267,$D$6=NHAPLIEU!F267),NHAPLIEU!B267,"")</f>
        <v/>
      </c>
      <c r="C271" s="360" t="str">
        <f>IF(OR($D$6=NHAPLIEU!E267,$D$6=NHAPLIEU!F267),NHAPLIEU!C267,"")</f>
        <v/>
      </c>
      <c r="D271" s="67" t="str">
        <f>IF(OR($D$6=NHAPLIEU!E267,$D$6=NHAPLIEU!F267),NHAPLIEU!D267,"")</f>
        <v/>
      </c>
      <c r="E271" s="77" t="str">
        <f>IF($D$6=NHAPLIEU!E267,NHAPLIEU!F267,IF($D$6=NHAPLIEU!F267,NHAPLIEU!E267,""))</f>
        <v/>
      </c>
      <c r="F271" s="126" t="str">
        <f>IF($D$6=NHAPLIEU!F267,NHAPLIEU!I267,"")</f>
        <v/>
      </c>
      <c r="G271" s="126" t="str">
        <f>IF($D$6=NHAPLIEU!E267,NHAPLIEU!I267,"")</f>
        <v/>
      </c>
      <c r="H271" s="126"/>
      <c r="I271" s="126"/>
    </row>
    <row r="272" spans="1:9" ht="21" hidden="1" customHeight="1">
      <c r="A272" s="360" t="str">
        <f>IF(OR($D$6=NHAPLIEU!E268,$D$6=NHAPLIEU!F268),NHAPLIEU!A268,"")</f>
        <v/>
      </c>
      <c r="B272" s="67" t="str">
        <f>IF(OR($D$6=NHAPLIEU!E268,$D$6=NHAPLIEU!F268),NHAPLIEU!B268,"")</f>
        <v/>
      </c>
      <c r="C272" s="360" t="str">
        <f>IF(OR($D$6=NHAPLIEU!E268,$D$6=NHAPLIEU!F268),NHAPLIEU!C268,"")</f>
        <v/>
      </c>
      <c r="D272" s="67" t="str">
        <f>IF(OR($D$6=NHAPLIEU!E268,$D$6=NHAPLIEU!F268),NHAPLIEU!D268,"")</f>
        <v/>
      </c>
      <c r="E272" s="77" t="str">
        <f>IF($D$6=NHAPLIEU!E268,NHAPLIEU!F268,IF($D$6=NHAPLIEU!F268,NHAPLIEU!E268,""))</f>
        <v/>
      </c>
      <c r="F272" s="126" t="str">
        <f>IF($D$6=NHAPLIEU!F268,NHAPLIEU!I268,"")</f>
        <v/>
      </c>
      <c r="G272" s="126" t="str">
        <f>IF($D$6=NHAPLIEU!E268,NHAPLIEU!I268,"")</f>
        <v/>
      </c>
      <c r="H272" s="126"/>
      <c r="I272" s="126"/>
    </row>
    <row r="273" spans="1:9" ht="21" hidden="1" customHeight="1">
      <c r="A273" s="360" t="str">
        <f>IF(OR($D$6=NHAPLIEU!E269,$D$6=NHAPLIEU!F269),NHAPLIEU!A269,"")</f>
        <v/>
      </c>
      <c r="B273" s="67" t="str">
        <f>IF(OR($D$6=NHAPLIEU!E269,$D$6=NHAPLIEU!F269),NHAPLIEU!B269,"")</f>
        <v/>
      </c>
      <c r="C273" s="360" t="str">
        <f>IF(OR($D$6=NHAPLIEU!E269,$D$6=NHAPLIEU!F269),NHAPLIEU!C269,"")</f>
        <v/>
      </c>
      <c r="D273" s="67" t="str">
        <f>IF(OR($D$6=NHAPLIEU!E269,$D$6=NHAPLIEU!F269),NHAPLIEU!D269,"")</f>
        <v/>
      </c>
      <c r="E273" s="77" t="str">
        <f>IF($D$6=NHAPLIEU!E269,NHAPLIEU!F269,IF($D$6=NHAPLIEU!F269,NHAPLIEU!E269,""))</f>
        <v/>
      </c>
      <c r="F273" s="126" t="str">
        <f>IF($D$6=NHAPLIEU!F269,NHAPLIEU!I269,"")</f>
        <v/>
      </c>
      <c r="G273" s="126" t="str">
        <f>IF($D$6=NHAPLIEU!E269,NHAPLIEU!I269,"")</f>
        <v/>
      </c>
      <c r="H273" s="126"/>
      <c r="I273" s="126"/>
    </row>
    <row r="274" spans="1:9" ht="21" hidden="1" customHeight="1">
      <c r="A274" s="360" t="str">
        <f>IF(OR($D$6=NHAPLIEU!E270,$D$6=NHAPLIEU!F270),NHAPLIEU!A270,"")</f>
        <v/>
      </c>
      <c r="B274" s="67" t="str">
        <f>IF(OR($D$6=NHAPLIEU!E270,$D$6=NHAPLIEU!F270),NHAPLIEU!B270,"")</f>
        <v/>
      </c>
      <c r="C274" s="360" t="str">
        <f>IF(OR($D$6=NHAPLIEU!E270,$D$6=NHAPLIEU!F270),NHAPLIEU!C270,"")</f>
        <v/>
      </c>
      <c r="D274" s="67" t="str">
        <f>IF(OR($D$6=NHAPLIEU!E270,$D$6=NHAPLIEU!F270),NHAPLIEU!D270,"")</f>
        <v/>
      </c>
      <c r="E274" s="77" t="str">
        <f>IF($D$6=NHAPLIEU!E270,NHAPLIEU!F270,IF($D$6=NHAPLIEU!F270,NHAPLIEU!E270,""))</f>
        <v/>
      </c>
      <c r="F274" s="126" t="str">
        <f>IF($D$6=NHAPLIEU!F270,NHAPLIEU!I270,"")</f>
        <v/>
      </c>
      <c r="G274" s="126" t="str">
        <f>IF($D$6=NHAPLIEU!E270,NHAPLIEU!I270,"")</f>
        <v/>
      </c>
      <c r="H274" s="126"/>
      <c r="I274" s="126"/>
    </row>
    <row r="275" spans="1:9" ht="21" hidden="1" customHeight="1">
      <c r="A275" s="360" t="str">
        <f>IF(OR($D$6=NHAPLIEU!E271,$D$6=NHAPLIEU!F271),NHAPLIEU!A271,"")</f>
        <v/>
      </c>
      <c r="B275" s="67" t="str">
        <f>IF(OR($D$6=NHAPLIEU!E271,$D$6=NHAPLIEU!F271),NHAPLIEU!B271,"")</f>
        <v/>
      </c>
      <c r="C275" s="360" t="str">
        <f>IF(OR($D$6=NHAPLIEU!E271,$D$6=NHAPLIEU!F271),NHAPLIEU!C271,"")</f>
        <v/>
      </c>
      <c r="D275" s="67" t="str">
        <f>IF(OR($D$6=NHAPLIEU!E271,$D$6=NHAPLIEU!F271),NHAPLIEU!D271,"")</f>
        <v/>
      </c>
      <c r="E275" s="77" t="str">
        <f>IF($D$6=NHAPLIEU!E271,NHAPLIEU!F271,IF($D$6=NHAPLIEU!F271,NHAPLIEU!E271,""))</f>
        <v/>
      </c>
      <c r="F275" s="126" t="str">
        <f>IF($D$6=NHAPLIEU!F271,NHAPLIEU!I271,"")</f>
        <v/>
      </c>
      <c r="G275" s="126" t="str">
        <f>IF($D$6=NHAPLIEU!E271,NHAPLIEU!I271,"")</f>
        <v/>
      </c>
      <c r="H275" s="126"/>
      <c r="I275" s="126"/>
    </row>
    <row r="276" spans="1:9" ht="21" hidden="1" customHeight="1">
      <c r="A276" s="360" t="str">
        <f>IF(OR($D$6=NHAPLIEU!E272,$D$6=NHAPLIEU!F272),NHAPLIEU!A272,"")</f>
        <v/>
      </c>
      <c r="B276" s="67" t="str">
        <f>IF(OR($D$6=NHAPLIEU!E272,$D$6=NHAPLIEU!F272),NHAPLIEU!B272,"")</f>
        <v/>
      </c>
      <c r="C276" s="360" t="str">
        <f>IF(OR($D$6=NHAPLIEU!E272,$D$6=NHAPLIEU!F272),NHAPLIEU!C272,"")</f>
        <v/>
      </c>
      <c r="D276" s="67" t="str">
        <f>IF(OR($D$6=NHAPLIEU!E272,$D$6=NHAPLIEU!F272),NHAPLIEU!D272,"")</f>
        <v/>
      </c>
      <c r="E276" s="77" t="str">
        <f>IF($D$6=NHAPLIEU!E272,NHAPLIEU!F272,IF($D$6=NHAPLIEU!F272,NHAPLIEU!E272,""))</f>
        <v/>
      </c>
      <c r="F276" s="126" t="str">
        <f>IF($D$6=NHAPLIEU!F272,NHAPLIEU!I272,"")</f>
        <v/>
      </c>
      <c r="G276" s="126" t="str">
        <f>IF($D$6=NHAPLIEU!E272,NHAPLIEU!I272,"")</f>
        <v/>
      </c>
      <c r="H276" s="126"/>
      <c r="I276" s="126"/>
    </row>
    <row r="277" spans="1:9" ht="21" hidden="1" customHeight="1">
      <c r="A277" s="360" t="str">
        <f>IF(OR($D$6=NHAPLIEU!E273,$D$6=NHAPLIEU!F273),NHAPLIEU!A273,"")</f>
        <v/>
      </c>
      <c r="B277" s="67" t="str">
        <f>IF(OR($D$6=NHAPLIEU!E273,$D$6=NHAPLIEU!F273),NHAPLIEU!B273,"")</f>
        <v/>
      </c>
      <c r="C277" s="360" t="str">
        <f>IF(OR($D$6=NHAPLIEU!E273,$D$6=NHAPLIEU!F273),NHAPLIEU!C273,"")</f>
        <v/>
      </c>
      <c r="D277" s="67" t="str">
        <f>IF(OR($D$6=NHAPLIEU!E273,$D$6=NHAPLIEU!F273),NHAPLIEU!D273,"")</f>
        <v/>
      </c>
      <c r="E277" s="77" t="str">
        <f>IF($D$6=NHAPLIEU!E273,NHAPLIEU!F273,IF($D$6=NHAPLIEU!F273,NHAPLIEU!E273,""))</f>
        <v/>
      </c>
      <c r="F277" s="126" t="str">
        <f>IF($D$6=NHAPLIEU!F273,NHAPLIEU!I273,"")</f>
        <v/>
      </c>
      <c r="G277" s="126" t="str">
        <f>IF($D$6=NHAPLIEU!E273,NHAPLIEU!I273,"")</f>
        <v/>
      </c>
      <c r="H277" s="126"/>
      <c r="I277" s="126"/>
    </row>
    <row r="278" spans="1:9" ht="21" hidden="1" customHeight="1">
      <c r="A278" s="360" t="str">
        <f>IF(OR($D$6=NHAPLIEU!E274,$D$6=NHAPLIEU!F274),NHAPLIEU!A274,"")</f>
        <v/>
      </c>
      <c r="B278" s="67" t="str">
        <f>IF(OR($D$6=NHAPLIEU!E274,$D$6=NHAPLIEU!F274),NHAPLIEU!B274,"")</f>
        <v/>
      </c>
      <c r="C278" s="360" t="str">
        <f>IF(OR($D$6=NHAPLIEU!E274,$D$6=NHAPLIEU!F274),NHAPLIEU!C274,"")</f>
        <v/>
      </c>
      <c r="D278" s="67" t="str">
        <f>IF(OR($D$6=NHAPLIEU!E274,$D$6=NHAPLIEU!F274),NHAPLIEU!D274,"")</f>
        <v/>
      </c>
      <c r="E278" s="77" t="str">
        <f>IF($D$6=NHAPLIEU!E274,NHAPLIEU!F274,IF($D$6=NHAPLIEU!F274,NHAPLIEU!E274,""))</f>
        <v/>
      </c>
      <c r="F278" s="126" t="str">
        <f>IF($D$6=NHAPLIEU!F274,NHAPLIEU!I274,"")</f>
        <v/>
      </c>
      <c r="G278" s="126" t="str">
        <f>IF($D$6=NHAPLIEU!E274,NHAPLIEU!I274,"")</f>
        <v/>
      </c>
      <c r="H278" s="126"/>
      <c r="I278" s="126"/>
    </row>
    <row r="279" spans="1:9" ht="21" hidden="1" customHeight="1">
      <c r="A279" s="360" t="str">
        <f>IF(OR($D$6=NHAPLIEU!E275,$D$6=NHAPLIEU!F275),NHAPLIEU!A275,"")</f>
        <v/>
      </c>
      <c r="B279" s="67" t="str">
        <f>IF(OR($D$6=NHAPLIEU!E275,$D$6=NHAPLIEU!F275),NHAPLIEU!B275,"")</f>
        <v/>
      </c>
      <c r="C279" s="360" t="str">
        <f>IF(OR($D$6=NHAPLIEU!E275,$D$6=NHAPLIEU!F275),NHAPLIEU!C275,"")</f>
        <v/>
      </c>
      <c r="D279" s="67" t="str">
        <f>IF(OR($D$6=NHAPLIEU!E275,$D$6=NHAPLIEU!F275),NHAPLIEU!D275,"")</f>
        <v/>
      </c>
      <c r="E279" s="77" t="str">
        <f>IF($D$6=NHAPLIEU!E275,NHAPLIEU!F275,IF($D$6=NHAPLIEU!F275,NHAPLIEU!E275,""))</f>
        <v/>
      </c>
      <c r="F279" s="126" t="str">
        <f>IF($D$6=NHAPLIEU!F275,NHAPLIEU!I275,"")</f>
        <v/>
      </c>
      <c r="G279" s="126" t="str">
        <f>IF($D$6=NHAPLIEU!E275,NHAPLIEU!I275,"")</f>
        <v/>
      </c>
      <c r="H279" s="126"/>
      <c r="I279" s="126"/>
    </row>
    <row r="280" spans="1:9" ht="21" hidden="1" customHeight="1">
      <c r="A280" s="360" t="str">
        <f>IF(OR($D$6=NHAPLIEU!E276,$D$6=NHAPLIEU!F276),NHAPLIEU!A276,"")</f>
        <v/>
      </c>
      <c r="B280" s="67" t="str">
        <f>IF(OR($D$6=NHAPLIEU!E276,$D$6=NHAPLIEU!F276),NHAPLIEU!B276,"")</f>
        <v/>
      </c>
      <c r="C280" s="360" t="str">
        <f>IF(OR($D$6=NHAPLIEU!E276,$D$6=NHAPLIEU!F276),NHAPLIEU!C276,"")</f>
        <v/>
      </c>
      <c r="D280" s="67" t="str">
        <f>IF(OR($D$6=NHAPLIEU!E276,$D$6=NHAPLIEU!F276),NHAPLIEU!D276,"")</f>
        <v/>
      </c>
      <c r="E280" s="77" t="str">
        <f>IF($D$6=NHAPLIEU!E276,NHAPLIEU!F276,IF($D$6=NHAPLIEU!F276,NHAPLIEU!E276,""))</f>
        <v/>
      </c>
      <c r="F280" s="126" t="str">
        <f>IF($D$6=NHAPLIEU!F276,NHAPLIEU!I276,"")</f>
        <v/>
      </c>
      <c r="G280" s="126" t="str">
        <f>IF($D$6=NHAPLIEU!E276,NHAPLIEU!I276,"")</f>
        <v/>
      </c>
      <c r="H280" s="126"/>
      <c r="I280" s="126"/>
    </row>
    <row r="281" spans="1:9" ht="21" hidden="1" customHeight="1">
      <c r="A281" s="360" t="str">
        <f>IF(OR($D$6=NHAPLIEU!E277,$D$6=NHAPLIEU!F277),NHAPLIEU!A277,"")</f>
        <v/>
      </c>
      <c r="B281" s="67" t="str">
        <f>IF(OR($D$6=NHAPLIEU!E277,$D$6=NHAPLIEU!F277),NHAPLIEU!B277,"")</f>
        <v/>
      </c>
      <c r="C281" s="360" t="str">
        <f>IF(OR($D$6=NHAPLIEU!E277,$D$6=NHAPLIEU!F277),NHAPLIEU!C277,"")</f>
        <v/>
      </c>
      <c r="D281" s="67" t="str">
        <f>IF(OR($D$6=NHAPLIEU!E277,$D$6=NHAPLIEU!F277),NHAPLIEU!D277,"")</f>
        <v/>
      </c>
      <c r="E281" s="77" t="str">
        <f>IF($D$6=NHAPLIEU!E277,NHAPLIEU!F277,IF($D$6=NHAPLIEU!F277,NHAPLIEU!E277,""))</f>
        <v/>
      </c>
      <c r="F281" s="126" t="str">
        <f>IF($D$6=NHAPLIEU!F277,NHAPLIEU!I277,"")</f>
        <v/>
      </c>
      <c r="G281" s="126" t="str">
        <f>IF($D$6=NHAPLIEU!E277,NHAPLIEU!I277,"")</f>
        <v/>
      </c>
      <c r="H281" s="126"/>
      <c r="I281" s="126"/>
    </row>
    <row r="282" spans="1:9" ht="21" hidden="1" customHeight="1">
      <c r="A282" s="360" t="str">
        <f>IF(OR($D$6=NHAPLIEU!E278,$D$6=NHAPLIEU!F278),NHAPLIEU!A278,"")</f>
        <v/>
      </c>
      <c r="B282" s="67" t="str">
        <f>IF(OR($D$6=NHAPLIEU!E278,$D$6=NHAPLIEU!F278),NHAPLIEU!B278,"")</f>
        <v/>
      </c>
      <c r="C282" s="360" t="str">
        <f>IF(OR($D$6=NHAPLIEU!E278,$D$6=NHAPLIEU!F278),NHAPLIEU!C278,"")</f>
        <v/>
      </c>
      <c r="D282" s="67" t="str">
        <f>IF(OR($D$6=NHAPLIEU!E278,$D$6=NHAPLIEU!F278),NHAPLIEU!D278,"")</f>
        <v/>
      </c>
      <c r="E282" s="77" t="str">
        <f>IF($D$6=NHAPLIEU!E278,NHAPLIEU!F278,IF($D$6=NHAPLIEU!F278,NHAPLIEU!E278,""))</f>
        <v/>
      </c>
      <c r="F282" s="126" t="str">
        <f>IF($D$6=NHAPLIEU!F278,NHAPLIEU!I278,"")</f>
        <v/>
      </c>
      <c r="G282" s="126" t="str">
        <f>IF($D$6=NHAPLIEU!E278,NHAPLIEU!I278,"")</f>
        <v/>
      </c>
      <c r="H282" s="126"/>
      <c r="I282" s="126"/>
    </row>
    <row r="283" spans="1:9" ht="21" hidden="1" customHeight="1">
      <c r="A283" s="360" t="str">
        <f>IF(OR($D$6=NHAPLIEU!E279,$D$6=NHAPLIEU!F279),NHAPLIEU!A279,"")</f>
        <v/>
      </c>
      <c r="B283" s="67" t="str">
        <f>IF(OR($D$6=NHAPLIEU!E279,$D$6=NHAPLIEU!F279),NHAPLIEU!B279,"")</f>
        <v/>
      </c>
      <c r="C283" s="360" t="str">
        <f>IF(OR($D$6=NHAPLIEU!E279,$D$6=NHAPLIEU!F279),NHAPLIEU!C279,"")</f>
        <v/>
      </c>
      <c r="D283" s="67" t="str">
        <f>IF(OR($D$6=NHAPLIEU!E279,$D$6=NHAPLIEU!F279),NHAPLIEU!D279,"")</f>
        <v/>
      </c>
      <c r="E283" s="77" t="str">
        <f>IF($D$6=NHAPLIEU!E279,NHAPLIEU!F279,IF($D$6=NHAPLIEU!F279,NHAPLIEU!E279,""))</f>
        <v/>
      </c>
      <c r="F283" s="126" t="str">
        <f>IF($D$6=NHAPLIEU!F279,NHAPLIEU!I279,"")</f>
        <v/>
      </c>
      <c r="G283" s="126" t="str">
        <f>IF($D$6=NHAPLIEU!E279,NHAPLIEU!I279,"")</f>
        <v/>
      </c>
      <c r="H283" s="126"/>
      <c r="I283" s="126"/>
    </row>
    <row r="284" spans="1:9" ht="21" hidden="1" customHeight="1">
      <c r="A284" s="360" t="str">
        <f>IF(OR($D$6=NHAPLIEU!E280,$D$6=NHAPLIEU!F280),NHAPLIEU!A280,"")</f>
        <v/>
      </c>
      <c r="B284" s="67" t="str">
        <f>IF(OR($D$6=NHAPLIEU!E280,$D$6=NHAPLIEU!F280),NHAPLIEU!B280,"")</f>
        <v/>
      </c>
      <c r="C284" s="360" t="str">
        <f>IF(OR($D$6=NHAPLIEU!E280,$D$6=NHAPLIEU!F280),NHAPLIEU!C280,"")</f>
        <v/>
      </c>
      <c r="D284" s="67" t="str">
        <f>IF(OR($D$6=NHAPLIEU!E280,$D$6=NHAPLIEU!F280),NHAPLIEU!D280,"")</f>
        <v/>
      </c>
      <c r="E284" s="77" t="str">
        <f>IF($D$6=NHAPLIEU!E280,NHAPLIEU!F280,IF($D$6=NHAPLIEU!F280,NHAPLIEU!E280,""))</f>
        <v/>
      </c>
      <c r="F284" s="126" t="str">
        <f>IF($D$6=NHAPLIEU!F280,NHAPLIEU!I280,"")</f>
        <v/>
      </c>
      <c r="G284" s="126" t="str">
        <f>IF($D$6=NHAPLIEU!E280,NHAPLIEU!I280,"")</f>
        <v/>
      </c>
      <c r="H284" s="126"/>
      <c r="I284" s="126"/>
    </row>
    <row r="285" spans="1:9" ht="21" hidden="1" customHeight="1">
      <c r="A285" s="360" t="str">
        <f>IF(OR($D$6=NHAPLIEU!E281,$D$6=NHAPLIEU!F281),NHAPLIEU!A281,"")</f>
        <v/>
      </c>
      <c r="B285" s="67" t="str">
        <f>IF(OR($D$6=NHAPLIEU!E281,$D$6=NHAPLIEU!F281),NHAPLIEU!B281,"")</f>
        <v/>
      </c>
      <c r="C285" s="360" t="str">
        <f>IF(OR($D$6=NHAPLIEU!E281,$D$6=NHAPLIEU!F281),NHAPLIEU!C281,"")</f>
        <v/>
      </c>
      <c r="D285" s="67" t="str">
        <f>IF(OR($D$6=NHAPLIEU!E281,$D$6=NHAPLIEU!F281),NHAPLIEU!D281,"")</f>
        <v/>
      </c>
      <c r="E285" s="77" t="str">
        <f>IF($D$6=NHAPLIEU!E281,NHAPLIEU!F281,IF($D$6=NHAPLIEU!F281,NHAPLIEU!E281,""))</f>
        <v/>
      </c>
      <c r="F285" s="126" t="str">
        <f>IF($D$6=NHAPLIEU!F281,NHAPLIEU!I281,"")</f>
        <v/>
      </c>
      <c r="G285" s="126" t="str">
        <f>IF($D$6=NHAPLIEU!E281,NHAPLIEU!I281,"")</f>
        <v/>
      </c>
      <c r="H285" s="126"/>
      <c r="I285" s="126"/>
    </row>
    <row r="286" spans="1:9" ht="21" hidden="1" customHeight="1">
      <c r="A286" s="360" t="str">
        <f>IF(OR($D$6=NHAPLIEU!E282,$D$6=NHAPLIEU!F282),NHAPLIEU!A282,"")</f>
        <v/>
      </c>
      <c r="B286" s="67" t="str">
        <f>IF(OR($D$6=NHAPLIEU!E282,$D$6=NHAPLIEU!F282),NHAPLIEU!B282,"")</f>
        <v/>
      </c>
      <c r="C286" s="360" t="str">
        <f>IF(OR($D$6=NHAPLIEU!E282,$D$6=NHAPLIEU!F282),NHAPLIEU!C282,"")</f>
        <v/>
      </c>
      <c r="D286" s="67" t="str">
        <f>IF(OR($D$6=NHAPLIEU!E282,$D$6=NHAPLIEU!F282),NHAPLIEU!D282,"")</f>
        <v/>
      </c>
      <c r="E286" s="77" t="str">
        <f>IF($D$6=NHAPLIEU!E282,NHAPLIEU!F282,IF($D$6=NHAPLIEU!F282,NHAPLIEU!E282,""))</f>
        <v/>
      </c>
      <c r="F286" s="126" t="str">
        <f>IF($D$6=NHAPLIEU!F282,NHAPLIEU!I282,"")</f>
        <v/>
      </c>
      <c r="G286" s="126" t="str">
        <f>IF($D$6=NHAPLIEU!E282,NHAPLIEU!I282,"")</f>
        <v/>
      </c>
      <c r="H286" s="126"/>
      <c r="I286" s="126"/>
    </row>
    <row r="287" spans="1:9" ht="21" hidden="1" customHeight="1">
      <c r="A287" s="360" t="str">
        <f>IF(OR($D$6=NHAPLIEU!E283,$D$6=NHAPLIEU!F283),NHAPLIEU!A283,"")</f>
        <v/>
      </c>
      <c r="B287" s="67" t="str">
        <f>IF(OR($D$6=NHAPLIEU!E283,$D$6=NHAPLIEU!F283),NHAPLIEU!B283,"")</f>
        <v/>
      </c>
      <c r="C287" s="360" t="str">
        <f>IF(OR($D$6=NHAPLIEU!E283,$D$6=NHAPLIEU!F283),NHAPLIEU!C283,"")</f>
        <v/>
      </c>
      <c r="D287" s="67" t="str">
        <f>IF(OR($D$6=NHAPLIEU!E283,$D$6=NHAPLIEU!F283),NHAPLIEU!D283,"")</f>
        <v/>
      </c>
      <c r="E287" s="77" t="str">
        <f>IF($D$6=NHAPLIEU!E283,NHAPLIEU!F283,IF($D$6=NHAPLIEU!F283,NHAPLIEU!E283,""))</f>
        <v/>
      </c>
      <c r="F287" s="126" t="str">
        <f>IF($D$6=NHAPLIEU!F283,NHAPLIEU!I283,"")</f>
        <v/>
      </c>
      <c r="G287" s="126" t="str">
        <f>IF($D$6=NHAPLIEU!E283,NHAPLIEU!I283,"")</f>
        <v/>
      </c>
      <c r="H287" s="126"/>
      <c r="I287" s="126"/>
    </row>
    <row r="288" spans="1:9" ht="21" hidden="1" customHeight="1">
      <c r="A288" s="360" t="str">
        <f>IF(OR($D$6=NHAPLIEU!E284,$D$6=NHAPLIEU!F284),NHAPLIEU!A284,"")</f>
        <v/>
      </c>
      <c r="B288" s="67" t="str">
        <f>IF(OR($D$6=NHAPLIEU!E284,$D$6=NHAPLIEU!F284),NHAPLIEU!B284,"")</f>
        <v/>
      </c>
      <c r="C288" s="360" t="str">
        <f>IF(OR($D$6=NHAPLIEU!E284,$D$6=NHAPLIEU!F284),NHAPLIEU!C284,"")</f>
        <v/>
      </c>
      <c r="D288" s="67" t="str">
        <f>IF(OR($D$6=NHAPLIEU!E284,$D$6=NHAPLIEU!F284),NHAPLIEU!D284,"")</f>
        <v/>
      </c>
      <c r="E288" s="77" t="str">
        <f>IF($D$6=NHAPLIEU!E284,NHAPLIEU!F284,IF($D$6=NHAPLIEU!F284,NHAPLIEU!E284,""))</f>
        <v/>
      </c>
      <c r="F288" s="126" t="str">
        <f>IF($D$6=NHAPLIEU!F284,NHAPLIEU!I284,"")</f>
        <v/>
      </c>
      <c r="G288" s="126" t="str">
        <f>IF($D$6=NHAPLIEU!E284,NHAPLIEU!I284,"")</f>
        <v/>
      </c>
      <c r="H288" s="126"/>
      <c r="I288" s="126"/>
    </row>
    <row r="289" spans="1:9" ht="21" hidden="1" customHeight="1">
      <c r="A289" s="360" t="str">
        <f>IF(OR($D$6=NHAPLIEU!E285,$D$6=NHAPLIEU!F285),NHAPLIEU!A285,"")</f>
        <v/>
      </c>
      <c r="B289" s="67" t="str">
        <f>IF(OR($D$6=NHAPLIEU!E285,$D$6=NHAPLIEU!F285),NHAPLIEU!B285,"")</f>
        <v/>
      </c>
      <c r="C289" s="360" t="str">
        <f>IF(OR($D$6=NHAPLIEU!E285,$D$6=NHAPLIEU!F285),NHAPLIEU!C285,"")</f>
        <v/>
      </c>
      <c r="D289" s="67" t="str">
        <f>IF(OR($D$6=NHAPLIEU!E285,$D$6=NHAPLIEU!F285),NHAPLIEU!D285,"")</f>
        <v/>
      </c>
      <c r="E289" s="77" t="str">
        <f>IF($D$6=NHAPLIEU!E285,NHAPLIEU!F285,IF($D$6=NHAPLIEU!F285,NHAPLIEU!E285,""))</f>
        <v/>
      </c>
      <c r="F289" s="126" t="str">
        <f>IF($D$6=NHAPLIEU!F285,NHAPLIEU!I285,"")</f>
        <v/>
      </c>
      <c r="G289" s="126" t="str">
        <f>IF($D$6=NHAPLIEU!E285,NHAPLIEU!I285,"")</f>
        <v/>
      </c>
      <c r="H289" s="126"/>
      <c r="I289" s="126"/>
    </row>
    <row r="290" spans="1:9" ht="21" hidden="1" customHeight="1">
      <c r="A290" s="360" t="str">
        <f>IF(OR($D$6=NHAPLIEU!E286,$D$6=NHAPLIEU!F286),NHAPLIEU!A286,"")</f>
        <v/>
      </c>
      <c r="B290" s="67" t="str">
        <f>IF(OR($D$6=NHAPLIEU!E286,$D$6=NHAPLIEU!F286),NHAPLIEU!B286,"")</f>
        <v/>
      </c>
      <c r="C290" s="360" t="str">
        <f>IF(OR($D$6=NHAPLIEU!E286,$D$6=NHAPLIEU!F286),NHAPLIEU!C286,"")</f>
        <v/>
      </c>
      <c r="D290" s="67" t="str">
        <f>IF(OR($D$6=NHAPLIEU!E286,$D$6=NHAPLIEU!F286),NHAPLIEU!D286,"")</f>
        <v/>
      </c>
      <c r="E290" s="77" t="str">
        <f>IF($D$6=NHAPLIEU!E286,NHAPLIEU!F286,IF($D$6=NHAPLIEU!F286,NHAPLIEU!E286,""))</f>
        <v/>
      </c>
      <c r="F290" s="126" t="str">
        <f>IF($D$6=NHAPLIEU!F286,NHAPLIEU!I286,"")</f>
        <v/>
      </c>
      <c r="G290" s="126" t="str">
        <f>IF($D$6=NHAPLIEU!E286,NHAPLIEU!I286,"")</f>
        <v/>
      </c>
      <c r="H290" s="126"/>
      <c r="I290" s="126"/>
    </row>
    <row r="291" spans="1:9" ht="21" hidden="1" customHeight="1">
      <c r="A291" s="360" t="str">
        <f>IF(OR($D$6=NHAPLIEU!E287,$D$6=NHAPLIEU!F287),NHAPLIEU!A287,"")</f>
        <v/>
      </c>
      <c r="B291" s="67" t="str">
        <f>IF(OR($D$6=NHAPLIEU!E287,$D$6=NHAPLIEU!F287),NHAPLIEU!B287,"")</f>
        <v/>
      </c>
      <c r="C291" s="360" t="str">
        <f>IF(OR($D$6=NHAPLIEU!E287,$D$6=NHAPLIEU!F287),NHAPLIEU!C287,"")</f>
        <v/>
      </c>
      <c r="D291" s="67" t="str">
        <f>IF(OR($D$6=NHAPLIEU!E287,$D$6=NHAPLIEU!F287),NHAPLIEU!D287,"")</f>
        <v/>
      </c>
      <c r="E291" s="77" t="str">
        <f>IF($D$6=NHAPLIEU!E287,NHAPLIEU!F287,IF($D$6=NHAPLIEU!F287,NHAPLIEU!E287,""))</f>
        <v/>
      </c>
      <c r="F291" s="126" t="str">
        <f>IF($D$6=NHAPLIEU!F287,NHAPLIEU!I287,"")</f>
        <v/>
      </c>
      <c r="G291" s="126" t="str">
        <f>IF($D$6=NHAPLIEU!E287,NHAPLIEU!I287,"")</f>
        <v/>
      </c>
      <c r="H291" s="126"/>
      <c r="I291" s="126"/>
    </row>
    <row r="292" spans="1:9" ht="21" hidden="1" customHeight="1">
      <c r="A292" s="360" t="str">
        <f>IF(OR($D$6=NHAPLIEU!E288,$D$6=NHAPLIEU!F288),NHAPLIEU!A288,"")</f>
        <v/>
      </c>
      <c r="B292" s="67" t="str">
        <f>IF(OR($D$6=NHAPLIEU!E288,$D$6=NHAPLIEU!F288),NHAPLIEU!B288,"")</f>
        <v/>
      </c>
      <c r="C292" s="360" t="str">
        <f>IF(OR($D$6=NHAPLIEU!E288,$D$6=NHAPLIEU!F288),NHAPLIEU!C288,"")</f>
        <v/>
      </c>
      <c r="D292" s="67" t="str">
        <f>IF(OR($D$6=NHAPLIEU!E288,$D$6=NHAPLIEU!F288),NHAPLIEU!D288,"")</f>
        <v/>
      </c>
      <c r="E292" s="77" t="str">
        <f>IF($D$6=NHAPLIEU!E288,NHAPLIEU!F288,IF($D$6=NHAPLIEU!F288,NHAPLIEU!E288,""))</f>
        <v/>
      </c>
      <c r="F292" s="126" t="str">
        <f>IF($D$6=NHAPLIEU!F288,NHAPLIEU!I288,"")</f>
        <v/>
      </c>
      <c r="G292" s="126" t="str">
        <f>IF($D$6=NHAPLIEU!E288,NHAPLIEU!I288,"")</f>
        <v/>
      </c>
      <c r="H292" s="126"/>
      <c r="I292" s="126"/>
    </row>
    <row r="293" spans="1:9" ht="21" hidden="1" customHeight="1">
      <c r="A293" s="360" t="str">
        <f>IF(OR($D$6=NHAPLIEU!E289,$D$6=NHAPLIEU!F289),NHAPLIEU!A289,"")</f>
        <v/>
      </c>
      <c r="B293" s="67" t="str">
        <f>IF(OR($D$6=NHAPLIEU!E289,$D$6=NHAPLIEU!F289),NHAPLIEU!B289,"")</f>
        <v/>
      </c>
      <c r="C293" s="360" t="str">
        <f>IF(OR($D$6=NHAPLIEU!E289,$D$6=NHAPLIEU!F289),NHAPLIEU!C289,"")</f>
        <v/>
      </c>
      <c r="D293" s="67" t="str">
        <f>IF(OR($D$6=NHAPLIEU!E289,$D$6=NHAPLIEU!F289),NHAPLIEU!D289,"")</f>
        <v/>
      </c>
      <c r="E293" s="77" t="str">
        <f>IF($D$6=NHAPLIEU!E289,NHAPLIEU!F289,IF($D$6=NHAPLIEU!F289,NHAPLIEU!E289,""))</f>
        <v/>
      </c>
      <c r="F293" s="126" t="str">
        <f>IF($D$6=NHAPLIEU!F289,NHAPLIEU!I289,"")</f>
        <v/>
      </c>
      <c r="G293" s="126" t="str">
        <f>IF($D$6=NHAPLIEU!E289,NHAPLIEU!I289,"")</f>
        <v/>
      </c>
      <c r="H293" s="126"/>
      <c r="I293" s="126"/>
    </row>
    <row r="294" spans="1:9" ht="21" hidden="1" customHeight="1">
      <c r="A294" s="360" t="str">
        <f>IF(OR($D$6=NHAPLIEU!E290,$D$6=NHAPLIEU!F290),NHAPLIEU!A290,"")</f>
        <v/>
      </c>
      <c r="B294" s="67" t="str">
        <f>IF(OR($D$6=NHAPLIEU!E290,$D$6=NHAPLIEU!F290),NHAPLIEU!B290,"")</f>
        <v/>
      </c>
      <c r="C294" s="360" t="str">
        <f>IF(OR($D$6=NHAPLIEU!E290,$D$6=NHAPLIEU!F290),NHAPLIEU!C290,"")</f>
        <v/>
      </c>
      <c r="D294" s="67" t="str">
        <f>IF(OR($D$6=NHAPLIEU!E290,$D$6=NHAPLIEU!F290),NHAPLIEU!D290,"")</f>
        <v/>
      </c>
      <c r="E294" s="77" t="str">
        <f>IF($D$6=NHAPLIEU!E290,NHAPLIEU!F290,IF($D$6=NHAPLIEU!F290,NHAPLIEU!E290,""))</f>
        <v/>
      </c>
      <c r="F294" s="126" t="str">
        <f>IF($D$6=NHAPLIEU!F290,NHAPLIEU!I290,"")</f>
        <v/>
      </c>
      <c r="G294" s="126" t="str">
        <f>IF($D$6=NHAPLIEU!E290,NHAPLIEU!I290,"")</f>
        <v/>
      </c>
      <c r="H294" s="126"/>
      <c r="I294" s="126"/>
    </row>
    <row r="295" spans="1:9" ht="21" hidden="1" customHeight="1">
      <c r="A295" s="360" t="str">
        <f>IF(OR($D$6=NHAPLIEU!E291,$D$6=NHAPLIEU!F291),NHAPLIEU!A291,"")</f>
        <v/>
      </c>
      <c r="B295" s="67" t="str">
        <f>IF(OR($D$6=NHAPLIEU!E291,$D$6=NHAPLIEU!F291),NHAPLIEU!B291,"")</f>
        <v/>
      </c>
      <c r="C295" s="360" t="str">
        <f>IF(OR($D$6=NHAPLIEU!E291,$D$6=NHAPLIEU!F291),NHAPLIEU!C291,"")</f>
        <v/>
      </c>
      <c r="D295" s="67" t="str">
        <f>IF(OR($D$6=NHAPLIEU!E291,$D$6=NHAPLIEU!F291),NHAPLIEU!D291,"")</f>
        <v/>
      </c>
      <c r="E295" s="77" t="str">
        <f>IF($D$6=NHAPLIEU!E291,NHAPLIEU!F291,IF($D$6=NHAPLIEU!F291,NHAPLIEU!E291,""))</f>
        <v/>
      </c>
      <c r="F295" s="126" t="str">
        <f>IF($D$6=NHAPLIEU!F291,NHAPLIEU!I291,"")</f>
        <v/>
      </c>
      <c r="G295" s="126" t="str">
        <f>IF($D$6=NHAPLIEU!E291,NHAPLIEU!I291,"")</f>
        <v/>
      </c>
      <c r="H295" s="126"/>
      <c r="I295" s="126"/>
    </row>
    <row r="296" spans="1:9" ht="21" hidden="1" customHeight="1">
      <c r="A296" s="360" t="str">
        <f>IF(OR($D$6=NHAPLIEU!E292,$D$6=NHAPLIEU!F292),NHAPLIEU!A292,"")</f>
        <v/>
      </c>
      <c r="B296" s="67" t="str">
        <f>IF(OR($D$6=NHAPLIEU!E292,$D$6=NHAPLIEU!F292),NHAPLIEU!B292,"")</f>
        <v/>
      </c>
      <c r="C296" s="360" t="str">
        <f>IF(OR($D$6=NHAPLIEU!E292,$D$6=NHAPLIEU!F292),NHAPLIEU!C292,"")</f>
        <v/>
      </c>
      <c r="D296" s="67" t="str">
        <f>IF(OR($D$6=NHAPLIEU!E292,$D$6=NHAPLIEU!F292),NHAPLIEU!D292,"")</f>
        <v/>
      </c>
      <c r="E296" s="77" t="str">
        <f>IF($D$6=NHAPLIEU!E292,NHAPLIEU!F292,IF($D$6=NHAPLIEU!F292,NHAPLIEU!E292,""))</f>
        <v/>
      </c>
      <c r="F296" s="126" t="str">
        <f>IF($D$6=NHAPLIEU!F292,NHAPLIEU!I292,"")</f>
        <v/>
      </c>
      <c r="G296" s="126" t="str">
        <f>IF($D$6=NHAPLIEU!E292,NHAPLIEU!I292,"")</f>
        <v/>
      </c>
      <c r="H296" s="126"/>
      <c r="I296" s="126"/>
    </row>
    <row r="297" spans="1:9" ht="21" hidden="1" customHeight="1">
      <c r="A297" s="360" t="str">
        <f>IF(OR($D$6=NHAPLIEU!E293,$D$6=NHAPLIEU!F293),NHAPLIEU!A293,"")</f>
        <v/>
      </c>
      <c r="B297" s="67" t="str">
        <f>IF(OR($D$6=NHAPLIEU!E293,$D$6=NHAPLIEU!F293),NHAPLIEU!B293,"")</f>
        <v/>
      </c>
      <c r="C297" s="360" t="str">
        <f>IF(OR($D$6=NHAPLIEU!E293,$D$6=NHAPLIEU!F293),NHAPLIEU!C293,"")</f>
        <v/>
      </c>
      <c r="D297" s="67" t="str">
        <f>IF(OR($D$6=NHAPLIEU!E293,$D$6=NHAPLIEU!F293),NHAPLIEU!D293,"")</f>
        <v/>
      </c>
      <c r="E297" s="77" t="str">
        <f>IF($D$6=NHAPLIEU!E293,NHAPLIEU!F293,IF($D$6=NHAPLIEU!F293,NHAPLIEU!E293,""))</f>
        <v/>
      </c>
      <c r="F297" s="126" t="str">
        <f>IF($D$6=NHAPLIEU!F293,NHAPLIEU!I293,"")</f>
        <v/>
      </c>
      <c r="G297" s="126" t="str">
        <f>IF($D$6=NHAPLIEU!E293,NHAPLIEU!I293,"")</f>
        <v/>
      </c>
      <c r="H297" s="126"/>
      <c r="I297" s="126"/>
    </row>
    <row r="298" spans="1:9" ht="21" hidden="1" customHeight="1">
      <c r="A298" s="360" t="str">
        <f>IF(OR($D$6=NHAPLIEU!E294,$D$6=NHAPLIEU!F294),NHAPLIEU!A294,"")</f>
        <v/>
      </c>
      <c r="B298" s="67" t="str">
        <f>IF(OR($D$6=NHAPLIEU!E294,$D$6=NHAPLIEU!F294),NHAPLIEU!B294,"")</f>
        <v/>
      </c>
      <c r="C298" s="360" t="str">
        <f>IF(OR($D$6=NHAPLIEU!E294,$D$6=NHAPLIEU!F294),NHAPLIEU!C294,"")</f>
        <v/>
      </c>
      <c r="D298" s="67" t="str">
        <f>IF(OR($D$6=NHAPLIEU!E294,$D$6=NHAPLIEU!F294),NHAPLIEU!D294,"")</f>
        <v/>
      </c>
      <c r="E298" s="77" t="str">
        <f>IF($D$6=NHAPLIEU!E294,NHAPLIEU!F294,IF($D$6=NHAPLIEU!F294,NHAPLIEU!E294,""))</f>
        <v/>
      </c>
      <c r="F298" s="126" t="str">
        <f>IF($D$6=NHAPLIEU!F294,NHAPLIEU!I294,"")</f>
        <v/>
      </c>
      <c r="G298" s="126" t="str">
        <f>IF($D$6=NHAPLIEU!E294,NHAPLIEU!I294,"")</f>
        <v/>
      </c>
      <c r="H298" s="126"/>
      <c r="I298" s="126"/>
    </row>
    <row r="299" spans="1:9" ht="21" hidden="1" customHeight="1">
      <c r="A299" s="360" t="str">
        <f>IF(OR($D$6=NHAPLIEU!E295,$D$6=NHAPLIEU!F295),NHAPLIEU!A295,"")</f>
        <v/>
      </c>
      <c r="B299" s="67" t="str">
        <f>IF(OR($D$6=NHAPLIEU!E295,$D$6=NHAPLIEU!F295),NHAPLIEU!B295,"")</f>
        <v/>
      </c>
      <c r="C299" s="360" t="str">
        <f>IF(OR($D$6=NHAPLIEU!E295,$D$6=NHAPLIEU!F295),NHAPLIEU!C295,"")</f>
        <v/>
      </c>
      <c r="D299" s="67" t="str">
        <f>IF(OR($D$6=NHAPLIEU!E295,$D$6=NHAPLIEU!F295),NHAPLIEU!D295,"")</f>
        <v/>
      </c>
      <c r="E299" s="77" t="str">
        <f>IF($D$6=NHAPLIEU!E295,NHAPLIEU!F295,IF($D$6=NHAPLIEU!F295,NHAPLIEU!E295,""))</f>
        <v/>
      </c>
      <c r="F299" s="126" t="str">
        <f>IF($D$6=NHAPLIEU!F295,NHAPLIEU!I295,"")</f>
        <v/>
      </c>
      <c r="G299" s="126" t="str">
        <f>IF($D$6=NHAPLIEU!E295,NHAPLIEU!I295,"")</f>
        <v/>
      </c>
      <c r="H299" s="126"/>
      <c r="I299" s="126"/>
    </row>
    <row r="300" spans="1:9" ht="21" hidden="1" customHeight="1">
      <c r="A300" s="360" t="str">
        <f>IF(OR($D$6=NHAPLIEU!E296,$D$6=NHAPLIEU!F296),NHAPLIEU!A296,"")</f>
        <v/>
      </c>
      <c r="B300" s="67" t="str">
        <f>IF(OR($D$6=NHAPLIEU!E296,$D$6=NHAPLIEU!F296),NHAPLIEU!B296,"")</f>
        <v/>
      </c>
      <c r="C300" s="360" t="str">
        <f>IF(OR($D$6=NHAPLIEU!E296,$D$6=NHAPLIEU!F296),NHAPLIEU!C296,"")</f>
        <v/>
      </c>
      <c r="D300" s="67" t="str">
        <f>IF(OR($D$6=NHAPLIEU!E296,$D$6=NHAPLIEU!F296),NHAPLIEU!D296,"")</f>
        <v/>
      </c>
      <c r="E300" s="77" t="str">
        <f>IF($D$6=NHAPLIEU!E296,NHAPLIEU!F296,IF($D$6=NHAPLIEU!F296,NHAPLIEU!E296,""))</f>
        <v/>
      </c>
      <c r="F300" s="126" t="str">
        <f>IF($D$6=NHAPLIEU!F296,NHAPLIEU!I296,"")</f>
        <v/>
      </c>
      <c r="G300" s="126" t="str">
        <f>IF($D$6=NHAPLIEU!E296,NHAPLIEU!I296,"")</f>
        <v/>
      </c>
      <c r="H300" s="126"/>
      <c r="I300" s="126"/>
    </row>
    <row r="301" spans="1:9" ht="21" hidden="1" customHeight="1">
      <c r="A301" s="360" t="str">
        <f>IF(OR($D$6=NHAPLIEU!E297,$D$6=NHAPLIEU!F297),NHAPLIEU!A297,"")</f>
        <v/>
      </c>
      <c r="B301" s="67" t="str">
        <f>IF(OR($D$6=NHAPLIEU!E297,$D$6=NHAPLIEU!F297),NHAPLIEU!B297,"")</f>
        <v/>
      </c>
      <c r="C301" s="360" t="str">
        <f>IF(OR($D$6=NHAPLIEU!E297,$D$6=NHAPLIEU!F297),NHAPLIEU!C297,"")</f>
        <v/>
      </c>
      <c r="D301" s="67" t="str">
        <f>IF(OR($D$6=NHAPLIEU!E297,$D$6=NHAPLIEU!F297),NHAPLIEU!D297,"")</f>
        <v/>
      </c>
      <c r="E301" s="77" t="str">
        <f>IF($D$6=NHAPLIEU!E297,NHAPLIEU!F297,IF($D$6=NHAPLIEU!F297,NHAPLIEU!E297,""))</f>
        <v/>
      </c>
      <c r="F301" s="126" t="str">
        <f>IF($D$6=NHAPLIEU!F297,NHAPLIEU!I297,"")</f>
        <v/>
      </c>
      <c r="G301" s="126" t="str">
        <f>IF($D$6=NHAPLIEU!E297,NHAPLIEU!I297,"")</f>
        <v/>
      </c>
      <c r="H301" s="126"/>
      <c r="I301" s="126"/>
    </row>
    <row r="302" spans="1:9" ht="21" hidden="1" customHeight="1">
      <c r="A302" s="360" t="str">
        <f>IF(OR($D$6=NHAPLIEU!E298,$D$6=NHAPLIEU!F298),NHAPLIEU!A298,"")</f>
        <v/>
      </c>
      <c r="B302" s="67" t="str">
        <f>IF(OR($D$6=NHAPLIEU!E298,$D$6=NHAPLIEU!F298),NHAPLIEU!B298,"")</f>
        <v/>
      </c>
      <c r="C302" s="360" t="str">
        <f>IF(OR($D$6=NHAPLIEU!E298,$D$6=NHAPLIEU!F298),NHAPLIEU!C298,"")</f>
        <v/>
      </c>
      <c r="D302" s="67" t="str">
        <f>IF(OR($D$6=NHAPLIEU!E298,$D$6=NHAPLIEU!F298),NHAPLIEU!D298,"")</f>
        <v/>
      </c>
      <c r="E302" s="77" t="str">
        <f>IF($D$6=NHAPLIEU!E298,NHAPLIEU!F298,IF($D$6=NHAPLIEU!F298,NHAPLIEU!E298,""))</f>
        <v/>
      </c>
      <c r="F302" s="126" t="str">
        <f>IF($D$6=NHAPLIEU!F298,NHAPLIEU!I298,"")</f>
        <v/>
      </c>
      <c r="G302" s="126" t="str">
        <f>IF($D$6=NHAPLIEU!E298,NHAPLIEU!I298,"")</f>
        <v/>
      </c>
      <c r="H302" s="126"/>
      <c r="I302" s="126"/>
    </row>
    <row r="303" spans="1:9" ht="21" hidden="1" customHeight="1">
      <c r="A303" s="360" t="str">
        <f>IF(OR($D$6=NHAPLIEU!E299,$D$6=NHAPLIEU!F299),NHAPLIEU!A299,"")</f>
        <v/>
      </c>
      <c r="B303" s="67" t="str">
        <f>IF(OR($D$6=NHAPLIEU!E299,$D$6=NHAPLIEU!F299),NHAPLIEU!B299,"")</f>
        <v/>
      </c>
      <c r="C303" s="360" t="str">
        <f>IF(OR($D$6=NHAPLIEU!E299,$D$6=NHAPLIEU!F299),NHAPLIEU!C299,"")</f>
        <v/>
      </c>
      <c r="D303" s="67" t="str">
        <f>IF(OR($D$6=NHAPLIEU!E299,$D$6=NHAPLIEU!F299),NHAPLIEU!D299,"")</f>
        <v/>
      </c>
      <c r="E303" s="77" t="str">
        <f>IF($D$6=NHAPLIEU!E299,NHAPLIEU!F299,IF($D$6=NHAPLIEU!F299,NHAPLIEU!E299,""))</f>
        <v/>
      </c>
      <c r="F303" s="126" t="str">
        <f>IF($D$6=NHAPLIEU!F299,NHAPLIEU!I299,"")</f>
        <v/>
      </c>
      <c r="G303" s="126" t="str">
        <f>IF($D$6=NHAPLIEU!E299,NHAPLIEU!I299,"")</f>
        <v/>
      </c>
      <c r="H303" s="126"/>
      <c r="I303" s="126"/>
    </row>
    <row r="304" spans="1:9" ht="21" hidden="1" customHeight="1">
      <c r="A304" s="360" t="str">
        <f>IF(OR($D$6=NHAPLIEU!E300,$D$6=NHAPLIEU!F300),NHAPLIEU!A300,"")</f>
        <v/>
      </c>
      <c r="B304" s="67" t="str">
        <f>IF(OR($D$6=NHAPLIEU!E300,$D$6=NHAPLIEU!F300),NHAPLIEU!B300,"")</f>
        <v/>
      </c>
      <c r="C304" s="360" t="str">
        <f>IF(OR($D$6=NHAPLIEU!E300,$D$6=NHAPLIEU!F300),NHAPLIEU!C300,"")</f>
        <v/>
      </c>
      <c r="D304" s="67" t="str">
        <f>IF(OR($D$6=NHAPLIEU!E300,$D$6=NHAPLIEU!F300),NHAPLIEU!D300,"")</f>
        <v/>
      </c>
      <c r="E304" s="77" t="str">
        <f>IF($D$6=NHAPLIEU!E300,NHAPLIEU!F300,IF($D$6=NHAPLIEU!F300,NHAPLIEU!E300,""))</f>
        <v/>
      </c>
      <c r="F304" s="126" t="str">
        <f>IF($D$6=NHAPLIEU!F300,NHAPLIEU!I300,"")</f>
        <v/>
      </c>
      <c r="G304" s="126" t="str">
        <f>IF($D$6=NHAPLIEU!E300,NHAPLIEU!I300,"")</f>
        <v/>
      </c>
      <c r="H304" s="126"/>
      <c r="I304" s="126"/>
    </row>
    <row r="305" spans="1:9" ht="21" hidden="1" customHeight="1">
      <c r="A305" s="360" t="str">
        <f>IF(OR($D$6=NHAPLIEU!E301,$D$6=NHAPLIEU!F301),NHAPLIEU!A301,"")</f>
        <v/>
      </c>
      <c r="B305" s="67" t="str">
        <f>IF(OR($D$6=NHAPLIEU!E301,$D$6=NHAPLIEU!F301),NHAPLIEU!B301,"")</f>
        <v/>
      </c>
      <c r="C305" s="360" t="str">
        <f>IF(OR($D$6=NHAPLIEU!E301,$D$6=NHAPLIEU!F301),NHAPLIEU!C301,"")</f>
        <v/>
      </c>
      <c r="D305" s="67" t="str">
        <f>IF(OR($D$6=NHAPLIEU!E301,$D$6=NHAPLIEU!F301),NHAPLIEU!D301,"")</f>
        <v/>
      </c>
      <c r="E305" s="77" t="str">
        <f>IF($D$6=NHAPLIEU!E301,NHAPLIEU!F301,IF($D$6=NHAPLIEU!F301,NHAPLIEU!E301,""))</f>
        <v/>
      </c>
      <c r="F305" s="126" t="str">
        <f>IF($D$6=NHAPLIEU!F301,NHAPLIEU!I301,"")</f>
        <v/>
      </c>
      <c r="G305" s="126" t="str">
        <f>IF($D$6=NHAPLIEU!E301,NHAPLIEU!I301,"")</f>
        <v/>
      </c>
      <c r="H305" s="126"/>
      <c r="I305" s="126"/>
    </row>
    <row r="306" spans="1:9" ht="21" hidden="1" customHeight="1">
      <c r="A306" s="360" t="str">
        <f>IF(OR($D$6=NHAPLIEU!E302,$D$6=NHAPLIEU!F302),NHAPLIEU!A302,"")</f>
        <v/>
      </c>
      <c r="B306" s="67" t="str">
        <f>IF(OR($D$6=NHAPLIEU!E302,$D$6=NHAPLIEU!F302),NHAPLIEU!B302,"")</f>
        <v/>
      </c>
      <c r="C306" s="360" t="str">
        <f>IF(OR($D$6=NHAPLIEU!E302,$D$6=NHAPLIEU!F302),NHAPLIEU!C302,"")</f>
        <v/>
      </c>
      <c r="D306" s="67" t="str">
        <f>IF(OR($D$6=NHAPLIEU!E302,$D$6=NHAPLIEU!F302),NHAPLIEU!D302,"")</f>
        <v/>
      </c>
      <c r="E306" s="77" t="str">
        <f>IF($D$6=NHAPLIEU!E302,NHAPLIEU!F302,IF($D$6=NHAPLIEU!F302,NHAPLIEU!E302,""))</f>
        <v/>
      </c>
      <c r="F306" s="126" t="str">
        <f>IF($D$6=NHAPLIEU!F302,NHAPLIEU!I302,"")</f>
        <v/>
      </c>
      <c r="G306" s="126" t="str">
        <f>IF($D$6=NHAPLIEU!E302,NHAPLIEU!I302,"")</f>
        <v/>
      </c>
      <c r="H306" s="126"/>
      <c r="I306" s="126"/>
    </row>
    <row r="307" spans="1:9" ht="21" hidden="1" customHeight="1">
      <c r="A307" s="360" t="str">
        <f>IF(OR($D$6=NHAPLIEU!E303,$D$6=NHAPLIEU!F303),NHAPLIEU!A303,"")</f>
        <v/>
      </c>
      <c r="B307" s="67" t="str">
        <f>IF(OR($D$6=NHAPLIEU!E303,$D$6=NHAPLIEU!F303),NHAPLIEU!B303,"")</f>
        <v/>
      </c>
      <c r="C307" s="360" t="str">
        <f>IF(OR($D$6=NHAPLIEU!E303,$D$6=NHAPLIEU!F303),NHAPLIEU!C303,"")</f>
        <v/>
      </c>
      <c r="D307" s="67" t="str">
        <f>IF(OR($D$6=NHAPLIEU!E303,$D$6=NHAPLIEU!F303),NHAPLIEU!D303,"")</f>
        <v/>
      </c>
      <c r="E307" s="77" t="str">
        <f>IF($D$6=NHAPLIEU!E303,NHAPLIEU!F303,IF($D$6=NHAPLIEU!F303,NHAPLIEU!E303,""))</f>
        <v/>
      </c>
      <c r="F307" s="126" t="str">
        <f>IF($D$6=NHAPLIEU!F303,NHAPLIEU!I303,"")</f>
        <v/>
      </c>
      <c r="G307" s="126" t="str">
        <f>IF($D$6=NHAPLIEU!E303,NHAPLIEU!I303,"")</f>
        <v/>
      </c>
      <c r="H307" s="126"/>
      <c r="I307" s="126"/>
    </row>
    <row r="308" spans="1:9" ht="21" hidden="1" customHeight="1">
      <c r="A308" s="360" t="str">
        <f>IF(OR($D$6=NHAPLIEU!E304,$D$6=NHAPLIEU!F304),NHAPLIEU!A304,"")</f>
        <v/>
      </c>
      <c r="B308" s="67" t="str">
        <f>IF(OR($D$6=NHAPLIEU!E304,$D$6=NHAPLIEU!F304),NHAPLIEU!B304,"")</f>
        <v/>
      </c>
      <c r="C308" s="360" t="str">
        <f>IF(OR($D$6=NHAPLIEU!E304,$D$6=NHAPLIEU!F304),NHAPLIEU!C304,"")</f>
        <v/>
      </c>
      <c r="D308" s="67" t="str">
        <f>IF(OR($D$6=NHAPLIEU!E304,$D$6=NHAPLIEU!F304),NHAPLIEU!D304,"")</f>
        <v/>
      </c>
      <c r="E308" s="77" t="str">
        <f>IF($D$6=NHAPLIEU!E304,NHAPLIEU!F304,IF($D$6=NHAPLIEU!F304,NHAPLIEU!E304,""))</f>
        <v/>
      </c>
      <c r="F308" s="126" t="str">
        <f>IF($D$6=NHAPLIEU!F304,NHAPLIEU!I304,"")</f>
        <v/>
      </c>
      <c r="G308" s="126" t="str">
        <f>IF($D$6=NHAPLIEU!E304,NHAPLIEU!I304,"")</f>
        <v/>
      </c>
      <c r="H308" s="126"/>
      <c r="I308" s="126"/>
    </row>
    <row r="309" spans="1:9" ht="21" hidden="1" customHeight="1">
      <c r="A309" s="360" t="str">
        <f>IF(OR($D$6=NHAPLIEU!E305,$D$6=NHAPLIEU!F305),NHAPLIEU!A305,"")</f>
        <v/>
      </c>
      <c r="B309" s="67" t="str">
        <f>IF(OR($D$6=NHAPLIEU!E305,$D$6=NHAPLIEU!F305),NHAPLIEU!B305,"")</f>
        <v/>
      </c>
      <c r="C309" s="360" t="str">
        <f>IF(OR($D$6=NHAPLIEU!E305,$D$6=NHAPLIEU!F305),NHAPLIEU!C305,"")</f>
        <v/>
      </c>
      <c r="D309" s="67" t="str">
        <f>IF(OR($D$6=NHAPLIEU!E305,$D$6=NHAPLIEU!F305),NHAPLIEU!D305,"")</f>
        <v/>
      </c>
      <c r="E309" s="77" t="str">
        <f>IF($D$6=NHAPLIEU!E305,NHAPLIEU!F305,IF($D$6=NHAPLIEU!F305,NHAPLIEU!E305,""))</f>
        <v/>
      </c>
      <c r="F309" s="126" t="str">
        <f>IF($D$6=NHAPLIEU!F305,NHAPLIEU!I305,"")</f>
        <v/>
      </c>
      <c r="G309" s="126" t="str">
        <f>IF($D$6=NHAPLIEU!E305,NHAPLIEU!I305,"")</f>
        <v/>
      </c>
      <c r="H309" s="126"/>
      <c r="I309" s="126"/>
    </row>
    <row r="310" spans="1:9" ht="21" hidden="1" customHeight="1">
      <c r="A310" s="360" t="str">
        <f>IF(OR($D$6=NHAPLIEU!E306,$D$6=NHAPLIEU!F306),NHAPLIEU!A306,"")</f>
        <v/>
      </c>
      <c r="B310" s="67" t="str">
        <f>IF(OR($D$6=NHAPLIEU!E306,$D$6=NHAPLIEU!F306),NHAPLIEU!B306,"")</f>
        <v/>
      </c>
      <c r="C310" s="360" t="str">
        <f>IF(OR($D$6=NHAPLIEU!E306,$D$6=NHAPLIEU!F306),NHAPLIEU!C306,"")</f>
        <v/>
      </c>
      <c r="D310" s="67" t="str">
        <f>IF(OR($D$6=NHAPLIEU!E306,$D$6=NHAPLIEU!F306),NHAPLIEU!D306,"")</f>
        <v/>
      </c>
      <c r="E310" s="77" t="str">
        <f>IF($D$6=NHAPLIEU!E306,NHAPLIEU!F306,IF($D$6=NHAPLIEU!F306,NHAPLIEU!E306,""))</f>
        <v/>
      </c>
      <c r="F310" s="126" t="str">
        <f>IF($D$6=NHAPLIEU!F306,NHAPLIEU!I306,"")</f>
        <v/>
      </c>
      <c r="G310" s="126" t="str">
        <f>IF($D$6=NHAPLIEU!E306,NHAPLIEU!I306,"")</f>
        <v/>
      </c>
      <c r="H310" s="126"/>
      <c r="I310" s="126"/>
    </row>
    <row r="311" spans="1:9" ht="21" hidden="1" customHeight="1">
      <c r="A311" s="360" t="str">
        <f>IF(OR($D$6=NHAPLIEU!E307,$D$6=NHAPLIEU!F307),NHAPLIEU!A307,"")</f>
        <v/>
      </c>
      <c r="B311" s="67" t="str">
        <f>IF(OR($D$6=NHAPLIEU!E307,$D$6=NHAPLIEU!F307),NHAPLIEU!B307,"")</f>
        <v/>
      </c>
      <c r="C311" s="360" t="str">
        <f>IF(OR($D$6=NHAPLIEU!E307,$D$6=NHAPLIEU!F307),NHAPLIEU!C307,"")</f>
        <v/>
      </c>
      <c r="D311" s="67" t="str">
        <f>IF(OR($D$6=NHAPLIEU!E307,$D$6=NHAPLIEU!F307),NHAPLIEU!D307,"")</f>
        <v/>
      </c>
      <c r="E311" s="77" t="str">
        <f>IF($D$6=NHAPLIEU!E307,NHAPLIEU!F307,IF($D$6=NHAPLIEU!F307,NHAPLIEU!E307,""))</f>
        <v/>
      </c>
      <c r="F311" s="126" t="str">
        <f>IF($D$6=NHAPLIEU!F307,NHAPLIEU!I307,"")</f>
        <v/>
      </c>
      <c r="G311" s="126" t="str">
        <f>IF($D$6=NHAPLIEU!E307,NHAPLIEU!I307,"")</f>
        <v/>
      </c>
      <c r="H311" s="126"/>
      <c r="I311" s="126"/>
    </row>
    <row r="312" spans="1:9" ht="21" hidden="1" customHeight="1">
      <c r="A312" s="360" t="str">
        <f>IF(OR($D$6=NHAPLIEU!E308,$D$6=NHAPLIEU!F308),NHAPLIEU!A308,"")</f>
        <v/>
      </c>
      <c r="B312" s="67" t="str">
        <f>IF(OR($D$6=NHAPLIEU!E308,$D$6=NHAPLIEU!F308),NHAPLIEU!B308,"")</f>
        <v/>
      </c>
      <c r="C312" s="360" t="str">
        <f>IF(OR($D$6=NHAPLIEU!E308,$D$6=NHAPLIEU!F308),NHAPLIEU!C308,"")</f>
        <v/>
      </c>
      <c r="D312" s="67" t="str">
        <f>IF(OR($D$6=NHAPLIEU!E308,$D$6=NHAPLIEU!F308),NHAPLIEU!D308,"")</f>
        <v/>
      </c>
      <c r="E312" s="77" t="str">
        <f>IF($D$6=NHAPLIEU!E308,NHAPLIEU!F308,IF($D$6=NHAPLIEU!F308,NHAPLIEU!E308,""))</f>
        <v/>
      </c>
      <c r="F312" s="126" t="str">
        <f>IF($D$6=NHAPLIEU!F308,NHAPLIEU!I308,"")</f>
        <v/>
      </c>
      <c r="G312" s="126" t="str">
        <f>IF($D$6=NHAPLIEU!E308,NHAPLIEU!I308,"")</f>
        <v/>
      </c>
      <c r="H312" s="126"/>
      <c r="I312" s="126"/>
    </row>
    <row r="313" spans="1:9" ht="21" hidden="1" customHeight="1">
      <c r="A313" s="360" t="str">
        <f>IF(OR($D$6=NHAPLIEU!E309,$D$6=NHAPLIEU!F309),NHAPLIEU!A309,"")</f>
        <v/>
      </c>
      <c r="B313" s="67" t="str">
        <f>IF(OR($D$6=NHAPLIEU!E309,$D$6=NHAPLIEU!F309),NHAPLIEU!B309,"")</f>
        <v/>
      </c>
      <c r="C313" s="360" t="str">
        <f>IF(OR($D$6=NHAPLIEU!E309,$D$6=NHAPLIEU!F309),NHAPLIEU!C309,"")</f>
        <v/>
      </c>
      <c r="D313" s="67" t="str">
        <f>IF(OR($D$6=NHAPLIEU!E309,$D$6=NHAPLIEU!F309),NHAPLIEU!D309,"")</f>
        <v/>
      </c>
      <c r="E313" s="77" t="str">
        <f>IF($D$6=NHAPLIEU!E309,NHAPLIEU!F309,IF($D$6=NHAPLIEU!F309,NHAPLIEU!E309,""))</f>
        <v/>
      </c>
      <c r="F313" s="126" t="str">
        <f>IF($D$6=NHAPLIEU!F309,NHAPLIEU!I309,"")</f>
        <v/>
      </c>
      <c r="G313" s="126" t="str">
        <f>IF($D$6=NHAPLIEU!E309,NHAPLIEU!I309,"")</f>
        <v/>
      </c>
      <c r="H313" s="126"/>
      <c r="I313" s="126"/>
    </row>
    <row r="314" spans="1:9" ht="21" hidden="1" customHeight="1">
      <c r="A314" s="360" t="str">
        <f>IF(OR($D$6=NHAPLIEU!E310,$D$6=NHAPLIEU!F310),NHAPLIEU!A310,"")</f>
        <v/>
      </c>
      <c r="B314" s="67" t="str">
        <f>IF(OR($D$6=NHAPLIEU!E310,$D$6=NHAPLIEU!F310),NHAPLIEU!B310,"")</f>
        <v/>
      </c>
      <c r="C314" s="360" t="str">
        <f>IF(OR($D$6=NHAPLIEU!E310,$D$6=NHAPLIEU!F310),NHAPLIEU!C310,"")</f>
        <v/>
      </c>
      <c r="D314" s="67" t="str">
        <f>IF(OR($D$6=NHAPLIEU!E310,$D$6=NHAPLIEU!F310),NHAPLIEU!D310,"")</f>
        <v/>
      </c>
      <c r="E314" s="77" t="str">
        <f>IF($D$6=NHAPLIEU!E310,NHAPLIEU!F310,IF($D$6=NHAPLIEU!F310,NHAPLIEU!E310,""))</f>
        <v/>
      </c>
      <c r="F314" s="126" t="str">
        <f>IF($D$6=NHAPLIEU!F310,NHAPLIEU!I310,"")</f>
        <v/>
      </c>
      <c r="G314" s="126" t="str">
        <f>IF($D$6=NHAPLIEU!E310,NHAPLIEU!I310,"")</f>
        <v/>
      </c>
      <c r="H314" s="126"/>
      <c r="I314" s="126"/>
    </row>
    <row r="315" spans="1:9" ht="21" hidden="1" customHeight="1">
      <c r="A315" s="360" t="str">
        <f>IF(OR($D$6=NHAPLIEU!E311,$D$6=NHAPLIEU!F311),NHAPLIEU!A311,"")</f>
        <v/>
      </c>
      <c r="B315" s="67" t="str">
        <f>IF(OR($D$6=NHAPLIEU!E311,$D$6=NHAPLIEU!F311),NHAPLIEU!B311,"")</f>
        <v/>
      </c>
      <c r="C315" s="360" t="str">
        <f>IF(OR($D$6=NHAPLIEU!E311,$D$6=NHAPLIEU!F311),NHAPLIEU!C311,"")</f>
        <v/>
      </c>
      <c r="D315" s="67" t="str">
        <f>IF(OR($D$6=NHAPLIEU!E311,$D$6=NHAPLIEU!F311),NHAPLIEU!D311,"")</f>
        <v/>
      </c>
      <c r="E315" s="77" t="str">
        <f>IF($D$6=NHAPLIEU!E311,NHAPLIEU!F311,IF($D$6=NHAPLIEU!F311,NHAPLIEU!E311,""))</f>
        <v/>
      </c>
      <c r="F315" s="126" t="str">
        <f>IF($D$6=NHAPLIEU!F311,NHAPLIEU!I311,"")</f>
        <v/>
      </c>
      <c r="G315" s="126" t="str">
        <f>IF($D$6=NHAPLIEU!E311,NHAPLIEU!I311,"")</f>
        <v/>
      </c>
      <c r="H315" s="126"/>
      <c r="I315" s="126"/>
    </row>
    <row r="316" spans="1:9" ht="21" hidden="1" customHeight="1">
      <c r="A316" s="360" t="str">
        <f>IF(OR($D$6=NHAPLIEU!E312,$D$6=NHAPLIEU!F312),NHAPLIEU!A312,"")</f>
        <v/>
      </c>
      <c r="B316" s="67" t="str">
        <f>IF(OR($D$6=NHAPLIEU!E312,$D$6=NHAPLIEU!F312),NHAPLIEU!B312,"")</f>
        <v/>
      </c>
      <c r="C316" s="360" t="str">
        <f>IF(OR($D$6=NHAPLIEU!E312,$D$6=NHAPLIEU!F312),NHAPLIEU!C312,"")</f>
        <v/>
      </c>
      <c r="D316" s="67" t="str">
        <f>IF(OR($D$6=NHAPLIEU!E312,$D$6=NHAPLIEU!F312),NHAPLIEU!D312,"")</f>
        <v/>
      </c>
      <c r="E316" s="77" t="str">
        <f>IF($D$6=NHAPLIEU!E312,NHAPLIEU!F312,IF($D$6=NHAPLIEU!F312,NHAPLIEU!E312,""))</f>
        <v/>
      </c>
      <c r="F316" s="126" t="str">
        <f>IF($D$6=NHAPLIEU!F312,NHAPLIEU!I312,"")</f>
        <v/>
      </c>
      <c r="G316" s="126" t="str">
        <f>IF($D$6=NHAPLIEU!E312,NHAPLIEU!I312,"")</f>
        <v/>
      </c>
      <c r="H316" s="126"/>
      <c r="I316" s="126"/>
    </row>
    <row r="317" spans="1:9" ht="21" hidden="1" customHeight="1">
      <c r="A317" s="360" t="str">
        <f>IF(OR($D$6=NHAPLIEU!E313,$D$6=NHAPLIEU!F313),NHAPLIEU!A313,"")</f>
        <v/>
      </c>
      <c r="B317" s="67" t="str">
        <f>IF(OR($D$6=NHAPLIEU!E313,$D$6=NHAPLIEU!F313),NHAPLIEU!B313,"")</f>
        <v/>
      </c>
      <c r="C317" s="360" t="str">
        <f>IF(OR($D$6=NHAPLIEU!E313,$D$6=NHAPLIEU!F313),NHAPLIEU!C313,"")</f>
        <v/>
      </c>
      <c r="D317" s="67" t="str">
        <f>IF(OR($D$6=NHAPLIEU!E313,$D$6=NHAPLIEU!F313),NHAPLIEU!D313,"")</f>
        <v/>
      </c>
      <c r="E317" s="77" t="str">
        <f>IF($D$6=NHAPLIEU!E313,NHAPLIEU!F313,IF($D$6=NHAPLIEU!F313,NHAPLIEU!E313,""))</f>
        <v/>
      </c>
      <c r="F317" s="126" t="str">
        <f>IF($D$6=NHAPLIEU!F313,NHAPLIEU!I313,"")</f>
        <v/>
      </c>
      <c r="G317" s="126" t="str">
        <f>IF($D$6=NHAPLIEU!E313,NHAPLIEU!I313,"")</f>
        <v/>
      </c>
      <c r="H317" s="126"/>
      <c r="I317" s="126"/>
    </row>
    <row r="318" spans="1:9" ht="21" hidden="1" customHeight="1">
      <c r="A318" s="360" t="str">
        <f>IF(OR($D$6=NHAPLIEU!E314,$D$6=NHAPLIEU!F314),NHAPLIEU!A314,"")</f>
        <v/>
      </c>
      <c r="B318" s="67" t="str">
        <f>IF(OR($D$6=NHAPLIEU!E314,$D$6=NHAPLIEU!F314),NHAPLIEU!B314,"")</f>
        <v/>
      </c>
      <c r="C318" s="360" t="str">
        <f>IF(OR($D$6=NHAPLIEU!E314,$D$6=NHAPLIEU!F314),NHAPLIEU!C314,"")</f>
        <v/>
      </c>
      <c r="D318" s="67" t="str">
        <f>IF(OR($D$6=NHAPLIEU!E314,$D$6=NHAPLIEU!F314),NHAPLIEU!D314,"")</f>
        <v/>
      </c>
      <c r="E318" s="77" t="str">
        <f>IF($D$6=NHAPLIEU!E314,NHAPLIEU!F314,IF($D$6=NHAPLIEU!F314,NHAPLIEU!E314,""))</f>
        <v/>
      </c>
      <c r="F318" s="126" t="str">
        <f>IF($D$6=NHAPLIEU!F314,NHAPLIEU!I314,"")</f>
        <v/>
      </c>
      <c r="G318" s="126" t="str">
        <f>IF($D$6=NHAPLIEU!E314,NHAPLIEU!I314,"")</f>
        <v/>
      </c>
      <c r="H318" s="126"/>
      <c r="I318" s="126"/>
    </row>
    <row r="319" spans="1:9" ht="21" hidden="1" customHeight="1">
      <c r="A319" s="360" t="str">
        <f>IF(OR($D$6=NHAPLIEU!E315,$D$6=NHAPLIEU!F315),NHAPLIEU!A315,"")</f>
        <v/>
      </c>
      <c r="B319" s="67" t="str">
        <f>IF(OR($D$6=NHAPLIEU!E315,$D$6=NHAPLIEU!F315),NHAPLIEU!B315,"")</f>
        <v/>
      </c>
      <c r="C319" s="360" t="str">
        <f>IF(OR($D$6=NHAPLIEU!E315,$D$6=NHAPLIEU!F315),NHAPLIEU!C315,"")</f>
        <v/>
      </c>
      <c r="D319" s="67" t="str">
        <f>IF(OR($D$6=NHAPLIEU!E315,$D$6=NHAPLIEU!F315),NHAPLIEU!D315,"")</f>
        <v/>
      </c>
      <c r="E319" s="77" t="str">
        <f>IF($D$6=NHAPLIEU!E315,NHAPLIEU!F315,IF($D$6=NHAPLIEU!F315,NHAPLIEU!E315,""))</f>
        <v/>
      </c>
      <c r="F319" s="126" t="str">
        <f>IF($D$6=NHAPLIEU!F315,NHAPLIEU!I315,"")</f>
        <v/>
      </c>
      <c r="G319" s="126" t="str">
        <f>IF($D$6=NHAPLIEU!E315,NHAPLIEU!I315,"")</f>
        <v/>
      </c>
      <c r="H319" s="126"/>
      <c r="I319" s="126"/>
    </row>
    <row r="320" spans="1:9" ht="21" hidden="1" customHeight="1">
      <c r="A320" s="360" t="str">
        <f>IF(OR($D$6=NHAPLIEU!E316,$D$6=NHAPLIEU!F316),NHAPLIEU!A316,"")</f>
        <v/>
      </c>
      <c r="B320" s="67" t="str">
        <f>IF(OR($D$6=NHAPLIEU!E316,$D$6=NHAPLIEU!F316),NHAPLIEU!B316,"")</f>
        <v/>
      </c>
      <c r="C320" s="360" t="str">
        <f>IF(OR($D$6=NHAPLIEU!E316,$D$6=NHAPLIEU!F316),NHAPLIEU!C316,"")</f>
        <v/>
      </c>
      <c r="D320" s="67" t="str">
        <f>IF(OR($D$6=NHAPLIEU!E316,$D$6=NHAPLIEU!F316),NHAPLIEU!D316,"")</f>
        <v/>
      </c>
      <c r="E320" s="77" t="str">
        <f>IF($D$6=NHAPLIEU!E316,NHAPLIEU!F316,IF($D$6=NHAPLIEU!F316,NHAPLIEU!E316,""))</f>
        <v/>
      </c>
      <c r="F320" s="126" t="str">
        <f>IF($D$6=NHAPLIEU!F316,NHAPLIEU!I316,"")</f>
        <v/>
      </c>
      <c r="G320" s="126" t="str">
        <f>IF($D$6=NHAPLIEU!E316,NHAPLIEU!I316,"")</f>
        <v/>
      </c>
      <c r="H320" s="126"/>
      <c r="I320" s="126"/>
    </row>
    <row r="321" spans="1:9" ht="21" hidden="1" customHeight="1">
      <c r="A321" s="360" t="str">
        <f>IF(OR($D$6=NHAPLIEU!E317,$D$6=NHAPLIEU!F317),NHAPLIEU!A317,"")</f>
        <v/>
      </c>
      <c r="B321" s="67" t="str">
        <f>IF(OR($D$6=NHAPLIEU!E317,$D$6=NHAPLIEU!F317),NHAPLIEU!B317,"")</f>
        <v/>
      </c>
      <c r="C321" s="360" t="str">
        <f>IF(OR($D$6=NHAPLIEU!E317,$D$6=NHAPLIEU!F317),NHAPLIEU!C317,"")</f>
        <v/>
      </c>
      <c r="D321" s="67" t="str">
        <f>IF(OR($D$6=NHAPLIEU!E317,$D$6=NHAPLIEU!F317),NHAPLIEU!D317,"")</f>
        <v/>
      </c>
      <c r="E321" s="77" t="str">
        <f>IF($D$6=NHAPLIEU!E317,NHAPLIEU!F317,IF($D$6=NHAPLIEU!F317,NHAPLIEU!E317,""))</f>
        <v/>
      </c>
      <c r="F321" s="126" t="str">
        <f>IF($D$6=NHAPLIEU!F317,NHAPLIEU!I317,"")</f>
        <v/>
      </c>
      <c r="G321" s="126" t="str">
        <f>IF($D$6=NHAPLIEU!E317,NHAPLIEU!I317,"")</f>
        <v/>
      </c>
      <c r="H321" s="126"/>
      <c r="I321" s="126"/>
    </row>
    <row r="322" spans="1:9" ht="21" hidden="1" customHeight="1">
      <c r="A322" s="360" t="str">
        <f>IF(OR($D$6=NHAPLIEU!E318,$D$6=NHAPLIEU!F318),NHAPLIEU!A318,"")</f>
        <v/>
      </c>
      <c r="B322" s="67" t="str">
        <f>IF(OR($D$6=NHAPLIEU!E318,$D$6=NHAPLIEU!F318),NHAPLIEU!B318,"")</f>
        <v/>
      </c>
      <c r="C322" s="360" t="str">
        <f>IF(OR($D$6=NHAPLIEU!E318,$D$6=NHAPLIEU!F318),NHAPLIEU!C318,"")</f>
        <v/>
      </c>
      <c r="D322" s="67" t="str">
        <f>IF(OR($D$6=NHAPLIEU!E318,$D$6=NHAPLIEU!F318),NHAPLIEU!D318,"")</f>
        <v/>
      </c>
      <c r="E322" s="77" t="str">
        <f>IF($D$6=NHAPLIEU!E318,NHAPLIEU!F318,IF($D$6=NHAPLIEU!F318,NHAPLIEU!E318,""))</f>
        <v/>
      </c>
      <c r="F322" s="126" t="str">
        <f>IF($D$6=NHAPLIEU!F318,NHAPLIEU!I318,"")</f>
        <v/>
      </c>
      <c r="G322" s="126" t="str">
        <f>IF($D$6=NHAPLIEU!E318,NHAPLIEU!I318,"")</f>
        <v/>
      </c>
      <c r="H322" s="126"/>
      <c r="I322" s="126"/>
    </row>
    <row r="323" spans="1:9" ht="21" hidden="1" customHeight="1">
      <c r="A323" s="360" t="str">
        <f>IF(OR($D$6=NHAPLIEU!E319,$D$6=NHAPLIEU!F319),NHAPLIEU!A319,"")</f>
        <v/>
      </c>
      <c r="B323" s="67" t="str">
        <f>IF(OR($D$6=NHAPLIEU!E319,$D$6=NHAPLIEU!F319),NHAPLIEU!B319,"")</f>
        <v/>
      </c>
      <c r="C323" s="360" t="str">
        <f>IF(OR($D$6=NHAPLIEU!E319,$D$6=NHAPLIEU!F319),NHAPLIEU!C319,"")</f>
        <v/>
      </c>
      <c r="D323" s="67" t="str">
        <f>IF(OR($D$6=NHAPLIEU!E319,$D$6=NHAPLIEU!F319),NHAPLIEU!D319,"")</f>
        <v/>
      </c>
      <c r="E323" s="77" t="str">
        <f>IF($D$6=NHAPLIEU!E319,NHAPLIEU!F319,IF($D$6=NHAPLIEU!F319,NHAPLIEU!E319,""))</f>
        <v/>
      </c>
      <c r="F323" s="126" t="str">
        <f>IF($D$6=NHAPLIEU!F319,NHAPLIEU!I319,"")</f>
        <v/>
      </c>
      <c r="G323" s="126" t="str">
        <f>IF($D$6=NHAPLIEU!E319,NHAPLIEU!I319,"")</f>
        <v/>
      </c>
      <c r="H323" s="126"/>
      <c r="I323" s="126"/>
    </row>
    <row r="324" spans="1:9" ht="21" hidden="1" customHeight="1">
      <c r="A324" s="360" t="str">
        <f>IF(OR($D$6=NHAPLIEU!E320,$D$6=NHAPLIEU!F320),NHAPLIEU!A320,"")</f>
        <v/>
      </c>
      <c r="B324" s="67" t="str">
        <f>IF(OR($D$6=NHAPLIEU!E320,$D$6=NHAPLIEU!F320),NHAPLIEU!B320,"")</f>
        <v/>
      </c>
      <c r="C324" s="360" t="str">
        <f>IF(OR($D$6=NHAPLIEU!E320,$D$6=NHAPLIEU!F320),NHAPLIEU!C320,"")</f>
        <v/>
      </c>
      <c r="D324" s="67" t="str">
        <f>IF(OR($D$6=NHAPLIEU!E320,$D$6=NHAPLIEU!F320),NHAPLIEU!D320,"")</f>
        <v/>
      </c>
      <c r="E324" s="77" t="str">
        <f>IF($D$6=NHAPLIEU!E320,NHAPLIEU!F320,IF($D$6=NHAPLIEU!F320,NHAPLIEU!E320,""))</f>
        <v/>
      </c>
      <c r="F324" s="126" t="str">
        <f>IF($D$6=NHAPLIEU!F320,NHAPLIEU!I320,"")</f>
        <v/>
      </c>
      <c r="G324" s="126" t="str">
        <f>IF($D$6=NHAPLIEU!E320,NHAPLIEU!I320,"")</f>
        <v/>
      </c>
      <c r="H324" s="126"/>
      <c r="I324" s="126"/>
    </row>
    <row r="325" spans="1:9" ht="21" hidden="1" customHeight="1">
      <c r="A325" s="360" t="str">
        <f>IF(OR($D$6=NHAPLIEU!E321,$D$6=NHAPLIEU!F321),NHAPLIEU!A321,"")</f>
        <v/>
      </c>
      <c r="B325" s="67" t="str">
        <f>IF(OR($D$6=NHAPLIEU!E321,$D$6=NHAPLIEU!F321),NHAPLIEU!B321,"")</f>
        <v/>
      </c>
      <c r="C325" s="360" t="str">
        <f>IF(OR($D$6=NHAPLIEU!E321,$D$6=NHAPLIEU!F321),NHAPLIEU!C321,"")</f>
        <v/>
      </c>
      <c r="D325" s="67" t="str">
        <f>IF(OR($D$6=NHAPLIEU!E321,$D$6=NHAPLIEU!F321),NHAPLIEU!D321,"")</f>
        <v/>
      </c>
      <c r="E325" s="77" t="str">
        <f>IF($D$6=NHAPLIEU!E321,NHAPLIEU!F321,IF($D$6=NHAPLIEU!F321,NHAPLIEU!E321,""))</f>
        <v/>
      </c>
      <c r="F325" s="126" t="str">
        <f>IF($D$6=NHAPLIEU!F321,NHAPLIEU!I321,"")</f>
        <v/>
      </c>
      <c r="G325" s="126" t="str">
        <f>IF($D$6=NHAPLIEU!E321,NHAPLIEU!I321,"")</f>
        <v/>
      </c>
      <c r="H325" s="126"/>
      <c r="I325" s="126"/>
    </row>
    <row r="326" spans="1:9" ht="21" hidden="1" customHeight="1">
      <c r="A326" s="360" t="str">
        <f>IF(OR($D$6=NHAPLIEU!E322,$D$6=NHAPLIEU!F322),NHAPLIEU!A322,"")</f>
        <v/>
      </c>
      <c r="B326" s="67" t="str">
        <f>IF(OR($D$6=NHAPLIEU!E322,$D$6=NHAPLIEU!F322),NHAPLIEU!B322,"")</f>
        <v/>
      </c>
      <c r="C326" s="360" t="str">
        <f>IF(OR($D$6=NHAPLIEU!E322,$D$6=NHAPLIEU!F322),NHAPLIEU!C322,"")</f>
        <v/>
      </c>
      <c r="D326" s="67" t="str">
        <f>IF(OR($D$6=NHAPLIEU!E322,$D$6=NHAPLIEU!F322),NHAPLIEU!D322,"")</f>
        <v/>
      </c>
      <c r="E326" s="77" t="str">
        <f>IF($D$6=NHAPLIEU!E322,NHAPLIEU!F322,IF($D$6=NHAPLIEU!F322,NHAPLIEU!E322,""))</f>
        <v/>
      </c>
      <c r="F326" s="126" t="str">
        <f>IF($D$6=NHAPLIEU!F322,NHAPLIEU!I322,"")</f>
        <v/>
      </c>
      <c r="G326" s="126" t="str">
        <f>IF($D$6=NHAPLIEU!E322,NHAPLIEU!I322,"")</f>
        <v/>
      </c>
      <c r="H326" s="126"/>
      <c r="I326" s="126"/>
    </row>
    <row r="327" spans="1:9" ht="21" hidden="1" customHeight="1">
      <c r="A327" s="360" t="str">
        <f>IF(OR($D$6=NHAPLIEU!E323,$D$6=NHAPLIEU!F323),NHAPLIEU!A323,"")</f>
        <v/>
      </c>
      <c r="B327" s="67" t="str">
        <f>IF(OR($D$6=NHAPLIEU!E323,$D$6=NHAPLIEU!F323),NHAPLIEU!B323,"")</f>
        <v/>
      </c>
      <c r="C327" s="360" t="str">
        <f>IF(OR($D$6=NHAPLIEU!E323,$D$6=NHAPLIEU!F323),NHAPLIEU!C323,"")</f>
        <v/>
      </c>
      <c r="D327" s="67" t="str">
        <f>IF(OR($D$6=NHAPLIEU!E323,$D$6=NHAPLIEU!F323),NHAPLIEU!D323,"")</f>
        <v/>
      </c>
      <c r="E327" s="77" t="str">
        <f>IF($D$6=NHAPLIEU!E323,NHAPLIEU!F323,IF($D$6=NHAPLIEU!F323,NHAPLIEU!E323,""))</f>
        <v/>
      </c>
      <c r="F327" s="126" t="str">
        <f>IF($D$6=NHAPLIEU!F323,NHAPLIEU!I323,"")</f>
        <v/>
      </c>
      <c r="G327" s="126" t="str">
        <f>IF($D$6=NHAPLIEU!E323,NHAPLIEU!I323,"")</f>
        <v/>
      </c>
      <c r="H327" s="126"/>
      <c r="I327" s="126"/>
    </row>
    <row r="328" spans="1:9" ht="21" hidden="1" customHeight="1">
      <c r="A328" s="360" t="str">
        <f>IF(OR($D$6=NHAPLIEU!E324,$D$6=NHAPLIEU!F324),NHAPLIEU!A324,"")</f>
        <v/>
      </c>
      <c r="B328" s="67" t="str">
        <f>IF(OR($D$6=NHAPLIEU!E324,$D$6=NHAPLIEU!F324),NHAPLIEU!B324,"")</f>
        <v/>
      </c>
      <c r="C328" s="360" t="str">
        <f>IF(OR($D$6=NHAPLIEU!E324,$D$6=NHAPLIEU!F324),NHAPLIEU!C324,"")</f>
        <v/>
      </c>
      <c r="D328" s="67" t="str">
        <f>IF(OR($D$6=NHAPLIEU!E324,$D$6=NHAPLIEU!F324),NHAPLIEU!D324,"")</f>
        <v/>
      </c>
      <c r="E328" s="77" t="str">
        <f>IF($D$6=NHAPLIEU!E324,NHAPLIEU!F324,IF($D$6=NHAPLIEU!F324,NHAPLIEU!E324,""))</f>
        <v/>
      </c>
      <c r="F328" s="126" t="str">
        <f>IF($D$6=NHAPLIEU!F324,NHAPLIEU!I324,"")</f>
        <v/>
      </c>
      <c r="G328" s="126" t="str">
        <f>IF($D$6=NHAPLIEU!E324,NHAPLIEU!I324,"")</f>
        <v/>
      </c>
      <c r="H328" s="126"/>
      <c r="I328" s="126"/>
    </row>
    <row r="329" spans="1:9" ht="21" hidden="1" customHeight="1">
      <c r="A329" s="360" t="str">
        <f>IF(OR($D$6=NHAPLIEU!E325,$D$6=NHAPLIEU!F325),NHAPLIEU!A325,"")</f>
        <v/>
      </c>
      <c r="B329" s="67" t="str">
        <f>IF(OR($D$6=NHAPLIEU!E325,$D$6=NHAPLIEU!F325),NHAPLIEU!B325,"")</f>
        <v/>
      </c>
      <c r="C329" s="360" t="str">
        <f>IF(OR($D$6=NHAPLIEU!E325,$D$6=NHAPLIEU!F325),NHAPLIEU!C325,"")</f>
        <v/>
      </c>
      <c r="D329" s="67" t="str">
        <f>IF(OR($D$6=NHAPLIEU!E325,$D$6=NHAPLIEU!F325),NHAPLIEU!D325,"")</f>
        <v/>
      </c>
      <c r="E329" s="77" t="str">
        <f>IF($D$6=NHAPLIEU!E325,NHAPLIEU!F325,IF($D$6=NHAPLIEU!F325,NHAPLIEU!E325,""))</f>
        <v/>
      </c>
      <c r="F329" s="126" t="str">
        <f>IF($D$6=NHAPLIEU!F325,NHAPLIEU!I325,"")</f>
        <v/>
      </c>
      <c r="G329" s="126" t="str">
        <f>IF($D$6=NHAPLIEU!E325,NHAPLIEU!I325,"")</f>
        <v/>
      </c>
      <c r="H329" s="126"/>
      <c r="I329" s="126"/>
    </row>
    <row r="330" spans="1:9" ht="21" hidden="1" customHeight="1">
      <c r="A330" s="360" t="str">
        <f>IF(OR($D$6=NHAPLIEU!E326,$D$6=NHAPLIEU!F326),NHAPLIEU!A326,"")</f>
        <v/>
      </c>
      <c r="B330" s="67" t="str">
        <f>IF(OR($D$6=NHAPLIEU!E326,$D$6=NHAPLIEU!F326),NHAPLIEU!B326,"")</f>
        <v/>
      </c>
      <c r="C330" s="360" t="str">
        <f>IF(OR($D$6=NHAPLIEU!E326,$D$6=NHAPLIEU!F326),NHAPLIEU!C326,"")</f>
        <v/>
      </c>
      <c r="D330" s="67" t="str">
        <f>IF(OR($D$6=NHAPLIEU!E326,$D$6=NHAPLIEU!F326),NHAPLIEU!D326,"")</f>
        <v/>
      </c>
      <c r="E330" s="77" t="str">
        <f>IF($D$6=NHAPLIEU!E326,NHAPLIEU!F326,IF($D$6=NHAPLIEU!F326,NHAPLIEU!E326,""))</f>
        <v/>
      </c>
      <c r="F330" s="126" t="str">
        <f>IF($D$6=NHAPLIEU!F326,NHAPLIEU!I326,"")</f>
        <v/>
      </c>
      <c r="G330" s="126" t="str">
        <f>IF($D$6=NHAPLIEU!E326,NHAPLIEU!I326,"")</f>
        <v/>
      </c>
      <c r="H330" s="126"/>
      <c r="I330" s="126"/>
    </row>
    <row r="331" spans="1:9" ht="21" hidden="1" customHeight="1">
      <c r="A331" s="360" t="str">
        <f>IF(OR($D$6=NHAPLIEU!E327,$D$6=NHAPLIEU!F327),NHAPLIEU!A327,"")</f>
        <v/>
      </c>
      <c r="B331" s="67" t="str">
        <f>IF(OR($D$6=NHAPLIEU!E327,$D$6=NHAPLIEU!F327),NHAPLIEU!B327,"")</f>
        <v/>
      </c>
      <c r="C331" s="360" t="str">
        <f>IF(OR($D$6=NHAPLIEU!E327,$D$6=NHAPLIEU!F327),NHAPLIEU!C327,"")</f>
        <v/>
      </c>
      <c r="D331" s="67" t="str">
        <f>IF(OR($D$6=NHAPLIEU!E327,$D$6=NHAPLIEU!F327),NHAPLIEU!D327,"")</f>
        <v/>
      </c>
      <c r="E331" s="77" t="str">
        <f>IF($D$6=NHAPLIEU!E327,NHAPLIEU!F327,IF($D$6=NHAPLIEU!F327,NHAPLIEU!E327,""))</f>
        <v/>
      </c>
      <c r="F331" s="126" t="str">
        <f>IF($D$6=NHAPLIEU!F327,NHAPLIEU!I327,"")</f>
        <v/>
      </c>
      <c r="G331" s="126" t="str">
        <f>IF($D$6=NHAPLIEU!E327,NHAPLIEU!I327,"")</f>
        <v/>
      </c>
      <c r="H331" s="126"/>
      <c r="I331" s="126"/>
    </row>
    <row r="332" spans="1:9" ht="21" hidden="1" customHeight="1">
      <c r="A332" s="360" t="str">
        <f>IF(OR($D$6=NHAPLIEU!E328,$D$6=NHAPLIEU!F328),NHAPLIEU!A328,"")</f>
        <v/>
      </c>
      <c r="B332" s="67" t="str">
        <f>IF(OR($D$6=NHAPLIEU!E328,$D$6=NHAPLIEU!F328),NHAPLIEU!B328,"")</f>
        <v/>
      </c>
      <c r="C332" s="360" t="str">
        <f>IF(OR($D$6=NHAPLIEU!E328,$D$6=NHAPLIEU!F328),NHAPLIEU!C328,"")</f>
        <v/>
      </c>
      <c r="D332" s="67" t="str">
        <f>IF(OR($D$6=NHAPLIEU!E328,$D$6=NHAPLIEU!F328),NHAPLIEU!D328,"")</f>
        <v/>
      </c>
      <c r="E332" s="77" t="str">
        <f>IF($D$6=NHAPLIEU!E328,NHAPLIEU!F328,IF($D$6=NHAPLIEU!F328,NHAPLIEU!E328,""))</f>
        <v/>
      </c>
      <c r="F332" s="126" t="str">
        <f>IF($D$6=NHAPLIEU!F328,NHAPLIEU!I328,"")</f>
        <v/>
      </c>
      <c r="G332" s="126" t="str">
        <f>IF($D$6=NHAPLIEU!E328,NHAPLIEU!I328,"")</f>
        <v/>
      </c>
      <c r="H332" s="126"/>
      <c r="I332" s="126"/>
    </row>
    <row r="333" spans="1:9" ht="21" hidden="1" customHeight="1">
      <c r="A333" s="360" t="str">
        <f>IF(OR($D$6=NHAPLIEU!E329,$D$6=NHAPLIEU!F329),NHAPLIEU!A329,"")</f>
        <v/>
      </c>
      <c r="B333" s="67" t="str">
        <f>IF(OR($D$6=NHAPLIEU!E329,$D$6=NHAPLIEU!F329),NHAPLIEU!B329,"")</f>
        <v/>
      </c>
      <c r="C333" s="360" t="str">
        <f>IF(OR($D$6=NHAPLIEU!E329,$D$6=NHAPLIEU!F329),NHAPLIEU!C329,"")</f>
        <v/>
      </c>
      <c r="D333" s="67" t="str">
        <f>IF(OR($D$6=NHAPLIEU!E329,$D$6=NHAPLIEU!F329),NHAPLIEU!D329,"")</f>
        <v/>
      </c>
      <c r="E333" s="77" t="str">
        <f>IF($D$6=NHAPLIEU!E329,NHAPLIEU!F329,IF($D$6=NHAPLIEU!F329,NHAPLIEU!E329,""))</f>
        <v/>
      </c>
      <c r="F333" s="126" t="str">
        <f>IF($D$6=NHAPLIEU!F329,NHAPLIEU!I329,"")</f>
        <v/>
      </c>
      <c r="G333" s="126" t="str">
        <f>IF($D$6=NHAPLIEU!E329,NHAPLIEU!I329,"")</f>
        <v/>
      </c>
      <c r="H333" s="126"/>
      <c r="I333" s="126"/>
    </row>
    <row r="334" spans="1:9" ht="21" hidden="1" customHeight="1">
      <c r="A334" s="360" t="str">
        <f>IF(OR($D$6=NHAPLIEU!E330,$D$6=NHAPLIEU!F330),NHAPLIEU!A330,"")</f>
        <v/>
      </c>
      <c r="B334" s="67" t="str">
        <f>IF(OR($D$6=NHAPLIEU!E330,$D$6=NHAPLIEU!F330),NHAPLIEU!B330,"")</f>
        <v/>
      </c>
      <c r="C334" s="360" t="str">
        <f>IF(OR($D$6=NHAPLIEU!E330,$D$6=NHAPLIEU!F330),NHAPLIEU!C330,"")</f>
        <v/>
      </c>
      <c r="D334" s="67" t="str">
        <f>IF(OR($D$6=NHAPLIEU!E330,$D$6=NHAPLIEU!F330),NHAPLIEU!D330,"")</f>
        <v/>
      </c>
      <c r="E334" s="77" t="str">
        <f>IF($D$6=NHAPLIEU!E330,NHAPLIEU!F330,IF($D$6=NHAPLIEU!F330,NHAPLIEU!E330,""))</f>
        <v/>
      </c>
      <c r="F334" s="126" t="str">
        <f>IF($D$6=NHAPLIEU!F330,NHAPLIEU!I330,"")</f>
        <v/>
      </c>
      <c r="G334" s="126" t="str">
        <f>IF($D$6=NHAPLIEU!E330,NHAPLIEU!I330,"")</f>
        <v/>
      </c>
      <c r="H334" s="126"/>
      <c r="I334" s="126"/>
    </row>
    <row r="335" spans="1:9" ht="21" hidden="1" customHeight="1">
      <c r="A335" s="360" t="str">
        <f>IF(OR($D$6=NHAPLIEU!E331,$D$6=NHAPLIEU!F331),NHAPLIEU!A331,"")</f>
        <v/>
      </c>
      <c r="B335" s="67" t="str">
        <f>IF(OR($D$6=NHAPLIEU!E331,$D$6=NHAPLIEU!F331),NHAPLIEU!B331,"")</f>
        <v/>
      </c>
      <c r="C335" s="360" t="str">
        <f>IF(OR($D$6=NHAPLIEU!E331,$D$6=NHAPLIEU!F331),NHAPLIEU!C331,"")</f>
        <v/>
      </c>
      <c r="D335" s="67" t="str">
        <f>IF(OR($D$6=NHAPLIEU!E331,$D$6=NHAPLIEU!F331),NHAPLIEU!D331,"")</f>
        <v/>
      </c>
      <c r="E335" s="77" t="str">
        <f>IF($D$6=NHAPLIEU!E331,NHAPLIEU!F331,IF($D$6=NHAPLIEU!F331,NHAPLIEU!E331,""))</f>
        <v/>
      </c>
      <c r="F335" s="126" t="str">
        <f>IF($D$6=NHAPLIEU!F331,NHAPLIEU!I331,"")</f>
        <v/>
      </c>
      <c r="G335" s="126" t="str">
        <f>IF($D$6=NHAPLIEU!E331,NHAPLIEU!I331,"")</f>
        <v/>
      </c>
      <c r="H335" s="126"/>
      <c r="I335" s="126"/>
    </row>
    <row r="336" spans="1:9" ht="21" hidden="1" customHeight="1">
      <c r="A336" s="360" t="str">
        <f>IF(OR($D$6=NHAPLIEU!E332,$D$6=NHAPLIEU!F332),NHAPLIEU!A332,"")</f>
        <v/>
      </c>
      <c r="B336" s="67" t="str">
        <f>IF(OR($D$6=NHAPLIEU!E332,$D$6=NHAPLIEU!F332),NHAPLIEU!B332,"")</f>
        <v/>
      </c>
      <c r="C336" s="360" t="str">
        <f>IF(OR($D$6=NHAPLIEU!E332,$D$6=NHAPLIEU!F332),NHAPLIEU!C332,"")</f>
        <v/>
      </c>
      <c r="D336" s="67" t="str">
        <f>IF(OR($D$6=NHAPLIEU!E332,$D$6=NHAPLIEU!F332),NHAPLIEU!D332,"")</f>
        <v/>
      </c>
      <c r="E336" s="77" t="str">
        <f>IF($D$6=NHAPLIEU!E332,NHAPLIEU!F332,IF($D$6=NHAPLIEU!F332,NHAPLIEU!E332,""))</f>
        <v/>
      </c>
      <c r="F336" s="126" t="str">
        <f>IF($D$6=NHAPLIEU!F332,NHAPLIEU!I332,"")</f>
        <v/>
      </c>
      <c r="G336" s="126" t="str">
        <f>IF($D$6=NHAPLIEU!E332,NHAPLIEU!I332,"")</f>
        <v/>
      </c>
      <c r="H336" s="126"/>
      <c r="I336" s="126"/>
    </row>
    <row r="337" spans="1:9" ht="21" hidden="1" customHeight="1">
      <c r="A337" s="360" t="str">
        <f>IF(OR($D$6=NHAPLIEU!E333,$D$6=NHAPLIEU!F333),NHAPLIEU!A333,"")</f>
        <v/>
      </c>
      <c r="B337" s="67" t="str">
        <f>IF(OR($D$6=NHAPLIEU!E333,$D$6=NHAPLIEU!F333),NHAPLIEU!B333,"")</f>
        <v/>
      </c>
      <c r="C337" s="360" t="str">
        <f>IF(OR($D$6=NHAPLIEU!E333,$D$6=NHAPLIEU!F333),NHAPLIEU!C333,"")</f>
        <v/>
      </c>
      <c r="D337" s="67" t="str">
        <f>IF(OR($D$6=NHAPLIEU!E333,$D$6=NHAPLIEU!F333),NHAPLIEU!D333,"")</f>
        <v/>
      </c>
      <c r="E337" s="77" t="str">
        <f>IF($D$6=NHAPLIEU!E333,NHAPLIEU!F333,IF($D$6=NHAPLIEU!F333,NHAPLIEU!E333,""))</f>
        <v/>
      </c>
      <c r="F337" s="126" t="str">
        <f>IF($D$6=NHAPLIEU!F333,NHAPLIEU!I333,"")</f>
        <v/>
      </c>
      <c r="G337" s="126" t="str">
        <f>IF($D$6=NHAPLIEU!E333,NHAPLIEU!I333,"")</f>
        <v/>
      </c>
      <c r="H337" s="126"/>
      <c r="I337" s="126"/>
    </row>
    <row r="338" spans="1:9" ht="21" hidden="1" customHeight="1">
      <c r="A338" s="360" t="str">
        <f>IF(OR($D$6=NHAPLIEU!E334,$D$6=NHAPLIEU!F334),NHAPLIEU!A334,"")</f>
        <v/>
      </c>
      <c r="B338" s="67" t="str">
        <f>IF(OR($D$6=NHAPLIEU!E334,$D$6=NHAPLIEU!F334),NHAPLIEU!B334,"")</f>
        <v/>
      </c>
      <c r="C338" s="360" t="str">
        <f>IF(OR($D$6=NHAPLIEU!E334,$D$6=NHAPLIEU!F334),NHAPLIEU!C334,"")</f>
        <v/>
      </c>
      <c r="D338" s="67" t="str">
        <f>IF(OR($D$6=NHAPLIEU!E334,$D$6=NHAPLIEU!F334),NHAPLIEU!D334,"")</f>
        <v/>
      </c>
      <c r="E338" s="77" t="str">
        <f>IF($D$6=NHAPLIEU!E334,NHAPLIEU!F334,IF($D$6=NHAPLIEU!F334,NHAPLIEU!E334,""))</f>
        <v/>
      </c>
      <c r="F338" s="126" t="str">
        <f>IF($D$6=NHAPLIEU!F334,NHAPLIEU!I334,"")</f>
        <v/>
      </c>
      <c r="G338" s="126" t="str">
        <f>IF($D$6=NHAPLIEU!E334,NHAPLIEU!I334,"")</f>
        <v/>
      </c>
      <c r="H338" s="126"/>
      <c r="I338" s="126"/>
    </row>
    <row r="339" spans="1:9" ht="21" hidden="1" customHeight="1">
      <c r="A339" s="360" t="str">
        <f>IF(OR($D$6=NHAPLIEU!E335,$D$6=NHAPLIEU!F335),NHAPLIEU!A335,"")</f>
        <v/>
      </c>
      <c r="B339" s="67" t="str">
        <f>IF(OR($D$6=NHAPLIEU!E335,$D$6=NHAPLIEU!F335),NHAPLIEU!B335,"")</f>
        <v/>
      </c>
      <c r="C339" s="360" t="str">
        <f>IF(OR($D$6=NHAPLIEU!E335,$D$6=NHAPLIEU!F335),NHAPLIEU!C335,"")</f>
        <v/>
      </c>
      <c r="D339" s="67" t="str">
        <f>IF(OR($D$6=NHAPLIEU!E335,$D$6=NHAPLIEU!F335),NHAPLIEU!D335,"")</f>
        <v/>
      </c>
      <c r="E339" s="77" t="str">
        <f>IF($D$6=NHAPLIEU!E335,NHAPLIEU!F335,IF($D$6=NHAPLIEU!F335,NHAPLIEU!E335,""))</f>
        <v/>
      </c>
      <c r="F339" s="126" t="str">
        <f>IF($D$6=NHAPLIEU!F335,NHAPLIEU!I335,"")</f>
        <v/>
      </c>
      <c r="G339" s="126" t="str">
        <f>IF($D$6=NHAPLIEU!E335,NHAPLIEU!I335,"")</f>
        <v/>
      </c>
      <c r="H339" s="126"/>
      <c r="I339" s="126"/>
    </row>
    <row r="340" spans="1:9" ht="21" hidden="1" customHeight="1">
      <c r="A340" s="360" t="str">
        <f>IF(OR($D$6=NHAPLIEU!E336,$D$6=NHAPLIEU!F336),NHAPLIEU!A336,"")</f>
        <v/>
      </c>
      <c r="B340" s="67" t="str">
        <f>IF(OR($D$6=NHAPLIEU!E336,$D$6=NHAPLIEU!F336),NHAPLIEU!B336,"")</f>
        <v/>
      </c>
      <c r="C340" s="360" t="str">
        <f>IF(OR($D$6=NHAPLIEU!E336,$D$6=NHAPLIEU!F336),NHAPLIEU!C336,"")</f>
        <v/>
      </c>
      <c r="D340" s="67" t="str">
        <f>IF(OR($D$6=NHAPLIEU!E336,$D$6=NHAPLIEU!F336),NHAPLIEU!D336,"")</f>
        <v/>
      </c>
      <c r="E340" s="77" t="str">
        <f>IF($D$6=NHAPLIEU!E336,NHAPLIEU!F336,IF($D$6=NHAPLIEU!F336,NHAPLIEU!E336,""))</f>
        <v/>
      </c>
      <c r="F340" s="126" t="str">
        <f>IF($D$6=NHAPLIEU!F336,NHAPLIEU!I336,"")</f>
        <v/>
      </c>
      <c r="G340" s="126" t="str">
        <f>IF($D$6=NHAPLIEU!E336,NHAPLIEU!I336,"")</f>
        <v/>
      </c>
      <c r="H340" s="126"/>
      <c r="I340" s="126"/>
    </row>
    <row r="341" spans="1:9" ht="21" hidden="1" customHeight="1">
      <c r="A341" s="360" t="str">
        <f>IF(OR($D$6=NHAPLIEU!E337,$D$6=NHAPLIEU!F337),NHAPLIEU!A337,"")</f>
        <v/>
      </c>
      <c r="B341" s="67" t="str">
        <f>IF(OR($D$6=NHAPLIEU!E337,$D$6=NHAPLIEU!F337),NHAPLIEU!B337,"")</f>
        <v/>
      </c>
      <c r="C341" s="360" t="str">
        <f>IF(OR($D$6=NHAPLIEU!E337,$D$6=NHAPLIEU!F337),NHAPLIEU!C337,"")</f>
        <v/>
      </c>
      <c r="D341" s="67" t="str">
        <f>IF(OR($D$6=NHAPLIEU!E337,$D$6=NHAPLIEU!F337),NHAPLIEU!D337,"")</f>
        <v/>
      </c>
      <c r="E341" s="77" t="str">
        <f>IF($D$6=NHAPLIEU!E337,NHAPLIEU!F337,IF($D$6=NHAPLIEU!F337,NHAPLIEU!E337,""))</f>
        <v/>
      </c>
      <c r="F341" s="126" t="str">
        <f>IF($D$6=NHAPLIEU!F337,NHAPLIEU!I337,"")</f>
        <v/>
      </c>
      <c r="G341" s="126" t="str">
        <f>IF($D$6=NHAPLIEU!E337,NHAPLIEU!I337,"")</f>
        <v/>
      </c>
      <c r="H341" s="126"/>
      <c r="I341" s="126"/>
    </row>
    <row r="342" spans="1:9" ht="21" hidden="1" customHeight="1">
      <c r="A342" s="360" t="str">
        <f>IF(OR($D$6=NHAPLIEU!E338,$D$6=NHAPLIEU!F338),NHAPLIEU!A338,"")</f>
        <v/>
      </c>
      <c r="B342" s="67" t="str">
        <f>IF(OR($D$6=NHAPLIEU!E338,$D$6=NHAPLIEU!F338),NHAPLIEU!B338,"")</f>
        <v/>
      </c>
      <c r="C342" s="360" t="str">
        <f>IF(OR($D$6=NHAPLIEU!E338,$D$6=NHAPLIEU!F338),NHAPLIEU!C338,"")</f>
        <v/>
      </c>
      <c r="D342" s="67" t="str">
        <f>IF(OR($D$6=NHAPLIEU!E338,$D$6=NHAPLIEU!F338),NHAPLIEU!D338,"")</f>
        <v/>
      </c>
      <c r="E342" s="77" t="str">
        <f>IF($D$6=NHAPLIEU!E338,NHAPLIEU!F338,IF($D$6=NHAPLIEU!F338,NHAPLIEU!E338,""))</f>
        <v/>
      </c>
      <c r="F342" s="126" t="str">
        <f>IF($D$6=NHAPLIEU!F338,NHAPLIEU!I338,"")</f>
        <v/>
      </c>
      <c r="G342" s="126" t="str">
        <f>IF($D$6=NHAPLIEU!E338,NHAPLIEU!I338,"")</f>
        <v/>
      </c>
      <c r="H342" s="126"/>
      <c r="I342" s="126"/>
    </row>
    <row r="343" spans="1:9" ht="21" hidden="1" customHeight="1">
      <c r="A343" s="360" t="str">
        <f>IF(OR($D$6=NHAPLIEU!E339,$D$6=NHAPLIEU!F339),NHAPLIEU!A339,"")</f>
        <v/>
      </c>
      <c r="B343" s="67" t="str">
        <f>IF(OR($D$6=NHAPLIEU!E339,$D$6=NHAPLIEU!F339),NHAPLIEU!B339,"")</f>
        <v/>
      </c>
      <c r="C343" s="360" t="str">
        <f>IF(OR($D$6=NHAPLIEU!E339,$D$6=NHAPLIEU!F339),NHAPLIEU!C339,"")</f>
        <v/>
      </c>
      <c r="D343" s="67" t="str">
        <f>IF(OR($D$6=NHAPLIEU!E339,$D$6=NHAPLIEU!F339),NHAPLIEU!D339,"")</f>
        <v/>
      </c>
      <c r="E343" s="77" t="str">
        <f>IF($D$6=NHAPLIEU!E339,NHAPLIEU!F339,IF($D$6=NHAPLIEU!F339,NHAPLIEU!E339,""))</f>
        <v/>
      </c>
      <c r="F343" s="126" t="str">
        <f>IF($D$6=NHAPLIEU!F339,NHAPLIEU!I339,"")</f>
        <v/>
      </c>
      <c r="G343" s="126" t="str">
        <f>IF($D$6=NHAPLIEU!E339,NHAPLIEU!I339,"")</f>
        <v/>
      </c>
      <c r="H343" s="126"/>
      <c r="I343" s="126"/>
    </row>
    <row r="344" spans="1:9" ht="21" hidden="1" customHeight="1">
      <c r="A344" s="360" t="str">
        <f>IF(OR($D$6=NHAPLIEU!E340,$D$6=NHAPLIEU!F340),NHAPLIEU!A340,"")</f>
        <v/>
      </c>
      <c r="B344" s="67" t="str">
        <f>IF(OR($D$6=NHAPLIEU!E340,$D$6=NHAPLIEU!F340),NHAPLIEU!B340,"")</f>
        <v/>
      </c>
      <c r="C344" s="360" t="str">
        <f>IF(OR($D$6=NHAPLIEU!E340,$D$6=NHAPLIEU!F340),NHAPLIEU!C340,"")</f>
        <v/>
      </c>
      <c r="D344" s="67" t="str">
        <f>IF(OR($D$6=NHAPLIEU!E340,$D$6=NHAPLIEU!F340),NHAPLIEU!D340,"")</f>
        <v/>
      </c>
      <c r="E344" s="77" t="str">
        <f>IF($D$6=NHAPLIEU!E340,NHAPLIEU!F340,IF($D$6=NHAPLIEU!F340,NHAPLIEU!E340,""))</f>
        <v/>
      </c>
      <c r="F344" s="126" t="str">
        <f>IF($D$6=NHAPLIEU!F340,NHAPLIEU!I340,"")</f>
        <v/>
      </c>
      <c r="G344" s="126" t="str">
        <f>IF($D$6=NHAPLIEU!E340,NHAPLIEU!I340,"")</f>
        <v/>
      </c>
      <c r="H344" s="126"/>
      <c r="I344" s="126"/>
    </row>
    <row r="345" spans="1:9" ht="21" hidden="1" customHeight="1">
      <c r="A345" s="360" t="str">
        <f>IF(OR($D$6=NHAPLIEU!E341,$D$6=NHAPLIEU!F341),NHAPLIEU!A341,"")</f>
        <v/>
      </c>
      <c r="B345" s="67" t="str">
        <f>IF(OR($D$6=NHAPLIEU!E341,$D$6=NHAPLIEU!F341),NHAPLIEU!B341,"")</f>
        <v/>
      </c>
      <c r="C345" s="360" t="str">
        <f>IF(OR($D$6=NHAPLIEU!E341,$D$6=NHAPLIEU!F341),NHAPLIEU!C341,"")</f>
        <v/>
      </c>
      <c r="D345" s="67" t="str">
        <f>IF(OR($D$6=NHAPLIEU!E341,$D$6=NHAPLIEU!F341),NHAPLIEU!D341,"")</f>
        <v/>
      </c>
      <c r="E345" s="77" t="str">
        <f>IF($D$6=NHAPLIEU!E341,NHAPLIEU!F341,IF($D$6=NHAPLIEU!F341,NHAPLIEU!E341,""))</f>
        <v/>
      </c>
      <c r="F345" s="126" t="str">
        <f>IF($D$6=NHAPLIEU!F341,NHAPLIEU!I341,"")</f>
        <v/>
      </c>
      <c r="G345" s="126" t="str">
        <f>IF($D$6=NHAPLIEU!E341,NHAPLIEU!I341,"")</f>
        <v/>
      </c>
      <c r="H345" s="126"/>
      <c r="I345" s="126"/>
    </row>
    <row r="346" spans="1:9" ht="21" hidden="1" customHeight="1">
      <c r="A346" s="360" t="str">
        <f>IF(OR($D$6=NHAPLIEU!E342,$D$6=NHAPLIEU!F342),NHAPLIEU!A342,"")</f>
        <v/>
      </c>
      <c r="B346" s="67" t="str">
        <f>IF(OR($D$6=NHAPLIEU!E342,$D$6=NHAPLIEU!F342),NHAPLIEU!B342,"")</f>
        <v/>
      </c>
      <c r="C346" s="360" t="str">
        <f>IF(OR($D$6=NHAPLIEU!E342,$D$6=NHAPLIEU!F342),NHAPLIEU!C342,"")</f>
        <v/>
      </c>
      <c r="D346" s="67" t="str">
        <f>IF(OR($D$6=NHAPLIEU!E342,$D$6=NHAPLIEU!F342),NHAPLIEU!D342,"")</f>
        <v/>
      </c>
      <c r="E346" s="77" t="str">
        <f>IF($D$6=NHAPLIEU!E342,NHAPLIEU!F342,IF($D$6=NHAPLIEU!F342,NHAPLIEU!E342,""))</f>
        <v/>
      </c>
      <c r="F346" s="126" t="str">
        <f>IF($D$6=NHAPLIEU!F342,NHAPLIEU!I342,"")</f>
        <v/>
      </c>
      <c r="G346" s="126" t="str">
        <f>IF($D$6=NHAPLIEU!E342,NHAPLIEU!I342,"")</f>
        <v/>
      </c>
      <c r="H346" s="126"/>
      <c r="I346" s="126"/>
    </row>
    <row r="347" spans="1:9" ht="21" hidden="1" customHeight="1">
      <c r="A347" s="360" t="str">
        <f>IF(OR($D$6=NHAPLIEU!E343,$D$6=NHAPLIEU!F343),NHAPLIEU!A343,"")</f>
        <v/>
      </c>
      <c r="B347" s="67" t="str">
        <f>IF(OR($D$6=NHAPLIEU!E343,$D$6=NHAPLIEU!F343),NHAPLIEU!B343,"")</f>
        <v/>
      </c>
      <c r="C347" s="360" t="str">
        <f>IF(OR($D$6=NHAPLIEU!E343,$D$6=NHAPLIEU!F343),NHAPLIEU!C343,"")</f>
        <v/>
      </c>
      <c r="D347" s="67" t="str">
        <f>IF(OR($D$6=NHAPLIEU!E343,$D$6=NHAPLIEU!F343),NHAPLIEU!D343,"")</f>
        <v/>
      </c>
      <c r="E347" s="77" t="str">
        <f>IF($D$6=NHAPLIEU!E343,NHAPLIEU!F343,IF($D$6=NHAPLIEU!F343,NHAPLIEU!E343,""))</f>
        <v/>
      </c>
      <c r="F347" s="126" t="str">
        <f>IF($D$6=NHAPLIEU!F343,NHAPLIEU!I343,"")</f>
        <v/>
      </c>
      <c r="G347" s="126" t="str">
        <f>IF($D$6=NHAPLIEU!E343,NHAPLIEU!I343,"")</f>
        <v/>
      </c>
      <c r="H347" s="126"/>
      <c r="I347" s="126"/>
    </row>
    <row r="348" spans="1:9" ht="21" hidden="1" customHeight="1">
      <c r="A348" s="360" t="str">
        <f>IF(OR($D$6=NHAPLIEU!E344,$D$6=NHAPLIEU!F344),NHAPLIEU!A344,"")</f>
        <v/>
      </c>
      <c r="B348" s="67" t="str">
        <f>IF(OR($D$6=NHAPLIEU!E344,$D$6=NHAPLIEU!F344),NHAPLIEU!B344,"")</f>
        <v/>
      </c>
      <c r="C348" s="360" t="str">
        <f>IF(OR($D$6=NHAPLIEU!E344,$D$6=NHAPLIEU!F344),NHAPLIEU!C344,"")</f>
        <v/>
      </c>
      <c r="D348" s="67" t="str">
        <f>IF(OR($D$6=NHAPLIEU!E344,$D$6=NHAPLIEU!F344),NHAPLIEU!D344,"")</f>
        <v/>
      </c>
      <c r="E348" s="77" t="str">
        <f>IF($D$6=NHAPLIEU!E344,NHAPLIEU!F344,IF($D$6=NHAPLIEU!F344,NHAPLIEU!E344,""))</f>
        <v/>
      </c>
      <c r="F348" s="126" t="str">
        <f>IF($D$6=NHAPLIEU!F344,NHAPLIEU!I344,"")</f>
        <v/>
      </c>
      <c r="G348" s="126" t="str">
        <f>IF($D$6=NHAPLIEU!E344,NHAPLIEU!I344,"")</f>
        <v/>
      </c>
      <c r="H348" s="126"/>
      <c r="I348" s="126"/>
    </row>
    <row r="349" spans="1:9" ht="21" hidden="1" customHeight="1">
      <c r="A349" s="360" t="str">
        <f>IF(OR($D$6=NHAPLIEU!E345,$D$6=NHAPLIEU!F345),NHAPLIEU!A345,"")</f>
        <v/>
      </c>
      <c r="B349" s="67" t="str">
        <f>IF(OR($D$6=NHAPLIEU!E345,$D$6=NHAPLIEU!F345),NHAPLIEU!B345,"")</f>
        <v/>
      </c>
      <c r="C349" s="360" t="str">
        <f>IF(OR($D$6=NHAPLIEU!E345,$D$6=NHAPLIEU!F345),NHAPLIEU!C345,"")</f>
        <v/>
      </c>
      <c r="D349" s="67" t="str">
        <f>IF(OR($D$6=NHAPLIEU!E345,$D$6=NHAPLIEU!F345),NHAPLIEU!D345,"")</f>
        <v/>
      </c>
      <c r="E349" s="77" t="str">
        <f>IF($D$6=NHAPLIEU!E345,NHAPLIEU!F345,IF($D$6=NHAPLIEU!F345,NHAPLIEU!E345,""))</f>
        <v/>
      </c>
      <c r="F349" s="126" t="str">
        <f>IF($D$6=NHAPLIEU!F345,NHAPLIEU!I345,"")</f>
        <v/>
      </c>
      <c r="G349" s="126" t="str">
        <f>IF($D$6=NHAPLIEU!E345,NHAPLIEU!I345,"")</f>
        <v/>
      </c>
      <c r="H349" s="126"/>
      <c r="I349" s="126"/>
    </row>
    <row r="350" spans="1:9" ht="21" hidden="1" customHeight="1">
      <c r="A350" s="360" t="str">
        <f>IF(OR($D$6=NHAPLIEU!E346,$D$6=NHAPLIEU!F346),NHAPLIEU!A346,"")</f>
        <v/>
      </c>
      <c r="B350" s="67" t="str">
        <f>IF(OR($D$6=NHAPLIEU!E346,$D$6=NHAPLIEU!F346),NHAPLIEU!B346,"")</f>
        <v/>
      </c>
      <c r="C350" s="360" t="str">
        <f>IF(OR($D$6=NHAPLIEU!E346,$D$6=NHAPLIEU!F346),NHAPLIEU!C346,"")</f>
        <v/>
      </c>
      <c r="D350" s="67" t="str">
        <f>IF(OR($D$6=NHAPLIEU!E346,$D$6=NHAPLIEU!F346),NHAPLIEU!D346,"")</f>
        <v/>
      </c>
      <c r="E350" s="77" t="str">
        <f>IF($D$6=NHAPLIEU!E346,NHAPLIEU!F346,IF($D$6=NHAPLIEU!F346,NHAPLIEU!E346,""))</f>
        <v/>
      </c>
      <c r="F350" s="126" t="str">
        <f>IF($D$6=NHAPLIEU!F346,NHAPLIEU!I346,"")</f>
        <v/>
      </c>
      <c r="G350" s="126" t="str">
        <f>IF($D$6=NHAPLIEU!E346,NHAPLIEU!I346,"")</f>
        <v/>
      </c>
      <c r="H350" s="126"/>
      <c r="I350" s="126"/>
    </row>
    <row r="351" spans="1:9" ht="21" hidden="1" customHeight="1">
      <c r="A351" s="360" t="str">
        <f>IF(OR($D$6=NHAPLIEU!E347,$D$6=NHAPLIEU!F347),NHAPLIEU!A347,"")</f>
        <v/>
      </c>
      <c r="B351" s="67" t="str">
        <f>IF(OR($D$6=NHAPLIEU!E347,$D$6=NHAPLIEU!F347),NHAPLIEU!B347,"")</f>
        <v/>
      </c>
      <c r="C351" s="360" t="str">
        <f>IF(OR($D$6=NHAPLIEU!E347,$D$6=NHAPLIEU!F347),NHAPLIEU!C347,"")</f>
        <v/>
      </c>
      <c r="D351" s="67" t="str">
        <f>IF(OR($D$6=NHAPLIEU!E347,$D$6=NHAPLIEU!F347),NHAPLIEU!D347,"")</f>
        <v/>
      </c>
      <c r="E351" s="77" t="str">
        <f>IF($D$6=NHAPLIEU!E347,NHAPLIEU!F347,IF($D$6=NHAPLIEU!F347,NHAPLIEU!E347,""))</f>
        <v/>
      </c>
      <c r="F351" s="126" t="str">
        <f>IF($D$6=NHAPLIEU!F347,NHAPLIEU!I347,"")</f>
        <v/>
      </c>
      <c r="G351" s="126" t="str">
        <f>IF($D$6=NHAPLIEU!E347,NHAPLIEU!I347,"")</f>
        <v/>
      </c>
      <c r="H351" s="126"/>
      <c r="I351" s="126"/>
    </row>
    <row r="352" spans="1:9" ht="21" hidden="1" customHeight="1">
      <c r="A352" s="360" t="str">
        <f>IF(OR($D$6=NHAPLIEU!E348,$D$6=NHAPLIEU!F348),NHAPLIEU!A348,"")</f>
        <v/>
      </c>
      <c r="B352" s="67" t="str">
        <f>IF(OR($D$6=NHAPLIEU!E348,$D$6=NHAPLIEU!F348),NHAPLIEU!B348,"")</f>
        <v/>
      </c>
      <c r="C352" s="360" t="str">
        <f>IF(OR($D$6=NHAPLIEU!E348,$D$6=NHAPLIEU!F348),NHAPLIEU!C348,"")</f>
        <v/>
      </c>
      <c r="D352" s="67" t="str">
        <f>IF(OR($D$6=NHAPLIEU!E348,$D$6=NHAPLIEU!F348),NHAPLIEU!D348,"")</f>
        <v/>
      </c>
      <c r="E352" s="77" t="str">
        <f>IF($D$6=NHAPLIEU!E348,NHAPLIEU!F348,IF($D$6=NHAPLIEU!F348,NHAPLIEU!E348,""))</f>
        <v/>
      </c>
      <c r="F352" s="126" t="str">
        <f>IF($D$6=NHAPLIEU!F348,NHAPLIEU!I348,"")</f>
        <v/>
      </c>
      <c r="G352" s="126" t="str">
        <f>IF($D$6=NHAPLIEU!E348,NHAPLIEU!I348,"")</f>
        <v/>
      </c>
      <c r="H352" s="126"/>
      <c r="I352" s="126"/>
    </row>
    <row r="353" spans="1:9" ht="21" hidden="1" customHeight="1">
      <c r="A353" s="360" t="str">
        <f>IF(OR($D$6=NHAPLIEU!E349,$D$6=NHAPLIEU!F349),NHAPLIEU!A349,"")</f>
        <v/>
      </c>
      <c r="B353" s="67" t="str">
        <f>IF(OR($D$6=NHAPLIEU!E349,$D$6=NHAPLIEU!F349),NHAPLIEU!B349,"")</f>
        <v/>
      </c>
      <c r="C353" s="360" t="str">
        <f>IF(OR($D$6=NHAPLIEU!E349,$D$6=NHAPLIEU!F349),NHAPLIEU!C349,"")</f>
        <v/>
      </c>
      <c r="D353" s="67" t="str">
        <f>IF(OR($D$6=NHAPLIEU!E349,$D$6=NHAPLIEU!F349),NHAPLIEU!D349,"")</f>
        <v/>
      </c>
      <c r="E353" s="77" t="str">
        <f>IF($D$6=NHAPLIEU!E349,NHAPLIEU!F349,IF($D$6=NHAPLIEU!F349,NHAPLIEU!E349,""))</f>
        <v/>
      </c>
      <c r="F353" s="126" t="str">
        <f>IF($D$6=NHAPLIEU!F349,NHAPLIEU!I349,"")</f>
        <v/>
      </c>
      <c r="G353" s="126" t="str">
        <f>IF($D$6=NHAPLIEU!E349,NHAPLIEU!I349,"")</f>
        <v/>
      </c>
      <c r="H353" s="126"/>
      <c r="I353" s="126"/>
    </row>
    <row r="354" spans="1:9" ht="21" hidden="1" customHeight="1">
      <c r="A354" s="360" t="str">
        <f>IF(OR($D$6=NHAPLIEU!E350,$D$6=NHAPLIEU!F350),NHAPLIEU!A350,"")</f>
        <v/>
      </c>
      <c r="B354" s="67" t="str">
        <f>IF(OR($D$6=NHAPLIEU!E350,$D$6=NHAPLIEU!F350),NHAPLIEU!B350,"")</f>
        <v/>
      </c>
      <c r="C354" s="360" t="str">
        <f>IF(OR($D$6=NHAPLIEU!E350,$D$6=NHAPLIEU!F350),NHAPLIEU!C350,"")</f>
        <v/>
      </c>
      <c r="D354" s="67" t="str">
        <f>IF(OR($D$6=NHAPLIEU!E350,$D$6=NHAPLIEU!F350),NHAPLIEU!D350,"")</f>
        <v/>
      </c>
      <c r="E354" s="77" t="str">
        <f>IF($D$6=NHAPLIEU!E350,NHAPLIEU!F350,IF($D$6=NHAPLIEU!F350,NHAPLIEU!E350,""))</f>
        <v/>
      </c>
      <c r="F354" s="126" t="str">
        <f>IF($D$6=NHAPLIEU!F350,NHAPLIEU!I350,"")</f>
        <v/>
      </c>
      <c r="G354" s="126" t="str">
        <f>IF($D$6=NHAPLIEU!E350,NHAPLIEU!I350,"")</f>
        <v/>
      </c>
      <c r="H354" s="126"/>
      <c r="I354" s="126"/>
    </row>
    <row r="355" spans="1:9" ht="21" hidden="1" customHeight="1">
      <c r="A355" s="360" t="str">
        <f>IF(OR($D$6=NHAPLIEU!E351,$D$6=NHAPLIEU!F351),NHAPLIEU!A351,"")</f>
        <v/>
      </c>
      <c r="B355" s="67" t="str">
        <f>IF(OR($D$6=NHAPLIEU!E351,$D$6=NHAPLIEU!F351),NHAPLIEU!B351,"")</f>
        <v/>
      </c>
      <c r="C355" s="360" t="str">
        <f>IF(OR($D$6=NHAPLIEU!E351,$D$6=NHAPLIEU!F351),NHAPLIEU!C351,"")</f>
        <v/>
      </c>
      <c r="D355" s="67" t="str">
        <f>IF(OR($D$6=NHAPLIEU!E351,$D$6=NHAPLIEU!F351),NHAPLIEU!D351,"")</f>
        <v/>
      </c>
      <c r="E355" s="77" t="str">
        <f>IF($D$6=NHAPLIEU!E351,NHAPLIEU!F351,IF($D$6=NHAPLIEU!F351,NHAPLIEU!E351,""))</f>
        <v/>
      </c>
      <c r="F355" s="126" t="str">
        <f>IF($D$6=NHAPLIEU!F351,NHAPLIEU!I351,"")</f>
        <v/>
      </c>
      <c r="G355" s="126" t="str">
        <f>IF($D$6=NHAPLIEU!E351,NHAPLIEU!I351,"")</f>
        <v/>
      </c>
      <c r="H355" s="126"/>
      <c r="I355" s="126"/>
    </row>
    <row r="356" spans="1:9" ht="21" hidden="1" customHeight="1">
      <c r="A356" s="360" t="str">
        <f>IF(OR($D$6=NHAPLIEU!E352,$D$6=NHAPLIEU!F352),NHAPLIEU!A352,"")</f>
        <v/>
      </c>
      <c r="B356" s="67" t="str">
        <f>IF(OR($D$6=NHAPLIEU!E352,$D$6=NHAPLIEU!F352),NHAPLIEU!B352,"")</f>
        <v/>
      </c>
      <c r="C356" s="360" t="str">
        <f>IF(OR($D$6=NHAPLIEU!E352,$D$6=NHAPLIEU!F352),NHAPLIEU!C352,"")</f>
        <v/>
      </c>
      <c r="D356" s="67" t="str">
        <f>IF(OR($D$6=NHAPLIEU!E352,$D$6=NHAPLIEU!F352),NHAPLIEU!D352,"")</f>
        <v/>
      </c>
      <c r="E356" s="77" t="str">
        <f>IF($D$6=NHAPLIEU!E352,NHAPLIEU!F352,IF($D$6=NHAPLIEU!F352,NHAPLIEU!E352,""))</f>
        <v/>
      </c>
      <c r="F356" s="126" t="str">
        <f>IF($D$6=NHAPLIEU!F352,NHAPLIEU!I352,"")</f>
        <v/>
      </c>
      <c r="G356" s="126" t="str">
        <f>IF($D$6=NHAPLIEU!E352,NHAPLIEU!I352,"")</f>
        <v/>
      </c>
      <c r="H356" s="126"/>
      <c r="I356" s="126"/>
    </row>
    <row r="357" spans="1:9" ht="21" hidden="1" customHeight="1">
      <c r="A357" s="360" t="str">
        <f>IF(OR($D$6=NHAPLIEU!E353,$D$6=NHAPLIEU!F353),NHAPLIEU!A353,"")</f>
        <v/>
      </c>
      <c r="B357" s="67" t="str">
        <f>IF(OR($D$6=NHAPLIEU!E353,$D$6=NHAPLIEU!F353),NHAPLIEU!B353,"")</f>
        <v/>
      </c>
      <c r="C357" s="360" t="str">
        <f>IF(OR($D$6=NHAPLIEU!E353,$D$6=NHAPLIEU!F353),NHAPLIEU!C353,"")</f>
        <v/>
      </c>
      <c r="D357" s="67" t="str">
        <f>IF(OR($D$6=NHAPLIEU!E353,$D$6=NHAPLIEU!F353),NHAPLIEU!D353,"")</f>
        <v/>
      </c>
      <c r="E357" s="77" t="str">
        <f>IF($D$6=NHAPLIEU!E353,NHAPLIEU!F353,IF($D$6=NHAPLIEU!F353,NHAPLIEU!E353,""))</f>
        <v/>
      </c>
      <c r="F357" s="126" t="str">
        <f>IF($D$6=NHAPLIEU!F353,NHAPLIEU!I353,"")</f>
        <v/>
      </c>
      <c r="G357" s="126" t="str">
        <f>IF($D$6=NHAPLIEU!E353,NHAPLIEU!I353,"")</f>
        <v/>
      </c>
      <c r="H357" s="126"/>
      <c r="I357" s="126"/>
    </row>
    <row r="358" spans="1:9" ht="21" hidden="1" customHeight="1">
      <c r="A358" s="360" t="str">
        <f>IF(OR($D$6=NHAPLIEU!E354,$D$6=NHAPLIEU!F354),NHAPLIEU!A354,"")</f>
        <v/>
      </c>
      <c r="B358" s="67" t="str">
        <f>IF(OR($D$6=NHAPLIEU!E354,$D$6=NHAPLIEU!F354),NHAPLIEU!B354,"")</f>
        <v/>
      </c>
      <c r="C358" s="360" t="str">
        <f>IF(OR($D$6=NHAPLIEU!E354,$D$6=NHAPLIEU!F354),NHAPLIEU!C354,"")</f>
        <v/>
      </c>
      <c r="D358" s="67" t="str">
        <f>IF(OR($D$6=NHAPLIEU!E354,$D$6=NHAPLIEU!F354),NHAPLIEU!D354,"")</f>
        <v/>
      </c>
      <c r="E358" s="77" t="str">
        <f>IF($D$6=NHAPLIEU!E354,NHAPLIEU!F354,IF($D$6=NHAPLIEU!F354,NHAPLIEU!E354,""))</f>
        <v/>
      </c>
      <c r="F358" s="126" t="str">
        <f>IF($D$6=NHAPLIEU!F354,NHAPLIEU!I354,"")</f>
        <v/>
      </c>
      <c r="G358" s="126" t="str">
        <f>IF($D$6=NHAPLIEU!E354,NHAPLIEU!I354,"")</f>
        <v/>
      </c>
      <c r="H358" s="126"/>
      <c r="I358" s="126"/>
    </row>
    <row r="359" spans="1:9" ht="21" hidden="1" customHeight="1">
      <c r="A359" s="360" t="str">
        <f>IF(OR($D$6=NHAPLIEU!E355,$D$6=NHAPLIEU!F355),NHAPLIEU!A355,"")</f>
        <v/>
      </c>
      <c r="B359" s="67" t="str">
        <f>IF(OR($D$6=NHAPLIEU!E355,$D$6=NHAPLIEU!F355),NHAPLIEU!B355,"")</f>
        <v/>
      </c>
      <c r="C359" s="360" t="str">
        <f>IF(OR($D$6=NHAPLIEU!E355,$D$6=NHAPLIEU!F355),NHAPLIEU!C355,"")</f>
        <v/>
      </c>
      <c r="D359" s="67" t="str">
        <f>IF(OR($D$6=NHAPLIEU!E355,$D$6=NHAPLIEU!F355),NHAPLIEU!D355,"")</f>
        <v/>
      </c>
      <c r="E359" s="77" t="str">
        <f>IF($D$6=NHAPLIEU!E355,NHAPLIEU!F355,IF($D$6=NHAPLIEU!F355,NHAPLIEU!E355,""))</f>
        <v/>
      </c>
      <c r="F359" s="126" t="str">
        <f>IF($D$6=NHAPLIEU!F355,NHAPLIEU!I355,"")</f>
        <v/>
      </c>
      <c r="G359" s="126" t="str">
        <f>IF($D$6=NHAPLIEU!E355,NHAPLIEU!I355,"")</f>
        <v/>
      </c>
      <c r="H359" s="126"/>
      <c r="I359" s="126"/>
    </row>
    <row r="360" spans="1:9" ht="21" hidden="1" customHeight="1">
      <c r="A360" s="360" t="str">
        <f>IF(OR($D$6=NHAPLIEU!E356,$D$6=NHAPLIEU!F356),NHAPLIEU!A356,"")</f>
        <v/>
      </c>
      <c r="B360" s="67" t="str">
        <f>IF(OR($D$6=NHAPLIEU!E356,$D$6=NHAPLIEU!F356),NHAPLIEU!B356,"")</f>
        <v/>
      </c>
      <c r="C360" s="360" t="str">
        <f>IF(OR($D$6=NHAPLIEU!E356,$D$6=NHAPLIEU!F356),NHAPLIEU!C356,"")</f>
        <v/>
      </c>
      <c r="D360" s="67" t="str">
        <f>IF(OR($D$6=NHAPLIEU!E356,$D$6=NHAPLIEU!F356),NHAPLIEU!D356,"")</f>
        <v/>
      </c>
      <c r="E360" s="77" t="str">
        <f>IF($D$6=NHAPLIEU!E356,NHAPLIEU!F356,IF($D$6=NHAPLIEU!F356,NHAPLIEU!E356,""))</f>
        <v/>
      </c>
      <c r="F360" s="126" t="str">
        <f>IF($D$6=NHAPLIEU!F356,NHAPLIEU!I356,"")</f>
        <v/>
      </c>
      <c r="G360" s="126" t="str">
        <f>IF($D$6=NHAPLIEU!E356,NHAPLIEU!I356,"")</f>
        <v/>
      </c>
      <c r="H360" s="126"/>
      <c r="I360" s="126"/>
    </row>
    <row r="361" spans="1:9" ht="21" hidden="1" customHeight="1">
      <c r="A361" s="360" t="str">
        <f>IF(OR($D$6=NHAPLIEU!E357,$D$6=NHAPLIEU!F357),NHAPLIEU!A357,"")</f>
        <v/>
      </c>
      <c r="B361" s="67" t="str">
        <f>IF(OR($D$6=NHAPLIEU!E357,$D$6=NHAPLIEU!F357),NHAPLIEU!B357,"")</f>
        <v/>
      </c>
      <c r="C361" s="360" t="str">
        <f>IF(OR($D$6=NHAPLIEU!E357,$D$6=NHAPLIEU!F357),NHAPLIEU!C357,"")</f>
        <v/>
      </c>
      <c r="D361" s="67" t="str">
        <f>IF(OR($D$6=NHAPLIEU!E357,$D$6=NHAPLIEU!F357),NHAPLIEU!D357,"")</f>
        <v/>
      </c>
      <c r="E361" s="77" t="str">
        <f>IF($D$6=NHAPLIEU!E357,NHAPLIEU!F357,IF($D$6=NHAPLIEU!F357,NHAPLIEU!E357,""))</f>
        <v/>
      </c>
      <c r="F361" s="126" t="str">
        <f>IF($D$6=NHAPLIEU!F357,NHAPLIEU!I357,"")</f>
        <v/>
      </c>
      <c r="G361" s="126" t="str">
        <f>IF($D$6=NHAPLIEU!E357,NHAPLIEU!I357,"")</f>
        <v/>
      </c>
      <c r="H361" s="126"/>
      <c r="I361" s="126"/>
    </row>
    <row r="362" spans="1:9" ht="21" hidden="1" customHeight="1">
      <c r="A362" s="360" t="str">
        <f>IF(OR($D$6=NHAPLIEU!E358,$D$6=NHAPLIEU!F358),NHAPLIEU!A358,"")</f>
        <v/>
      </c>
      <c r="B362" s="67" t="str">
        <f>IF(OR($D$6=NHAPLIEU!E358,$D$6=NHAPLIEU!F358),NHAPLIEU!B358,"")</f>
        <v/>
      </c>
      <c r="C362" s="360" t="str">
        <f>IF(OR($D$6=NHAPLIEU!E358,$D$6=NHAPLIEU!F358),NHAPLIEU!C358,"")</f>
        <v/>
      </c>
      <c r="D362" s="67" t="str">
        <f>IF(OR($D$6=NHAPLIEU!E358,$D$6=NHAPLIEU!F358),NHAPLIEU!D358,"")</f>
        <v/>
      </c>
      <c r="E362" s="77" t="str">
        <f>IF($D$6=NHAPLIEU!E358,NHAPLIEU!F358,IF($D$6=NHAPLIEU!F358,NHAPLIEU!E358,""))</f>
        <v/>
      </c>
      <c r="F362" s="126" t="str">
        <f>IF($D$6=NHAPLIEU!F358,NHAPLIEU!I358,"")</f>
        <v/>
      </c>
      <c r="G362" s="126" t="str">
        <f>IF($D$6=NHAPLIEU!E358,NHAPLIEU!I358,"")</f>
        <v/>
      </c>
      <c r="H362" s="126"/>
      <c r="I362" s="126"/>
    </row>
    <row r="363" spans="1:9" ht="21" hidden="1" customHeight="1">
      <c r="A363" s="360" t="str">
        <f>IF(OR($D$6=NHAPLIEU!E359,$D$6=NHAPLIEU!F359),NHAPLIEU!A359,"")</f>
        <v/>
      </c>
      <c r="B363" s="67" t="str">
        <f>IF(OR($D$6=NHAPLIEU!E359,$D$6=NHAPLIEU!F359),NHAPLIEU!B359,"")</f>
        <v/>
      </c>
      <c r="C363" s="360" t="str">
        <f>IF(OR($D$6=NHAPLIEU!E359,$D$6=NHAPLIEU!F359),NHAPLIEU!C359,"")</f>
        <v/>
      </c>
      <c r="D363" s="67" t="str">
        <f>IF(OR($D$6=NHAPLIEU!E359,$D$6=NHAPLIEU!F359),NHAPLIEU!D359,"")</f>
        <v/>
      </c>
      <c r="E363" s="77" t="str">
        <f>IF($D$6=NHAPLIEU!E359,NHAPLIEU!F359,IF($D$6=NHAPLIEU!F359,NHAPLIEU!E359,""))</f>
        <v/>
      </c>
      <c r="F363" s="126" t="str">
        <f>IF($D$6=NHAPLIEU!F359,NHAPLIEU!I359,"")</f>
        <v/>
      </c>
      <c r="G363" s="126" t="str">
        <f>IF($D$6=NHAPLIEU!E359,NHAPLIEU!I359,"")</f>
        <v/>
      </c>
      <c r="H363" s="126"/>
      <c r="I363" s="126"/>
    </row>
    <row r="364" spans="1:9" ht="21" hidden="1" customHeight="1">
      <c r="A364" s="360" t="str">
        <f>IF(OR($D$6=NHAPLIEU!E360,$D$6=NHAPLIEU!F360),NHAPLIEU!A360,"")</f>
        <v/>
      </c>
      <c r="B364" s="67" t="str">
        <f>IF(OR($D$6=NHAPLIEU!E360,$D$6=NHAPLIEU!F360),NHAPLIEU!B360,"")</f>
        <v/>
      </c>
      <c r="C364" s="360" t="str">
        <f>IF(OR($D$6=NHAPLIEU!E360,$D$6=NHAPLIEU!F360),NHAPLIEU!C360,"")</f>
        <v/>
      </c>
      <c r="D364" s="67" t="str">
        <f>IF(OR($D$6=NHAPLIEU!E360,$D$6=NHAPLIEU!F360),NHAPLIEU!D360,"")</f>
        <v/>
      </c>
      <c r="E364" s="77" t="str">
        <f>IF($D$6=NHAPLIEU!E360,NHAPLIEU!F360,IF($D$6=NHAPLIEU!F360,NHAPLIEU!E360,""))</f>
        <v/>
      </c>
      <c r="F364" s="126" t="str">
        <f>IF($D$6=NHAPLIEU!F360,NHAPLIEU!I360,"")</f>
        <v/>
      </c>
      <c r="G364" s="126" t="str">
        <f>IF($D$6=NHAPLIEU!E360,NHAPLIEU!I360,"")</f>
        <v/>
      </c>
      <c r="H364" s="126"/>
      <c r="I364" s="126"/>
    </row>
    <row r="365" spans="1:9" ht="21" hidden="1" customHeight="1">
      <c r="A365" s="360" t="str">
        <f>IF(OR($D$6=NHAPLIEU!E361,$D$6=NHAPLIEU!F361),NHAPLIEU!A361,"")</f>
        <v/>
      </c>
      <c r="B365" s="67" t="str">
        <f>IF(OR($D$6=NHAPLIEU!E361,$D$6=NHAPLIEU!F361),NHAPLIEU!B361,"")</f>
        <v/>
      </c>
      <c r="C365" s="360" t="str">
        <f>IF(OR($D$6=NHAPLIEU!E361,$D$6=NHAPLIEU!F361),NHAPLIEU!C361,"")</f>
        <v/>
      </c>
      <c r="D365" s="67" t="str">
        <f>IF(OR($D$6=NHAPLIEU!E361,$D$6=NHAPLIEU!F361),NHAPLIEU!D361,"")</f>
        <v/>
      </c>
      <c r="E365" s="77" t="str">
        <f>IF($D$6=NHAPLIEU!E361,NHAPLIEU!F361,IF($D$6=NHAPLIEU!F361,NHAPLIEU!E361,""))</f>
        <v/>
      </c>
      <c r="F365" s="126" t="str">
        <f>IF($D$6=NHAPLIEU!F361,NHAPLIEU!I361,"")</f>
        <v/>
      </c>
      <c r="G365" s="126" t="str">
        <f>IF($D$6=NHAPLIEU!E361,NHAPLIEU!I361,"")</f>
        <v/>
      </c>
      <c r="H365" s="126"/>
      <c r="I365" s="126"/>
    </row>
    <row r="366" spans="1:9" ht="21" hidden="1" customHeight="1">
      <c r="A366" s="360" t="str">
        <f>IF(OR($D$6=NHAPLIEU!E362,$D$6=NHAPLIEU!F362),NHAPLIEU!A362,"")</f>
        <v/>
      </c>
      <c r="B366" s="67" t="str">
        <f>IF(OR($D$6=NHAPLIEU!E362,$D$6=NHAPLIEU!F362),NHAPLIEU!B362,"")</f>
        <v/>
      </c>
      <c r="C366" s="360" t="str">
        <f>IF(OR($D$6=NHAPLIEU!E362,$D$6=NHAPLIEU!F362),NHAPLIEU!C362,"")</f>
        <v/>
      </c>
      <c r="D366" s="67" t="str">
        <f>IF(OR($D$6=NHAPLIEU!E362,$D$6=NHAPLIEU!F362),NHAPLIEU!D362,"")</f>
        <v/>
      </c>
      <c r="E366" s="77" t="str">
        <f>IF($D$6=NHAPLIEU!E362,NHAPLIEU!F362,IF($D$6=NHAPLIEU!F362,NHAPLIEU!E362,""))</f>
        <v/>
      </c>
      <c r="F366" s="126" t="str">
        <f>IF($D$6=NHAPLIEU!F362,NHAPLIEU!I362,"")</f>
        <v/>
      </c>
      <c r="G366" s="126" t="str">
        <f>IF($D$6=NHAPLIEU!E362,NHAPLIEU!I362,"")</f>
        <v/>
      </c>
      <c r="H366" s="126"/>
      <c r="I366" s="126"/>
    </row>
    <row r="367" spans="1:9" ht="21" hidden="1" customHeight="1">
      <c r="A367" s="360" t="str">
        <f>IF(OR($D$6=NHAPLIEU!E363,$D$6=NHAPLIEU!F363),NHAPLIEU!A363,"")</f>
        <v/>
      </c>
      <c r="B367" s="67" t="str">
        <f>IF(OR($D$6=NHAPLIEU!E363,$D$6=NHAPLIEU!F363),NHAPLIEU!B363,"")</f>
        <v/>
      </c>
      <c r="C367" s="360" t="str">
        <f>IF(OR($D$6=NHAPLIEU!E363,$D$6=NHAPLIEU!F363),NHAPLIEU!C363,"")</f>
        <v/>
      </c>
      <c r="D367" s="67" t="str">
        <f>IF(OR($D$6=NHAPLIEU!E363,$D$6=NHAPLIEU!F363),NHAPLIEU!D363,"")</f>
        <v/>
      </c>
      <c r="E367" s="77" t="str">
        <f>IF($D$6=NHAPLIEU!E363,NHAPLIEU!F363,IF($D$6=NHAPLIEU!F363,NHAPLIEU!E363,""))</f>
        <v/>
      </c>
      <c r="F367" s="126" t="str">
        <f>IF($D$6=NHAPLIEU!F363,NHAPLIEU!I363,"")</f>
        <v/>
      </c>
      <c r="G367" s="126" t="str">
        <f>IF($D$6=NHAPLIEU!E363,NHAPLIEU!I363,"")</f>
        <v/>
      </c>
      <c r="H367" s="126"/>
      <c r="I367" s="126"/>
    </row>
    <row r="368" spans="1:9" ht="21" hidden="1" customHeight="1">
      <c r="A368" s="360" t="str">
        <f>IF(OR($D$6=NHAPLIEU!E364,$D$6=NHAPLIEU!F364),NHAPLIEU!A364,"")</f>
        <v/>
      </c>
      <c r="B368" s="67" t="str">
        <f>IF(OR($D$6=NHAPLIEU!E364,$D$6=NHAPLIEU!F364),NHAPLIEU!B364,"")</f>
        <v/>
      </c>
      <c r="C368" s="360" t="str">
        <f>IF(OR($D$6=NHAPLIEU!E364,$D$6=NHAPLIEU!F364),NHAPLIEU!C364,"")</f>
        <v/>
      </c>
      <c r="D368" s="67" t="str">
        <f>IF(OR($D$6=NHAPLIEU!E364,$D$6=NHAPLIEU!F364),NHAPLIEU!D364,"")</f>
        <v/>
      </c>
      <c r="E368" s="77" t="str">
        <f>IF($D$6=NHAPLIEU!E364,NHAPLIEU!F364,IF($D$6=NHAPLIEU!F364,NHAPLIEU!E364,""))</f>
        <v/>
      </c>
      <c r="F368" s="126" t="str">
        <f>IF($D$6=NHAPLIEU!F364,NHAPLIEU!I364,"")</f>
        <v/>
      </c>
      <c r="G368" s="126" t="str">
        <f>IF($D$6=NHAPLIEU!E364,NHAPLIEU!I364,"")</f>
        <v/>
      </c>
      <c r="H368" s="126"/>
      <c r="I368" s="126"/>
    </row>
    <row r="369" spans="1:9" ht="21" hidden="1" customHeight="1">
      <c r="A369" s="360" t="str">
        <f>IF(OR($D$6=NHAPLIEU!E365,$D$6=NHAPLIEU!F365),NHAPLIEU!A365,"")</f>
        <v/>
      </c>
      <c r="B369" s="67" t="str">
        <f>IF(OR($D$6=NHAPLIEU!E365,$D$6=NHAPLIEU!F365),NHAPLIEU!B365,"")</f>
        <v/>
      </c>
      <c r="C369" s="360" t="str">
        <f>IF(OR($D$6=NHAPLIEU!E365,$D$6=NHAPLIEU!F365),NHAPLIEU!C365,"")</f>
        <v/>
      </c>
      <c r="D369" s="67" t="str">
        <f>IF(OR($D$6=NHAPLIEU!E365,$D$6=NHAPLIEU!F365),NHAPLIEU!D365,"")</f>
        <v/>
      </c>
      <c r="E369" s="77" t="str">
        <f>IF($D$6=NHAPLIEU!E365,NHAPLIEU!F365,IF($D$6=NHAPLIEU!F365,NHAPLIEU!E365,""))</f>
        <v/>
      </c>
      <c r="F369" s="126" t="str">
        <f>IF($D$6=NHAPLIEU!F365,NHAPLIEU!I365,"")</f>
        <v/>
      </c>
      <c r="G369" s="126" t="str">
        <f>IF($D$6=NHAPLIEU!E365,NHAPLIEU!I365,"")</f>
        <v/>
      </c>
      <c r="H369" s="126"/>
      <c r="I369" s="126"/>
    </row>
    <row r="370" spans="1:9" ht="21" hidden="1" customHeight="1">
      <c r="A370" s="360" t="str">
        <f>IF(OR($D$6=NHAPLIEU!E366,$D$6=NHAPLIEU!F366),NHAPLIEU!A366,"")</f>
        <v/>
      </c>
      <c r="B370" s="67" t="str">
        <f>IF(OR($D$6=NHAPLIEU!E366,$D$6=NHAPLIEU!F366),NHAPLIEU!B366,"")</f>
        <v/>
      </c>
      <c r="C370" s="360" t="str">
        <f>IF(OR($D$6=NHAPLIEU!E366,$D$6=NHAPLIEU!F366),NHAPLIEU!C366,"")</f>
        <v/>
      </c>
      <c r="D370" s="67" t="str">
        <f>IF(OR($D$6=NHAPLIEU!E366,$D$6=NHAPLIEU!F366),NHAPLIEU!D366,"")</f>
        <v/>
      </c>
      <c r="E370" s="77" t="str">
        <f>IF($D$6=NHAPLIEU!E366,NHAPLIEU!F366,IF($D$6=NHAPLIEU!F366,NHAPLIEU!E366,""))</f>
        <v/>
      </c>
      <c r="F370" s="126" t="str">
        <f>IF($D$6=NHAPLIEU!F366,NHAPLIEU!I366,"")</f>
        <v/>
      </c>
      <c r="G370" s="126" t="str">
        <f>IF($D$6=NHAPLIEU!E366,NHAPLIEU!I366,"")</f>
        <v/>
      </c>
      <c r="H370" s="126"/>
      <c r="I370" s="126"/>
    </row>
    <row r="371" spans="1:9" ht="21" hidden="1" customHeight="1">
      <c r="A371" s="360" t="str">
        <f>IF(OR($D$6=NHAPLIEU!E367,$D$6=NHAPLIEU!F367),NHAPLIEU!A367,"")</f>
        <v/>
      </c>
      <c r="B371" s="67" t="str">
        <f>IF(OR($D$6=NHAPLIEU!E367,$D$6=NHAPLIEU!F367),NHAPLIEU!B367,"")</f>
        <v/>
      </c>
      <c r="C371" s="360" t="str">
        <f>IF(OR($D$6=NHAPLIEU!E367,$D$6=NHAPLIEU!F367),NHAPLIEU!C367,"")</f>
        <v/>
      </c>
      <c r="D371" s="67" t="str">
        <f>IF(OR($D$6=NHAPLIEU!E367,$D$6=NHAPLIEU!F367),NHAPLIEU!D367,"")</f>
        <v/>
      </c>
      <c r="E371" s="77" t="str">
        <f>IF($D$6=NHAPLIEU!E367,NHAPLIEU!F367,IF($D$6=NHAPLIEU!F367,NHAPLIEU!E367,""))</f>
        <v/>
      </c>
      <c r="F371" s="126" t="str">
        <f>IF($D$6=NHAPLIEU!F367,NHAPLIEU!I367,"")</f>
        <v/>
      </c>
      <c r="G371" s="126" t="str">
        <f>IF($D$6=NHAPLIEU!E367,NHAPLIEU!I367,"")</f>
        <v/>
      </c>
      <c r="H371" s="126"/>
      <c r="I371" s="126"/>
    </row>
    <row r="372" spans="1:9" ht="21" hidden="1" customHeight="1">
      <c r="A372" s="360" t="str">
        <f>IF(OR($D$6=NHAPLIEU!E368,$D$6=NHAPLIEU!F368),NHAPLIEU!A368,"")</f>
        <v/>
      </c>
      <c r="B372" s="67" t="str">
        <f>IF(OR($D$6=NHAPLIEU!E368,$D$6=NHAPLIEU!F368),NHAPLIEU!B368,"")</f>
        <v/>
      </c>
      <c r="C372" s="360" t="str">
        <f>IF(OR($D$6=NHAPLIEU!E368,$D$6=NHAPLIEU!F368),NHAPLIEU!C368,"")</f>
        <v/>
      </c>
      <c r="D372" s="67" t="str">
        <f>IF(OR($D$6=NHAPLIEU!E368,$D$6=NHAPLIEU!F368),NHAPLIEU!D368,"")</f>
        <v/>
      </c>
      <c r="E372" s="77" t="str">
        <f>IF($D$6=NHAPLIEU!E368,NHAPLIEU!F368,IF($D$6=NHAPLIEU!F368,NHAPLIEU!E368,""))</f>
        <v/>
      </c>
      <c r="F372" s="126" t="str">
        <f>IF($D$6=NHAPLIEU!F368,NHAPLIEU!I368,"")</f>
        <v/>
      </c>
      <c r="G372" s="126" t="str">
        <f>IF($D$6=NHAPLIEU!E368,NHAPLIEU!I368,"")</f>
        <v/>
      </c>
      <c r="H372" s="126"/>
      <c r="I372" s="126"/>
    </row>
    <row r="373" spans="1:9" ht="21" hidden="1" customHeight="1">
      <c r="A373" s="360" t="str">
        <f>IF(OR($D$6=NHAPLIEU!E369,$D$6=NHAPLIEU!F369),NHAPLIEU!A369,"")</f>
        <v/>
      </c>
      <c r="B373" s="67" t="str">
        <f>IF(OR($D$6=NHAPLIEU!E369,$D$6=NHAPLIEU!F369),NHAPLIEU!B369,"")</f>
        <v/>
      </c>
      <c r="C373" s="360" t="str">
        <f>IF(OR($D$6=NHAPLIEU!E369,$D$6=NHAPLIEU!F369),NHAPLIEU!C369,"")</f>
        <v/>
      </c>
      <c r="D373" s="67" t="str">
        <f>IF(OR($D$6=NHAPLIEU!E369,$D$6=NHAPLIEU!F369),NHAPLIEU!D369,"")</f>
        <v/>
      </c>
      <c r="E373" s="77" t="str">
        <f>IF($D$6=NHAPLIEU!E369,NHAPLIEU!F369,IF($D$6=NHAPLIEU!F369,NHAPLIEU!E369,""))</f>
        <v/>
      </c>
      <c r="F373" s="126" t="str">
        <f>IF($D$6=NHAPLIEU!F369,NHAPLIEU!I369,"")</f>
        <v/>
      </c>
      <c r="G373" s="126" t="str">
        <f>IF($D$6=NHAPLIEU!E369,NHAPLIEU!I369,"")</f>
        <v/>
      </c>
      <c r="H373" s="126"/>
      <c r="I373" s="126"/>
    </row>
    <row r="374" spans="1:9" ht="21" hidden="1" customHeight="1">
      <c r="A374" s="360" t="str">
        <f>IF(OR($D$6=NHAPLIEU!E370,$D$6=NHAPLIEU!F370),NHAPLIEU!A370,"")</f>
        <v/>
      </c>
      <c r="B374" s="67" t="str">
        <f>IF(OR($D$6=NHAPLIEU!E370,$D$6=NHAPLIEU!F370),NHAPLIEU!B370,"")</f>
        <v/>
      </c>
      <c r="C374" s="360" t="str">
        <f>IF(OR($D$6=NHAPLIEU!E370,$D$6=NHAPLIEU!F370),NHAPLIEU!C370,"")</f>
        <v/>
      </c>
      <c r="D374" s="67" t="str">
        <f>IF(OR($D$6=NHAPLIEU!E370,$D$6=NHAPLIEU!F370),NHAPLIEU!D370,"")</f>
        <v/>
      </c>
      <c r="E374" s="77" t="str">
        <f>IF($D$6=NHAPLIEU!E370,NHAPLIEU!F370,IF($D$6=NHAPLIEU!F370,NHAPLIEU!E370,""))</f>
        <v/>
      </c>
      <c r="F374" s="126" t="str">
        <f>IF($D$6=NHAPLIEU!F370,NHAPLIEU!I370,"")</f>
        <v/>
      </c>
      <c r="G374" s="126" t="str">
        <f>IF($D$6=NHAPLIEU!E370,NHAPLIEU!I370,"")</f>
        <v/>
      </c>
      <c r="H374" s="126"/>
      <c r="I374" s="126"/>
    </row>
    <row r="375" spans="1:9" ht="21" hidden="1" customHeight="1">
      <c r="A375" s="360" t="str">
        <f>IF(OR($D$6=NHAPLIEU!E371,$D$6=NHAPLIEU!F371),NHAPLIEU!A371,"")</f>
        <v/>
      </c>
      <c r="B375" s="67" t="str">
        <f>IF(OR($D$6=NHAPLIEU!E371,$D$6=NHAPLIEU!F371),NHAPLIEU!B371,"")</f>
        <v/>
      </c>
      <c r="C375" s="360" t="str">
        <f>IF(OR($D$6=NHAPLIEU!E371,$D$6=NHAPLIEU!F371),NHAPLIEU!C371,"")</f>
        <v/>
      </c>
      <c r="D375" s="67" t="str">
        <f>IF(OR($D$6=NHAPLIEU!E371,$D$6=NHAPLIEU!F371),NHAPLIEU!D371,"")</f>
        <v/>
      </c>
      <c r="E375" s="77" t="str">
        <f>IF($D$6=NHAPLIEU!E371,NHAPLIEU!F371,IF($D$6=NHAPLIEU!F371,NHAPLIEU!E371,""))</f>
        <v/>
      </c>
      <c r="F375" s="126" t="str">
        <f>IF($D$6=NHAPLIEU!F371,NHAPLIEU!I371,"")</f>
        <v/>
      </c>
      <c r="G375" s="126" t="str">
        <f>IF($D$6=NHAPLIEU!E371,NHAPLIEU!I371,"")</f>
        <v/>
      </c>
      <c r="H375" s="126"/>
      <c r="I375" s="126"/>
    </row>
    <row r="376" spans="1:9" ht="21" hidden="1" customHeight="1">
      <c r="A376" s="360" t="str">
        <f>IF(OR($D$6=NHAPLIEU!E372,$D$6=NHAPLIEU!F372),NHAPLIEU!A372,"")</f>
        <v/>
      </c>
      <c r="B376" s="67" t="str">
        <f>IF(OR($D$6=NHAPLIEU!E372,$D$6=NHAPLIEU!F372),NHAPLIEU!B372,"")</f>
        <v/>
      </c>
      <c r="C376" s="360" t="str">
        <f>IF(OR($D$6=NHAPLIEU!E372,$D$6=NHAPLIEU!F372),NHAPLIEU!C372,"")</f>
        <v/>
      </c>
      <c r="D376" s="67" t="str">
        <f>IF(OR($D$6=NHAPLIEU!E372,$D$6=NHAPLIEU!F372),NHAPLIEU!D372,"")</f>
        <v/>
      </c>
      <c r="E376" s="77" t="str">
        <f>IF($D$6=NHAPLIEU!E372,NHAPLIEU!F372,IF($D$6=NHAPLIEU!F372,NHAPLIEU!E372,""))</f>
        <v/>
      </c>
      <c r="F376" s="126" t="str">
        <f>IF($D$6=NHAPLIEU!F372,NHAPLIEU!I372,"")</f>
        <v/>
      </c>
      <c r="G376" s="126" t="str">
        <f>IF($D$6=NHAPLIEU!E372,NHAPLIEU!I372,"")</f>
        <v/>
      </c>
      <c r="H376" s="126"/>
      <c r="I376" s="126"/>
    </row>
    <row r="377" spans="1:9" ht="21" hidden="1" customHeight="1">
      <c r="A377" s="360" t="str">
        <f>IF(OR($D$6=NHAPLIEU!E373,$D$6=NHAPLIEU!F373),NHAPLIEU!A373,"")</f>
        <v/>
      </c>
      <c r="B377" s="67" t="str">
        <f>IF(OR($D$6=NHAPLIEU!E373,$D$6=NHAPLIEU!F373),NHAPLIEU!B373,"")</f>
        <v/>
      </c>
      <c r="C377" s="360" t="str">
        <f>IF(OR($D$6=NHAPLIEU!E373,$D$6=NHAPLIEU!F373),NHAPLIEU!C373,"")</f>
        <v/>
      </c>
      <c r="D377" s="67" t="str">
        <f>IF(OR($D$6=NHAPLIEU!E373,$D$6=NHAPLIEU!F373),NHAPLIEU!D373,"")</f>
        <v/>
      </c>
      <c r="E377" s="77" t="str">
        <f>IF($D$6=NHAPLIEU!E373,NHAPLIEU!F373,IF($D$6=NHAPLIEU!F373,NHAPLIEU!E373,""))</f>
        <v/>
      </c>
      <c r="F377" s="126" t="str">
        <f>IF($D$6=NHAPLIEU!F373,NHAPLIEU!I373,"")</f>
        <v/>
      </c>
      <c r="G377" s="126" t="str">
        <f>IF($D$6=NHAPLIEU!E373,NHAPLIEU!I373,"")</f>
        <v/>
      </c>
      <c r="H377" s="126"/>
      <c r="I377" s="126"/>
    </row>
    <row r="378" spans="1:9" ht="21" hidden="1" customHeight="1">
      <c r="A378" s="360" t="str">
        <f>IF(OR($D$6=NHAPLIEU!E374,$D$6=NHAPLIEU!F374),NHAPLIEU!A374,"")</f>
        <v/>
      </c>
      <c r="B378" s="67" t="str">
        <f>IF(OR($D$6=NHAPLIEU!E374,$D$6=NHAPLIEU!F374),NHAPLIEU!B374,"")</f>
        <v/>
      </c>
      <c r="C378" s="360" t="str">
        <f>IF(OR($D$6=NHAPLIEU!E374,$D$6=NHAPLIEU!F374),NHAPLIEU!C374,"")</f>
        <v/>
      </c>
      <c r="D378" s="67" t="str">
        <f>IF(OR($D$6=NHAPLIEU!E374,$D$6=NHAPLIEU!F374),NHAPLIEU!D374,"")</f>
        <v/>
      </c>
      <c r="E378" s="77" t="str">
        <f>IF($D$6=NHAPLIEU!E374,NHAPLIEU!F374,IF($D$6=NHAPLIEU!F374,NHAPLIEU!E374,""))</f>
        <v/>
      </c>
      <c r="F378" s="126" t="str">
        <f>IF($D$6=NHAPLIEU!F374,NHAPLIEU!I374,"")</f>
        <v/>
      </c>
      <c r="G378" s="126" t="str">
        <f>IF($D$6=NHAPLIEU!E374,NHAPLIEU!I374,"")</f>
        <v/>
      </c>
      <c r="H378" s="126"/>
      <c r="I378" s="126"/>
    </row>
    <row r="379" spans="1:9" ht="21" hidden="1" customHeight="1">
      <c r="A379" s="360" t="str">
        <f>IF(OR($D$6=NHAPLIEU!E375,$D$6=NHAPLIEU!F375),NHAPLIEU!A375,"")</f>
        <v/>
      </c>
      <c r="B379" s="67" t="str">
        <f>IF(OR($D$6=NHAPLIEU!E375,$D$6=NHAPLIEU!F375),NHAPLIEU!B375,"")</f>
        <v/>
      </c>
      <c r="C379" s="360" t="str">
        <f>IF(OR($D$6=NHAPLIEU!E375,$D$6=NHAPLIEU!F375),NHAPLIEU!C375,"")</f>
        <v/>
      </c>
      <c r="D379" s="67" t="str">
        <f>IF(OR($D$6=NHAPLIEU!E375,$D$6=NHAPLIEU!F375),NHAPLIEU!D375,"")</f>
        <v/>
      </c>
      <c r="E379" s="77" t="str">
        <f>IF($D$6=NHAPLIEU!E375,NHAPLIEU!F375,IF($D$6=NHAPLIEU!F375,NHAPLIEU!E375,""))</f>
        <v/>
      </c>
      <c r="F379" s="126" t="str">
        <f>IF($D$6=NHAPLIEU!F375,NHAPLIEU!I375,"")</f>
        <v/>
      </c>
      <c r="G379" s="126" t="str">
        <f>IF($D$6=NHAPLIEU!E375,NHAPLIEU!I375,"")</f>
        <v/>
      </c>
      <c r="H379" s="126"/>
      <c r="I379" s="126"/>
    </row>
    <row r="380" spans="1:9" ht="21" hidden="1" customHeight="1">
      <c r="A380" s="360" t="str">
        <f>IF(OR($D$6=NHAPLIEU!E376,$D$6=NHAPLIEU!F376),NHAPLIEU!A376,"")</f>
        <v/>
      </c>
      <c r="B380" s="67" t="str">
        <f>IF(OR($D$6=NHAPLIEU!E376,$D$6=NHAPLIEU!F376),NHAPLIEU!B376,"")</f>
        <v/>
      </c>
      <c r="C380" s="360" t="str">
        <f>IF(OR($D$6=NHAPLIEU!E376,$D$6=NHAPLIEU!F376),NHAPLIEU!C376,"")</f>
        <v/>
      </c>
      <c r="D380" s="67" t="str">
        <f>IF(OR($D$6=NHAPLIEU!E376,$D$6=NHAPLIEU!F376),NHAPLIEU!D376,"")</f>
        <v/>
      </c>
      <c r="E380" s="77" t="str">
        <f>IF($D$6=NHAPLIEU!E376,NHAPLIEU!F376,IF($D$6=NHAPLIEU!F376,NHAPLIEU!E376,""))</f>
        <v/>
      </c>
      <c r="F380" s="126" t="str">
        <f>IF($D$6=NHAPLIEU!F376,NHAPLIEU!I376,"")</f>
        <v/>
      </c>
      <c r="G380" s="126" t="str">
        <f>IF($D$6=NHAPLIEU!E376,NHAPLIEU!I376,"")</f>
        <v/>
      </c>
      <c r="H380" s="126"/>
      <c r="I380" s="126"/>
    </row>
    <row r="381" spans="1:9" ht="21" hidden="1" customHeight="1">
      <c r="A381" s="360" t="str">
        <f>IF(OR($D$6=NHAPLIEU!E377,$D$6=NHAPLIEU!F377),NHAPLIEU!A377,"")</f>
        <v/>
      </c>
      <c r="B381" s="67" t="str">
        <f>IF(OR($D$6=NHAPLIEU!E377,$D$6=NHAPLIEU!F377),NHAPLIEU!B377,"")</f>
        <v/>
      </c>
      <c r="C381" s="360" t="str">
        <f>IF(OR($D$6=NHAPLIEU!E377,$D$6=NHAPLIEU!F377),NHAPLIEU!C377,"")</f>
        <v/>
      </c>
      <c r="D381" s="67" t="str">
        <f>IF(OR($D$6=NHAPLIEU!E377,$D$6=NHAPLIEU!F377),NHAPLIEU!D377,"")</f>
        <v/>
      </c>
      <c r="E381" s="77" t="str">
        <f>IF($D$6=NHAPLIEU!E377,NHAPLIEU!F377,IF($D$6=NHAPLIEU!F377,NHAPLIEU!E377,""))</f>
        <v/>
      </c>
      <c r="F381" s="126" t="str">
        <f>IF($D$6=NHAPLIEU!F377,NHAPLIEU!I377,"")</f>
        <v/>
      </c>
      <c r="G381" s="126" t="str">
        <f>IF($D$6=NHAPLIEU!E377,NHAPLIEU!I377,"")</f>
        <v/>
      </c>
      <c r="H381" s="126"/>
      <c r="I381" s="126"/>
    </row>
    <row r="382" spans="1:9" ht="21" hidden="1" customHeight="1">
      <c r="A382" s="360" t="str">
        <f>IF(OR($D$6=NHAPLIEU!E378,$D$6=NHAPLIEU!F378),NHAPLIEU!A378,"")</f>
        <v/>
      </c>
      <c r="B382" s="67" t="str">
        <f>IF(OR($D$6=NHAPLIEU!E378,$D$6=NHAPLIEU!F378),NHAPLIEU!B378,"")</f>
        <v/>
      </c>
      <c r="C382" s="360" t="str">
        <f>IF(OR($D$6=NHAPLIEU!E378,$D$6=NHAPLIEU!F378),NHAPLIEU!C378,"")</f>
        <v/>
      </c>
      <c r="D382" s="67" t="str">
        <f>IF(OR($D$6=NHAPLIEU!E378,$D$6=NHAPLIEU!F378),NHAPLIEU!D378,"")</f>
        <v/>
      </c>
      <c r="E382" s="77" t="str">
        <f>IF($D$6=NHAPLIEU!E378,NHAPLIEU!F378,IF($D$6=NHAPLIEU!F378,NHAPLIEU!E378,""))</f>
        <v/>
      </c>
      <c r="F382" s="126" t="str">
        <f>IF($D$6=NHAPLIEU!F378,NHAPLIEU!I378,"")</f>
        <v/>
      </c>
      <c r="G382" s="126" t="str">
        <f>IF($D$6=NHAPLIEU!E378,NHAPLIEU!I378,"")</f>
        <v/>
      </c>
      <c r="H382" s="126"/>
      <c r="I382" s="126"/>
    </row>
    <row r="383" spans="1:9" ht="21" hidden="1" customHeight="1">
      <c r="A383" s="360" t="str">
        <f>IF(OR($D$6=NHAPLIEU!E379,$D$6=NHAPLIEU!F379),NHAPLIEU!A379,"")</f>
        <v/>
      </c>
      <c r="B383" s="67" t="str">
        <f>IF(OR($D$6=NHAPLIEU!E379,$D$6=NHAPLIEU!F379),NHAPLIEU!B379,"")</f>
        <v/>
      </c>
      <c r="C383" s="360" t="str">
        <f>IF(OR($D$6=NHAPLIEU!E379,$D$6=NHAPLIEU!F379),NHAPLIEU!C379,"")</f>
        <v/>
      </c>
      <c r="D383" s="67" t="str">
        <f>IF(OR($D$6=NHAPLIEU!E379,$D$6=NHAPLIEU!F379),NHAPLIEU!D379,"")</f>
        <v/>
      </c>
      <c r="E383" s="77" t="str">
        <f>IF($D$6=NHAPLIEU!E379,NHAPLIEU!F379,IF($D$6=NHAPLIEU!F379,NHAPLIEU!E379,""))</f>
        <v/>
      </c>
      <c r="F383" s="126" t="str">
        <f>IF($D$6=NHAPLIEU!F379,NHAPLIEU!I379,"")</f>
        <v/>
      </c>
      <c r="G383" s="126" t="str">
        <f>IF($D$6=NHAPLIEU!E379,NHAPLIEU!I379,"")</f>
        <v/>
      </c>
      <c r="H383" s="126"/>
      <c r="I383" s="126"/>
    </row>
    <row r="384" spans="1:9" ht="21" hidden="1" customHeight="1">
      <c r="A384" s="360" t="str">
        <f>IF(OR($D$6=NHAPLIEU!E380,$D$6=NHAPLIEU!F380),NHAPLIEU!A380,"")</f>
        <v/>
      </c>
      <c r="B384" s="67" t="str">
        <f>IF(OR($D$6=NHAPLIEU!E380,$D$6=NHAPLIEU!F380),NHAPLIEU!B380,"")</f>
        <v/>
      </c>
      <c r="C384" s="360" t="str">
        <f>IF(OR($D$6=NHAPLIEU!E380,$D$6=NHAPLIEU!F380),NHAPLIEU!C380,"")</f>
        <v/>
      </c>
      <c r="D384" s="67" t="str">
        <f>IF(OR($D$6=NHAPLIEU!E380,$D$6=NHAPLIEU!F380),NHAPLIEU!D380,"")</f>
        <v/>
      </c>
      <c r="E384" s="77" t="str">
        <f>IF($D$6=NHAPLIEU!E380,NHAPLIEU!F380,IF($D$6=NHAPLIEU!F380,NHAPLIEU!E380,""))</f>
        <v/>
      </c>
      <c r="F384" s="126" t="str">
        <f>IF($D$6=NHAPLIEU!F380,NHAPLIEU!I380,"")</f>
        <v/>
      </c>
      <c r="G384" s="126" t="str">
        <f>IF($D$6=NHAPLIEU!E380,NHAPLIEU!I380,"")</f>
        <v/>
      </c>
      <c r="H384" s="126"/>
      <c r="I384" s="126"/>
    </row>
    <row r="385" spans="1:11" ht="21" hidden="1" customHeight="1">
      <c r="A385" s="360" t="str">
        <f>IF(OR($D$6=NHAPLIEU!E381,$D$6=NHAPLIEU!F381),NHAPLIEU!A381,"")</f>
        <v/>
      </c>
      <c r="B385" s="67" t="str">
        <f>IF(OR($D$6=NHAPLIEU!E381,$D$6=NHAPLIEU!F381),NHAPLIEU!B381,"")</f>
        <v/>
      </c>
      <c r="C385" s="360" t="str">
        <f>IF(OR($D$6=NHAPLIEU!E381,$D$6=NHAPLIEU!F381),NHAPLIEU!C381,"")</f>
        <v/>
      </c>
      <c r="D385" s="67" t="str">
        <f>IF(OR($D$6=NHAPLIEU!E381,$D$6=NHAPLIEU!F381),NHAPLIEU!D381,"")</f>
        <v/>
      </c>
      <c r="E385" s="77" t="str">
        <f>IF($D$6=NHAPLIEU!E381,NHAPLIEU!F381,IF($D$6=NHAPLIEU!F381,NHAPLIEU!E381,""))</f>
        <v/>
      </c>
      <c r="F385" s="126" t="str">
        <f>IF($D$6=NHAPLIEU!F381,NHAPLIEU!I381,"")</f>
        <v/>
      </c>
      <c r="G385" s="126" t="str">
        <f>IF($D$6=NHAPLIEU!E381,NHAPLIEU!I381,"")</f>
        <v/>
      </c>
      <c r="H385" s="126"/>
      <c r="I385" s="126"/>
    </row>
    <row r="386" spans="1:11" ht="21" hidden="1" customHeight="1">
      <c r="A386" s="360" t="str">
        <f>IF(OR($D$6=NHAPLIEU!E382,$D$6=NHAPLIEU!F382),NHAPLIEU!A382,"")</f>
        <v/>
      </c>
      <c r="B386" s="67" t="str">
        <f>IF(OR($D$6=NHAPLIEU!E382,$D$6=NHAPLIEU!F382),NHAPLIEU!B382,"")</f>
        <v/>
      </c>
      <c r="C386" s="360" t="str">
        <f>IF(OR($D$6=NHAPLIEU!E382,$D$6=NHAPLIEU!F382),NHAPLIEU!C382,"")</f>
        <v/>
      </c>
      <c r="D386" s="67" t="str">
        <f>IF(OR($D$6=NHAPLIEU!E382,$D$6=NHAPLIEU!F382),NHAPLIEU!D382,"")</f>
        <v/>
      </c>
      <c r="E386" s="77" t="str">
        <f>IF($D$6=NHAPLIEU!E382,NHAPLIEU!F382,IF($D$6=NHAPLIEU!F382,NHAPLIEU!E382,""))</f>
        <v/>
      </c>
      <c r="F386" s="126" t="str">
        <f>IF($D$6=NHAPLIEU!F382,NHAPLIEU!I382,"")</f>
        <v/>
      </c>
      <c r="G386" s="126" t="str">
        <f>IF($D$6=NHAPLIEU!E382,NHAPLIEU!I382,"")</f>
        <v/>
      </c>
      <c r="H386" s="126"/>
      <c r="I386" s="126"/>
    </row>
    <row r="387" spans="1:11" ht="21" hidden="1" customHeight="1">
      <c r="A387" s="360" t="str">
        <f>IF(OR($D$6=NHAPLIEU!E383,$D$6=NHAPLIEU!F383),NHAPLIEU!A383,"")</f>
        <v/>
      </c>
      <c r="B387" s="67" t="str">
        <f>IF(OR($D$6=NHAPLIEU!E383,$D$6=NHAPLIEU!F383),NHAPLIEU!B383,"")</f>
        <v/>
      </c>
      <c r="C387" s="360" t="str">
        <f>IF(OR($D$6=NHAPLIEU!E383,$D$6=NHAPLIEU!F383),NHAPLIEU!C383,"")</f>
        <v/>
      </c>
      <c r="D387" s="67" t="str">
        <f>IF(OR($D$6=NHAPLIEU!E383,$D$6=NHAPLIEU!F383),NHAPLIEU!D383,"")</f>
        <v/>
      </c>
      <c r="E387" s="77" t="str">
        <f>IF($D$6=NHAPLIEU!E383,NHAPLIEU!F383,IF($D$6=NHAPLIEU!F383,NHAPLIEU!E383,""))</f>
        <v/>
      </c>
      <c r="F387" s="126" t="str">
        <f>IF($D$6=NHAPLIEU!F383,NHAPLIEU!I383,"")</f>
        <v/>
      </c>
      <c r="G387" s="126" t="str">
        <f>IF($D$6=NHAPLIEU!E383,NHAPLIEU!I383,"")</f>
        <v/>
      </c>
      <c r="H387" s="126"/>
      <c r="I387" s="126"/>
    </row>
    <row r="388" spans="1:11" ht="21" hidden="1" customHeight="1">
      <c r="A388" s="360" t="str">
        <f>IF(OR($D$6=NHAPLIEU!E384,$D$6=NHAPLIEU!F384),NHAPLIEU!A384,"")</f>
        <v/>
      </c>
      <c r="B388" s="67" t="str">
        <f>IF(OR($D$6=NHAPLIEU!E384,$D$6=NHAPLIEU!F384),NHAPLIEU!B384,"")</f>
        <v/>
      </c>
      <c r="C388" s="360" t="str">
        <f>IF(OR($D$6=NHAPLIEU!E384,$D$6=NHAPLIEU!F384),NHAPLIEU!C384,"")</f>
        <v/>
      </c>
      <c r="D388" s="67" t="str">
        <f>IF(OR($D$6=NHAPLIEU!E384,$D$6=NHAPLIEU!F384),NHAPLIEU!D384,"")</f>
        <v/>
      </c>
      <c r="E388" s="77" t="str">
        <f>IF($D$6=NHAPLIEU!E384,NHAPLIEU!F384,IF($D$6=NHAPLIEU!F384,NHAPLIEU!E384,""))</f>
        <v/>
      </c>
      <c r="F388" s="126" t="str">
        <f>IF($D$6=NHAPLIEU!F384,NHAPLIEU!I384,"")</f>
        <v/>
      </c>
      <c r="G388" s="126" t="str">
        <f>IF($D$6=NHAPLIEU!E384,NHAPLIEU!I384,"")</f>
        <v/>
      </c>
      <c r="H388" s="126"/>
      <c r="I388" s="126"/>
    </row>
    <row r="389" spans="1:11" ht="21" hidden="1" customHeight="1">
      <c r="A389" s="360" t="str">
        <f>IF(OR($D$6=NHAPLIEU!E385,$D$6=NHAPLIEU!F385),NHAPLIEU!A385,"")</f>
        <v/>
      </c>
      <c r="B389" s="67" t="str">
        <f>IF(OR($D$6=NHAPLIEU!E385,$D$6=NHAPLIEU!F385),NHAPLIEU!B385,"")</f>
        <v/>
      </c>
      <c r="C389" s="360" t="str">
        <f>IF(OR($D$6=NHAPLIEU!E385,$D$6=NHAPLIEU!F385),NHAPLIEU!C385,"")</f>
        <v/>
      </c>
      <c r="D389" s="67" t="str">
        <f>IF(OR($D$6=NHAPLIEU!E385,$D$6=NHAPLIEU!F385),NHAPLIEU!D385,"")</f>
        <v/>
      </c>
      <c r="E389" s="77" t="str">
        <f>IF($D$6=NHAPLIEU!E385,NHAPLIEU!F385,IF($D$6=NHAPLIEU!F385,NHAPLIEU!E385,""))</f>
        <v/>
      </c>
      <c r="F389" s="126" t="str">
        <f>IF($D$6=NHAPLIEU!F385,NHAPLIEU!I385,"")</f>
        <v/>
      </c>
      <c r="G389" s="126" t="str">
        <f>IF($D$6=NHAPLIEU!E385,NHAPLIEU!I385,"")</f>
        <v/>
      </c>
      <c r="H389" s="126"/>
      <c r="I389" s="126"/>
    </row>
    <row r="390" spans="1:11" ht="21" hidden="1" customHeight="1">
      <c r="A390" s="360" t="str">
        <f>IF(OR($D$6=NHAPLIEU!E386,$D$6=NHAPLIEU!F386),NHAPLIEU!A386,"")</f>
        <v/>
      </c>
      <c r="B390" s="67" t="str">
        <f>IF(OR($D$6=NHAPLIEU!E386,$D$6=NHAPLIEU!F386),NHAPLIEU!B386,"")</f>
        <v/>
      </c>
      <c r="C390" s="360" t="str">
        <f>IF(OR($D$6=NHAPLIEU!E386,$D$6=NHAPLIEU!F386),NHAPLIEU!C386,"")</f>
        <v/>
      </c>
      <c r="D390" s="67" t="str">
        <f>IF(OR($D$6=NHAPLIEU!E386,$D$6=NHAPLIEU!F386),NHAPLIEU!D386,"")</f>
        <v/>
      </c>
      <c r="E390" s="77" t="str">
        <f>IF($D$6=NHAPLIEU!E386,NHAPLIEU!F386,IF($D$6=NHAPLIEU!F386,NHAPLIEU!E386,""))</f>
        <v/>
      </c>
      <c r="F390" s="126" t="str">
        <f>IF($D$6=NHAPLIEU!F386,NHAPLIEU!I386,"")</f>
        <v/>
      </c>
      <c r="G390" s="126" t="str">
        <f>IF($D$6=NHAPLIEU!E386,NHAPLIEU!I386,"")</f>
        <v/>
      </c>
      <c r="H390" s="126"/>
      <c r="I390" s="126"/>
    </row>
    <row r="391" spans="1:11" ht="21" hidden="1" customHeight="1">
      <c r="A391" s="360" t="str">
        <f>IF(OR($D$6=NHAPLIEU!E387,$D$6=NHAPLIEU!F387),NHAPLIEU!A387,"")</f>
        <v/>
      </c>
      <c r="B391" s="67" t="str">
        <f>IF(OR($D$6=NHAPLIEU!E387,$D$6=NHAPLIEU!F387),NHAPLIEU!B387,"")</f>
        <v/>
      </c>
      <c r="C391" s="360" t="str">
        <f>IF(OR($D$6=NHAPLIEU!E387,$D$6=NHAPLIEU!F387),NHAPLIEU!C387,"")</f>
        <v/>
      </c>
      <c r="D391" s="67" t="str">
        <f>IF(OR($D$6=NHAPLIEU!E387,$D$6=NHAPLIEU!F387),NHAPLIEU!D387,"")</f>
        <v/>
      </c>
      <c r="E391" s="77" t="str">
        <f>IF($D$6=NHAPLIEU!E387,NHAPLIEU!F387,IF($D$6=NHAPLIEU!F387,NHAPLIEU!E387,""))</f>
        <v/>
      </c>
      <c r="F391" s="126" t="str">
        <f>IF($D$6=NHAPLIEU!F387,NHAPLIEU!I387,"")</f>
        <v/>
      </c>
      <c r="G391" s="126" t="str">
        <f>IF($D$6=NHAPLIEU!E387,NHAPLIEU!I387,"")</f>
        <v/>
      </c>
      <c r="H391" s="126"/>
      <c r="I391" s="126"/>
    </row>
    <row r="392" spans="1:11" ht="21" hidden="1" customHeight="1">
      <c r="A392" s="360" t="str">
        <f>IF(OR($D$6=NHAPLIEU!E388,$D$6=NHAPLIEU!F388),NHAPLIEU!A388,"")</f>
        <v/>
      </c>
      <c r="B392" s="67" t="str">
        <f>IF(OR($D$6=NHAPLIEU!E388,$D$6=NHAPLIEU!F388),NHAPLIEU!B388,"")</f>
        <v/>
      </c>
      <c r="C392" s="360" t="str">
        <f>IF(OR($D$6=NHAPLIEU!E388,$D$6=NHAPLIEU!F388),NHAPLIEU!C388,"")</f>
        <v/>
      </c>
      <c r="D392" s="67" t="str">
        <f>IF(OR($D$6=NHAPLIEU!E388,$D$6=NHAPLIEU!F388),NHAPLIEU!D388,"")</f>
        <v/>
      </c>
      <c r="E392" s="77" t="str">
        <f>IF($D$6=NHAPLIEU!E388,NHAPLIEU!F388,IF($D$6=NHAPLIEU!F388,NHAPLIEU!E388,""))</f>
        <v/>
      </c>
      <c r="F392" s="126" t="str">
        <f>IF($D$6=NHAPLIEU!F388,NHAPLIEU!I388,"")</f>
        <v/>
      </c>
      <c r="G392" s="126" t="str">
        <f>IF($D$6=NHAPLIEU!E388,NHAPLIEU!I388,"")</f>
        <v/>
      </c>
      <c r="H392" s="126"/>
      <c r="I392" s="126"/>
    </row>
    <row r="393" spans="1:11" ht="21" hidden="1" customHeight="1">
      <c r="A393" s="360" t="str">
        <f>IF(OR($D$6=NHAPLIEU!E389,$D$6=NHAPLIEU!F389),NHAPLIEU!A389,"")</f>
        <v/>
      </c>
      <c r="B393" s="67" t="str">
        <f>IF(OR($D$6=NHAPLIEU!E389,$D$6=NHAPLIEU!F389),NHAPLIEU!B389,"")</f>
        <v/>
      </c>
      <c r="C393" s="360" t="str">
        <f>IF(OR($D$6=NHAPLIEU!E389,$D$6=NHAPLIEU!F389),NHAPLIEU!C389,"")</f>
        <v/>
      </c>
      <c r="D393" s="67" t="str">
        <f>IF(OR($D$6=NHAPLIEU!E389,$D$6=NHAPLIEU!F389),NHAPLIEU!D389,"")</f>
        <v/>
      </c>
      <c r="E393" s="77" t="str">
        <f>IF($D$6=NHAPLIEU!E389,NHAPLIEU!F389,IF($D$6=NHAPLIEU!F389,NHAPLIEU!E389,""))</f>
        <v/>
      </c>
      <c r="F393" s="126" t="str">
        <f>IF($D$6=NHAPLIEU!F389,NHAPLIEU!I389,"")</f>
        <v/>
      </c>
      <c r="G393" s="126" t="str">
        <f>IF($D$6=NHAPLIEU!E389,NHAPLIEU!I389,"")</f>
        <v/>
      </c>
      <c r="H393" s="126"/>
      <c r="I393" s="126"/>
    </row>
    <row r="394" spans="1:11" ht="21" hidden="1" customHeight="1">
      <c r="A394" s="360" t="str">
        <f>IF(OR($D$6=NHAPLIEU!E390,$D$6=NHAPLIEU!F390),NHAPLIEU!A390,"")</f>
        <v/>
      </c>
      <c r="B394" s="67" t="str">
        <f>IF(OR($D$6=NHAPLIEU!E390,$D$6=NHAPLIEU!F390),NHAPLIEU!B390,"")</f>
        <v/>
      </c>
      <c r="C394" s="360" t="str">
        <f>IF(OR($D$6=NHAPLIEU!E390,$D$6=NHAPLIEU!F390),NHAPLIEU!C390,"")</f>
        <v/>
      </c>
      <c r="D394" s="67" t="str">
        <f>IF(OR($D$6=NHAPLIEU!E390,$D$6=NHAPLIEU!F390),NHAPLIEU!D390,"")</f>
        <v/>
      </c>
      <c r="E394" s="77" t="str">
        <f>IF($D$6=NHAPLIEU!E390,NHAPLIEU!F390,IF($D$6=NHAPLIEU!F390,NHAPLIEU!E390,""))</f>
        <v/>
      </c>
      <c r="F394" s="126" t="str">
        <f>IF($D$6=NHAPLIEU!F390,NHAPLIEU!I390,"")</f>
        <v/>
      </c>
      <c r="G394" s="126" t="str">
        <f>IF($D$6=NHAPLIEU!E390,NHAPLIEU!I390,"")</f>
        <v/>
      </c>
      <c r="H394" s="126"/>
      <c r="I394" s="126"/>
    </row>
    <row r="395" spans="1:11" ht="21" hidden="1" customHeight="1">
      <c r="A395" s="360" t="str">
        <f>IF(OR($D$6=NHAPLIEU!E391,$D$6=NHAPLIEU!F391),NHAPLIEU!A391,"")</f>
        <v/>
      </c>
      <c r="B395" s="67" t="str">
        <f>IF(OR($D$6=NHAPLIEU!E391,$D$6=NHAPLIEU!F391),NHAPLIEU!B391,"")</f>
        <v/>
      </c>
      <c r="C395" s="360" t="str">
        <f>IF(OR($D$6=NHAPLIEU!E391,$D$6=NHAPLIEU!F391),NHAPLIEU!C391,"")</f>
        <v/>
      </c>
      <c r="D395" s="67" t="str">
        <f>IF(OR($D$6=NHAPLIEU!E391,$D$6=NHAPLIEU!F391),NHAPLIEU!D391,"")</f>
        <v/>
      </c>
      <c r="E395" s="77" t="str">
        <f>IF($D$6=NHAPLIEU!E391,NHAPLIEU!F391,IF($D$6=NHAPLIEU!F391,NHAPLIEU!E391,""))</f>
        <v/>
      </c>
      <c r="F395" s="126" t="str">
        <f>IF($D$6=NHAPLIEU!F391,NHAPLIEU!I391,"")</f>
        <v/>
      </c>
      <c r="G395" s="126" t="str">
        <f>IF($D$6=NHAPLIEU!E391,NHAPLIEU!I391,"")</f>
        <v/>
      </c>
      <c r="H395" s="126"/>
      <c r="I395" s="126"/>
    </row>
    <row r="396" spans="1:11" ht="21" hidden="1" customHeight="1">
      <c r="A396" s="360" t="str">
        <f>IF(OR($D$6=NHAPLIEU!E392,$D$6=NHAPLIEU!F392),NHAPLIEU!A392,"")</f>
        <v/>
      </c>
      <c r="B396" s="67" t="str">
        <f>IF(OR($D$6=NHAPLIEU!E392,$D$6=NHAPLIEU!F392),NHAPLIEU!B392,"")</f>
        <v/>
      </c>
      <c r="C396" s="360" t="str">
        <f>IF(OR($D$6=NHAPLIEU!E392,$D$6=NHAPLIEU!F392),NHAPLIEU!C392,"")</f>
        <v/>
      </c>
      <c r="D396" s="67" t="str">
        <f>IF(OR($D$6=NHAPLIEU!E392,$D$6=NHAPLIEU!F392),NHAPLIEU!D392,"")</f>
        <v/>
      </c>
      <c r="E396" s="77" t="str">
        <f>IF($D$6=NHAPLIEU!E392,NHAPLIEU!F392,IF($D$6=NHAPLIEU!F392,NHAPLIEU!E392,""))</f>
        <v/>
      </c>
      <c r="F396" s="126" t="str">
        <f>IF($D$6=NHAPLIEU!F392,NHAPLIEU!I392,"")</f>
        <v/>
      </c>
      <c r="G396" s="126" t="str">
        <f>IF($D$6=NHAPLIEU!E392,NHAPLIEU!I392,"")</f>
        <v/>
      </c>
      <c r="H396" s="126"/>
      <c r="I396" s="126"/>
    </row>
    <row r="397" spans="1:11" ht="21" hidden="1" customHeight="1">
      <c r="A397" s="360" t="str">
        <f>IF(OR($D$6=NHAPLIEU!E393,$D$6=NHAPLIEU!F393),NHAPLIEU!A393,"")</f>
        <v/>
      </c>
      <c r="B397" s="67" t="str">
        <f>IF(OR($D$6=NHAPLIEU!E393,$D$6=NHAPLIEU!F393),NHAPLIEU!B393,"")</f>
        <v/>
      </c>
      <c r="C397" s="360" t="str">
        <f>IF(OR($D$6=NHAPLIEU!E393,$D$6=NHAPLIEU!F393),NHAPLIEU!C393,"")</f>
        <v/>
      </c>
      <c r="D397" s="67" t="str">
        <f>IF(OR($D$6=NHAPLIEU!E393,$D$6=NHAPLIEU!F393),NHAPLIEU!D393,"")</f>
        <v/>
      </c>
      <c r="E397" s="77" t="str">
        <f>IF($D$6=NHAPLIEU!E393,NHAPLIEU!F393,IF($D$6=NHAPLIEU!F393,NHAPLIEU!E393,""))</f>
        <v/>
      </c>
      <c r="F397" s="126" t="str">
        <f>IF($D$6=NHAPLIEU!F393,NHAPLIEU!I393,"")</f>
        <v/>
      </c>
      <c r="G397" s="126" t="str">
        <f>IF($D$6=NHAPLIEU!E393,NHAPLIEU!I393,"")</f>
        <v/>
      </c>
      <c r="H397" s="126"/>
      <c r="I397" s="126"/>
    </row>
    <row r="398" spans="1:11" ht="21" hidden="1" customHeight="1">
      <c r="A398" s="360" t="str">
        <f>IF(OR($D$6=NHAPLIEU!E394,$D$6=NHAPLIEU!F394),NHAPLIEU!A394,"")</f>
        <v/>
      </c>
      <c r="B398" s="67" t="str">
        <f>IF(OR($D$6=NHAPLIEU!E394,$D$6=NHAPLIEU!F394),NHAPLIEU!B394,"")</f>
        <v/>
      </c>
      <c r="C398" s="360" t="str">
        <f>IF(OR($D$6=NHAPLIEU!E394,$D$6=NHAPLIEU!F394),NHAPLIEU!C394,"")</f>
        <v/>
      </c>
      <c r="D398" s="67" t="str">
        <f>IF(OR($D$6=NHAPLIEU!E394,$D$6=NHAPLIEU!F394),NHAPLIEU!D394,"")</f>
        <v/>
      </c>
      <c r="E398" s="77" t="str">
        <f>IF($D$6=NHAPLIEU!E394,NHAPLIEU!F394,IF($D$6=NHAPLIEU!F394,NHAPLIEU!E394,""))</f>
        <v/>
      </c>
      <c r="F398" s="126" t="str">
        <f>IF($D$6=NHAPLIEU!F394,NHAPLIEU!I394,"")</f>
        <v/>
      </c>
      <c r="G398" s="126" t="str">
        <f>IF($D$6=NHAPLIEU!E394,NHAPLIEU!I394,"")</f>
        <v/>
      </c>
      <c r="H398" s="126"/>
      <c r="I398" s="126"/>
    </row>
    <row r="399" spans="1:11" ht="21" hidden="1" customHeight="1">
      <c r="A399" s="360" t="str">
        <f>IF(OR($D$6=NHAPLIEU!E395,$D$6=NHAPLIEU!F395),NHAPLIEU!A395,"")</f>
        <v/>
      </c>
      <c r="B399" s="67" t="str">
        <f>IF(OR($D$6=NHAPLIEU!E395,$D$6=NHAPLIEU!F395),NHAPLIEU!B395,"")</f>
        <v/>
      </c>
      <c r="C399" s="360" t="str">
        <f>IF(OR($D$6=NHAPLIEU!E395,$D$6=NHAPLIEU!F395),NHAPLIEU!C395,"")</f>
        <v/>
      </c>
      <c r="D399" s="67" t="str">
        <f>IF(OR($D$6=NHAPLIEU!E395,$D$6=NHAPLIEU!F395),NHAPLIEU!D395,"")</f>
        <v/>
      </c>
      <c r="E399" s="77" t="str">
        <f>IF($D$6=NHAPLIEU!E395,NHAPLIEU!F395,IF($D$6=NHAPLIEU!F395,NHAPLIEU!E395,""))</f>
        <v/>
      </c>
      <c r="F399" s="126" t="str">
        <f>IF($D$6=NHAPLIEU!F395,NHAPLIEU!I395,"")</f>
        <v/>
      </c>
      <c r="G399" s="126" t="str">
        <f>IF($D$6=NHAPLIEU!E395,NHAPLIEU!I395,"")</f>
        <v/>
      </c>
      <c r="H399" s="126"/>
      <c r="I399" s="126"/>
    </row>
    <row r="400" spans="1:11" ht="21" hidden="1" customHeight="1">
      <c r="A400" s="360" t="str">
        <f>IF(OR($D$6=NHAPLIEU!E396,$D$6=NHAPLIEU!F396),NHAPLIEU!A396,"")</f>
        <v/>
      </c>
      <c r="B400" s="67" t="str">
        <f>IF(OR($D$6=NHAPLIEU!E396,$D$6=NHAPLIEU!F396),NHAPLIEU!B396,"")</f>
        <v/>
      </c>
      <c r="C400" s="360" t="str">
        <f>IF(OR($D$6=NHAPLIEU!E396,$D$6=NHAPLIEU!F396),NHAPLIEU!C396,"")</f>
        <v/>
      </c>
      <c r="D400" s="67" t="str">
        <f>IF(OR($D$6=NHAPLIEU!E396,$D$6=NHAPLIEU!F396),NHAPLIEU!D396,"")</f>
        <v/>
      </c>
      <c r="E400" s="77" t="str">
        <f>IF($D$6=NHAPLIEU!E396,NHAPLIEU!F396,IF($D$6=NHAPLIEU!F396,NHAPLIEU!E396,""))</f>
        <v/>
      </c>
      <c r="F400" s="126" t="str">
        <f>IF($D$6=NHAPLIEU!F396,NHAPLIEU!I396,"")</f>
        <v/>
      </c>
      <c r="G400" s="126" t="str">
        <f>IF($D$6=NHAPLIEU!E396,NHAPLIEU!I396,"")</f>
        <v/>
      </c>
      <c r="H400" s="126"/>
      <c r="I400" s="126"/>
      <c r="K400" s="174"/>
    </row>
    <row r="401" spans="1:9" ht="21" hidden="1" customHeight="1">
      <c r="A401" s="360" t="str">
        <f>IF(OR($D$6=NHAPLIEU!E397,$D$6=NHAPLIEU!F397),NHAPLIEU!A397,"")</f>
        <v/>
      </c>
      <c r="B401" s="67" t="str">
        <f>IF(OR($D$6=NHAPLIEU!E397,$D$6=NHAPLIEU!F397),NHAPLIEU!B397,"")</f>
        <v/>
      </c>
      <c r="C401" s="360" t="str">
        <f>IF(OR($D$6=NHAPLIEU!E397,$D$6=NHAPLIEU!F397),NHAPLIEU!C397,"")</f>
        <v/>
      </c>
      <c r="D401" s="67" t="str">
        <f>IF(OR($D$6=NHAPLIEU!E397,$D$6=NHAPLIEU!F397),NHAPLIEU!D397,"")</f>
        <v/>
      </c>
      <c r="E401" s="77" t="str">
        <f>IF($D$6=NHAPLIEU!E397,NHAPLIEU!F397,IF($D$6=NHAPLIEU!F397,NHAPLIEU!E397,""))</f>
        <v/>
      </c>
      <c r="F401" s="126" t="str">
        <f>IF($D$6=NHAPLIEU!F397,NHAPLIEU!I397,"")</f>
        <v/>
      </c>
      <c r="G401" s="126" t="str">
        <f>IF($D$6=NHAPLIEU!E397,NHAPLIEU!I397,"")</f>
        <v/>
      </c>
      <c r="H401" s="126"/>
      <c r="I401" s="126"/>
    </row>
    <row r="402" spans="1:9" ht="21" hidden="1" customHeight="1">
      <c r="A402" s="360" t="str">
        <f>IF(OR($D$6=NHAPLIEU!E398,$D$6=NHAPLIEU!F398),NHAPLIEU!A398,"")</f>
        <v/>
      </c>
      <c r="B402" s="67" t="str">
        <f>IF(OR($D$6=NHAPLIEU!E398,$D$6=NHAPLIEU!F398),NHAPLIEU!B398,"")</f>
        <v/>
      </c>
      <c r="C402" s="360" t="str">
        <f>IF(OR($D$6=NHAPLIEU!E398,$D$6=NHAPLIEU!F398),NHAPLIEU!C398,"")</f>
        <v/>
      </c>
      <c r="D402" s="67" t="str">
        <f>IF(OR($D$6=NHAPLIEU!E398,$D$6=NHAPLIEU!F398),NHAPLIEU!D398,"")</f>
        <v/>
      </c>
      <c r="E402" s="77" t="str">
        <f>IF($D$6=NHAPLIEU!E398,NHAPLIEU!F398,IF($D$6=NHAPLIEU!F398,NHAPLIEU!E398,""))</f>
        <v/>
      </c>
      <c r="F402" s="126" t="str">
        <f>IF($D$6=NHAPLIEU!F398,NHAPLIEU!I398,"")</f>
        <v/>
      </c>
      <c r="G402" s="126" t="str">
        <f>IF($D$6=NHAPLIEU!E398,NHAPLIEU!I398,"")</f>
        <v/>
      </c>
      <c r="H402" s="126"/>
      <c r="I402" s="126"/>
    </row>
    <row r="403" spans="1:9" ht="21" hidden="1" customHeight="1">
      <c r="A403" s="360" t="str">
        <f>IF(OR($D$6=NHAPLIEU!E399,$D$6=NHAPLIEU!F399),NHAPLIEU!A399,"")</f>
        <v/>
      </c>
      <c r="B403" s="67" t="str">
        <f>IF(OR($D$6=NHAPLIEU!E399,$D$6=NHAPLIEU!F399),NHAPLIEU!B399,"")</f>
        <v/>
      </c>
      <c r="C403" s="360" t="str">
        <f>IF(OR($D$6=NHAPLIEU!E399,$D$6=NHAPLIEU!F399),NHAPLIEU!C399,"")</f>
        <v/>
      </c>
      <c r="D403" s="67" t="str">
        <f>IF(OR($D$6=NHAPLIEU!E399,$D$6=NHAPLIEU!F399),NHAPLIEU!D399,"")</f>
        <v/>
      </c>
      <c r="E403" s="77" t="str">
        <f>IF($D$6=NHAPLIEU!E399,NHAPLIEU!F399,IF($D$6=NHAPLIEU!F399,NHAPLIEU!E399,""))</f>
        <v/>
      </c>
      <c r="F403" s="126" t="str">
        <f>IF($D$6=NHAPLIEU!F399,NHAPLIEU!I399,"")</f>
        <v/>
      </c>
      <c r="G403" s="126" t="str">
        <f>IF($D$6=NHAPLIEU!E399,NHAPLIEU!I399,"")</f>
        <v/>
      </c>
      <c r="H403" s="126"/>
      <c r="I403" s="126"/>
    </row>
    <row r="404" spans="1:9" ht="21" hidden="1" customHeight="1">
      <c r="A404" s="360" t="str">
        <f>IF(OR($D$6=NHAPLIEU!E400,$D$6=NHAPLIEU!F400),NHAPLIEU!A400,"")</f>
        <v/>
      </c>
      <c r="B404" s="67" t="str">
        <f>IF(OR($D$6=NHAPLIEU!E400,$D$6=NHAPLIEU!F400),NHAPLIEU!B400,"")</f>
        <v/>
      </c>
      <c r="C404" s="360" t="str">
        <f>IF(OR($D$6=NHAPLIEU!E400,$D$6=NHAPLIEU!F400),NHAPLIEU!C400,"")</f>
        <v/>
      </c>
      <c r="D404" s="67" t="str">
        <f>IF(OR($D$6=NHAPLIEU!E400,$D$6=NHAPLIEU!F400),NHAPLIEU!D400,"")</f>
        <v/>
      </c>
      <c r="E404" s="77" t="str">
        <f>IF($D$6=NHAPLIEU!E400,NHAPLIEU!F400,IF($D$6=NHAPLIEU!F400,NHAPLIEU!E400,""))</f>
        <v/>
      </c>
      <c r="F404" s="126" t="str">
        <f>IF($D$6=NHAPLIEU!F400,NHAPLIEU!I400,"")</f>
        <v/>
      </c>
      <c r="G404" s="126" t="str">
        <f>IF($D$6=NHAPLIEU!E400,NHAPLIEU!I400,"")</f>
        <v/>
      </c>
      <c r="H404" s="126"/>
      <c r="I404" s="126"/>
    </row>
    <row r="405" spans="1:9" ht="21" hidden="1" customHeight="1">
      <c r="A405" s="360" t="str">
        <f>IF(OR($D$6=NHAPLIEU!E401,$D$6=NHAPLIEU!F401),NHAPLIEU!A401,"")</f>
        <v/>
      </c>
      <c r="B405" s="67" t="str">
        <f>IF(OR($D$6=NHAPLIEU!E401,$D$6=NHAPLIEU!F401),NHAPLIEU!B401,"")</f>
        <v/>
      </c>
      <c r="C405" s="360" t="str">
        <f>IF(OR($D$6=NHAPLIEU!E401,$D$6=NHAPLIEU!F401),NHAPLIEU!C401,"")</f>
        <v/>
      </c>
      <c r="D405" s="67" t="str">
        <f>IF(OR($D$6=NHAPLIEU!E401,$D$6=NHAPLIEU!F401),NHAPLIEU!D401,"")</f>
        <v/>
      </c>
      <c r="E405" s="77" t="str">
        <f>IF($D$6=NHAPLIEU!E401,NHAPLIEU!F401,IF($D$6=NHAPLIEU!F401,NHAPLIEU!E401,""))</f>
        <v/>
      </c>
      <c r="F405" s="126" t="str">
        <f>IF($D$6=NHAPLIEU!F401,NHAPLIEU!I401,"")</f>
        <v/>
      </c>
      <c r="G405" s="126" t="str">
        <f>IF($D$6=NHAPLIEU!E401,NHAPLIEU!I401,"")</f>
        <v/>
      </c>
      <c r="H405" s="126"/>
      <c r="I405" s="126"/>
    </row>
    <row r="406" spans="1:9" ht="21" hidden="1" customHeight="1">
      <c r="A406" s="360" t="str">
        <f>IF(OR($D$6=NHAPLIEU!E402,$D$6=NHAPLIEU!F402),NHAPLIEU!A402,"")</f>
        <v/>
      </c>
      <c r="B406" s="67" t="str">
        <f>IF(OR($D$6=NHAPLIEU!E402,$D$6=NHAPLIEU!F402),NHAPLIEU!B402,"")</f>
        <v/>
      </c>
      <c r="C406" s="360" t="str">
        <f>IF(OR($D$6=NHAPLIEU!E402,$D$6=NHAPLIEU!F402),NHAPLIEU!C402,"")</f>
        <v/>
      </c>
      <c r="D406" s="67" t="str">
        <f>IF(OR($D$6=NHAPLIEU!E402,$D$6=NHAPLIEU!F402),NHAPLIEU!D402,"")</f>
        <v/>
      </c>
      <c r="E406" s="77" t="str">
        <f>IF($D$6=NHAPLIEU!E402,NHAPLIEU!F402,IF($D$6=NHAPLIEU!F402,NHAPLIEU!E402,""))</f>
        <v/>
      </c>
      <c r="F406" s="126" t="str">
        <f>IF($D$6=NHAPLIEU!F402,NHAPLIEU!I402,"")</f>
        <v/>
      </c>
      <c r="G406" s="126" t="str">
        <f>IF($D$6=NHAPLIEU!E402,NHAPLIEU!I402,"")</f>
        <v/>
      </c>
      <c r="H406" s="126"/>
      <c r="I406" s="126"/>
    </row>
    <row r="407" spans="1:9" ht="21" hidden="1" customHeight="1">
      <c r="A407" s="360" t="str">
        <f>IF(OR($D$6=NHAPLIEU!E403,$D$6=NHAPLIEU!F403),NHAPLIEU!A403,"")</f>
        <v/>
      </c>
      <c r="B407" s="67" t="str">
        <f>IF(OR($D$6=NHAPLIEU!E403,$D$6=NHAPLIEU!F403),NHAPLIEU!B403,"")</f>
        <v/>
      </c>
      <c r="C407" s="360" t="str">
        <f>IF(OR($D$6=NHAPLIEU!E403,$D$6=NHAPLIEU!F403),NHAPLIEU!C403,"")</f>
        <v/>
      </c>
      <c r="D407" s="67" t="str">
        <f>IF(OR($D$6=NHAPLIEU!E403,$D$6=NHAPLIEU!F403),NHAPLIEU!D403,"")</f>
        <v/>
      </c>
      <c r="E407" s="77" t="str">
        <f>IF($D$6=NHAPLIEU!E403,NHAPLIEU!F403,IF($D$6=NHAPLIEU!F403,NHAPLIEU!E403,""))</f>
        <v/>
      </c>
      <c r="F407" s="126" t="str">
        <f>IF($D$6=NHAPLIEU!F403,NHAPLIEU!I403,"")</f>
        <v/>
      </c>
      <c r="G407" s="126" t="str">
        <f>IF($D$6=NHAPLIEU!E403,NHAPLIEU!I403,"")</f>
        <v/>
      </c>
      <c r="H407" s="126"/>
      <c r="I407" s="126"/>
    </row>
    <row r="408" spans="1:9" ht="21" hidden="1" customHeight="1">
      <c r="A408" s="360" t="str">
        <f>IF(OR($D$6=NHAPLIEU!E404,$D$6=NHAPLIEU!F404),NHAPLIEU!A404,"")</f>
        <v/>
      </c>
      <c r="B408" s="67" t="str">
        <f>IF(OR($D$6=NHAPLIEU!E404,$D$6=NHAPLIEU!F404),NHAPLIEU!B404,"")</f>
        <v/>
      </c>
      <c r="C408" s="360" t="str">
        <f>IF(OR($D$6=NHAPLIEU!E404,$D$6=NHAPLIEU!F404),NHAPLIEU!C404,"")</f>
        <v/>
      </c>
      <c r="D408" s="67" t="str">
        <f>IF(OR($D$6=NHAPLIEU!E404,$D$6=NHAPLIEU!F404),NHAPLIEU!D404,"")</f>
        <v/>
      </c>
      <c r="E408" s="77" t="str">
        <f>IF($D$6=NHAPLIEU!E404,NHAPLIEU!F404,IF($D$6=NHAPLIEU!F404,NHAPLIEU!E404,""))</f>
        <v/>
      </c>
      <c r="F408" s="126" t="str">
        <f>IF($D$6=NHAPLIEU!F404,NHAPLIEU!I404,"")</f>
        <v/>
      </c>
      <c r="G408" s="126" t="str">
        <f>IF($D$6=NHAPLIEU!E404,NHAPLIEU!I404,"")</f>
        <v/>
      </c>
      <c r="H408" s="126"/>
      <c r="I408" s="126"/>
    </row>
    <row r="409" spans="1:9" ht="21" hidden="1" customHeight="1">
      <c r="A409" s="360" t="str">
        <f>IF(OR($D$6=NHAPLIEU!E405,$D$6=NHAPLIEU!F405),NHAPLIEU!A405,"")</f>
        <v/>
      </c>
      <c r="B409" s="67" t="str">
        <f>IF(OR($D$6=NHAPLIEU!E405,$D$6=NHAPLIEU!F405),NHAPLIEU!B405,"")</f>
        <v/>
      </c>
      <c r="C409" s="360" t="str">
        <f>IF(OR($D$6=NHAPLIEU!E405,$D$6=NHAPLIEU!F405),NHAPLIEU!C405,"")</f>
        <v/>
      </c>
      <c r="D409" s="67" t="str">
        <f>IF(OR($D$6=NHAPLIEU!E405,$D$6=NHAPLIEU!F405),NHAPLIEU!D405,"")</f>
        <v/>
      </c>
      <c r="E409" s="77" t="str">
        <f>IF($D$6=NHAPLIEU!E405,NHAPLIEU!F405,IF($D$6=NHAPLIEU!F405,NHAPLIEU!E405,""))</f>
        <v/>
      </c>
      <c r="F409" s="126" t="str">
        <f>IF($D$6=NHAPLIEU!F405,NHAPLIEU!I405,"")</f>
        <v/>
      </c>
      <c r="G409" s="126" t="str">
        <f>IF($D$6=NHAPLIEU!E405,NHAPLIEU!I405,"")</f>
        <v/>
      </c>
      <c r="H409" s="126"/>
      <c r="I409" s="126"/>
    </row>
    <row r="410" spans="1:9" ht="21" hidden="1" customHeight="1">
      <c r="A410" s="360" t="str">
        <f>IF(OR($D$6=NHAPLIEU!E406,$D$6=NHAPLIEU!F406),NHAPLIEU!A406,"")</f>
        <v/>
      </c>
      <c r="B410" s="67" t="str">
        <f>IF(OR($D$6=NHAPLIEU!E406,$D$6=NHAPLIEU!F406),NHAPLIEU!B406,"")</f>
        <v/>
      </c>
      <c r="C410" s="360" t="str">
        <f>IF(OR($D$6=NHAPLIEU!E406,$D$6=NHAPLIEU!F406),NHAPLIEU!C406,"")</f>
        <v/>
      </c>
      <c r="D410" s="67" t="str">
        <f>IF(OR($D$6=NHAPLIEU!E406,$D$6=NHAPLIEU!F406),NHAPLIEU!D406,"")</f>
        <v/>
      </c>
      <c r="E410" s="77" t="str">
        <f>IF($D$6=NHAPLIEU!E406,NHAPLIEU!F406,IF($D$6=NHAPLIEU!F406,NHAPLIEU!E406,""))</f>
        <v/>
      </c>
      <c r="F410" s="126" t="str">
        <f>IF($D$6=NHAPLIEU!F406,NHAPLIEU!I406,"")</f>
        <v/>
      </c>
      <c r="G410" s="126" t="str">
        <f>IF($D$6=NHAPLIEU!E406,NHAPLIEU!I406,"")</f>
        <v/>
      </c>
      <c r="H410" s="126"/>
      <c r="I410" s="126"/>
    </row>
    <row r="411" spans="1:9" ht="21" hidden="1" customHeight="1">
      <c r="A411" s="360" t="str">
        <f>IF(OR($D$6=NHAPLIEU!E407,$D$6=NHAPLIEU!F407),NHAPLIEU!A407,"")</f>
        <v/>
      </c>
      <c r="B411" s="67" t="str">
        <f>IF(OR($D$6=NHAPLIEU!E407,$D$6=NHAPLIEU!F407),NHAPLIEU!B407,"")</f>
        <v/>
      </c>
      <c r="C411" s="360" t="str">
        <f>IF(OR($D$6=NHAPLIEU!E407,$D$6=NHAPLIEU!F407),NHAPLIEU!C407,"")</f>
        <v/>
      </c>
      <c r="D411" s="67" t="str">
        <f>IF(OR($D$6=NHAPLIEU!E407,$D$6=NHAPLIEU!F407),NHAPLIEU!D407,"")</f>
        <v/>
      </c>
      <c r="E411" s="77" t="str">
        <f>IF($D$6=NHAPLIEU!E407,NHAPLIEU!F407,IF($D$6=NHAPLIEU!F407,NHAPLIEU!E407,""))</f>
        <v/>
      </c>
      <c r="F411" s="126" t="str">
        <f>IF($D$6=NHAPLIEU!F407,NHAPLIEU!I407,"")</f>
        <v/>
      </c>
      <c r="G411" s="126" t="str">
        <f>IF($D$6=NHAPLIEU!E407,NHAPLIEU!I407,"")</f>
        <v/>
      </c>
      <c r="H411" s="126"/>
      <c r="I411" s="126"/>
    </row>
    <row r="412" spans="1:9" ht="21" hidden="1" customHeight="1">
      <c r="A412" s="360" t="str">
        <f>IF(OR($D$6=NHAPLIEU!E408,$D$6=NHAPLIEU!F408),NHAPLIEU!A408,"")</f>
        <v/>
      </c>
      <c r="B412" s="67" t="str">
        <f>IF(OR($D$6=NHAPLIEU!E408,$D$6=NHAPLIEU!F408),NHAPLIEU!B408,"")</f>
        <v/>
      </c>
      <c r="C412" s="360" t="str">
        <f>IF(OR($D$6=NHAPLIEU!E408,$D$6=NHAPLIEU!F408),NHAPLIEU!C408,"")</f>
        <v/>
      </c>
      <c r="D412" s="67" t="str">
        <f>IF(OR($D$6=NHAPLIEU!E408,$D$6=NHAPLIEU!F408),NHAPLIEU!D408,"")</f>
        <v/>
      </c>
      <c r="E412" s="77" t="str">
        <f>IF($D$6=NHAPLIEU!E408,NHAPLIEU!F408,IF($D$6=NHAPLIEU!F408,NHAPLIEU!E408,""))</f>
        <v/>
      </c>
      <c r="F412" s="126" t="str">
        <f>IF($D$6=NHAPLIEU!F408,NHAPLIEU!I408,"")</f>
        <v/>
      </c>
      <c r="G412" s="126" t="str">
        <f>IF($D$6=NHAPLIEU!E408,NHAPLIEU!I408,"")</f>
        <v/>
      </c>
      <c r="H412" s="126"/>
      <c r="I412" s="126"/>
    </row>
    <row r="413" spans="1:9" ht="21" hidden="1" customHeight="1">
      <c r="A413" s="360" t="str">
        <f>IF(OR($D$6=NHAPLIEU!E409,$D$6=NHAPLIEU!F409),NHAPLIEU!A409,"")</f>
        <v/>
      </c>
      <c r="B413" s="67" t="str">
        <f>IF(OR($D$6=NHAPLIEU!E409,$D$6=NHAPLIEU!F409),NHAPLIEU!B409,"")</f>
        <v/>
      </c>
      <c r="C413" s="360" t="str">
        <f>IF(OR($D$6=NHAPLIEU!E409,$D$6=NHAPLIEU!F409),NHAPLIEU!C409,"")</f>
        <v/>
      </c>
      <c r="D413" s="67" t="str">
        <f>IF(OR($D$6=NHAPLIEU!E409,$D$6=NHAPLIEU!F409),NHAPLIEU!D409,"")</f>
        <v/>
      </c>
      <c r="E413" s="77" t="str">
        <f>IF($D$6=NHAPLIEU!E409,NHAPLIEU!F409,IF($D$6=NHAPLIEU!F409,NHAPLIEU!E409,""))</f>
        <v/>
      </c>
      <c r="F413" s="126" t="str">
        <f>IF($D$6=NHAPLIEU!F409,NHAPLIEU!I409,"")</f>
        <v/>
      </c>
      <c r="G413" s="126" t="str">
        <f>IF($D$6=NHAPLIEU!E409,NHAPLIEU!I409,"")</f>
        <v/>
      </c>
      <c r="H413" s="126"/>
      <c r="I413" s="126"/>
    </row>
    <row r="414" spans="1:9" ht="21" hidden="1" customHeight="1">
      <c r="A414" s="360" t="str">
        <f>IF(OR($D$6=NHAPLIEU!E410,$D$6=NHAPLIEU!F410),NHAPLIEU!A410,"")</f>
        <v/>
      </c>
      <c r="B414" s="67" t="str">
        <f>IF(OR($D$6=NHAPLIEU!E410,$D$6=NHAPLIEU!F410),NHAPLIEU!B410,"")</f>
        <v/>
      </c>
      <c r="C414" s="360" t="str">
        <f>IF(OR($D$6=NHAPLIEU!E410,$D$6=NHAPLIEU!F410),NHAPLIEU!C410,"")</f>
        <v/>
      </c>
      <c r="D414" s="67" t="str">
        <f>IF(OR($D$6=NHAPLIEU!E410,$D$6=NHAPLIEU!F410),NHAPLIEU!D410,"")</f>
        <v/>
      </c>
      <c r="E414" s="77" t="str">
        <f>IF($D$6=NHAPLIEU!E410,NHAPLIEU!F410,IF($D$6=NHAPLIEU!F410,NHAPLIEU!E410,""))</f>
        <v/>
      </c>
      <c r="F414" s="126" t="str">
        <f>IF($D$6=NHAPLIEU!F410,NHAPLIEU!I410,"")</f>
        <v/>
      </c>
      <c r="G414" s="126" t="str">
        <f>IF($D$6=NHAPLIEU!E410,NHAPLIEU!I410,"")</f>
        <v/>
      </c>
      <c r="H414" s="126"/>
      <c r="I414" s="126"/>
    </row>
    <row r="415" spans="1:9" ht="21" hidden="1" customHeight="1">
      <c r="A415" s="360" t="str">
        <f>IF(OR($D$6=NHAPLIEU!E411,$D$6=NHAPLIEU!F411),NHAPLIEU!A411,"")</f>
        <v/>
      </c>
      <c r="B415" s="67" t="str">
        <f>IF(OR($D$6=NHAPLIEU!E411,$D$6=NHAPLIEU!F411),NHAPLIEU!B411,"")</f>
        <v/>
      </c>
      <c r="C415" s="360" t="str">
        <f>IF(OR($D$6=NHAPLIEU!E411,$D$6=NHAPLIEU!F411),NHAPLIEU!C411,"")</f>
        <v/>
      </c>
      <c r="D415" s="67" t="str">
        <f>IF(OR($D$6=NHAPLIEU!E411,$D$6=NHAPLIEU!F411),NHAPLIEU!D411,"")</f>
        <v/>
      </c>
      <c r="E415" s="77" t="str">
        <f>IF($D$6=NHAPLIEU!E411,NHAPLIEU!F411,IF($D$6=NHAPLIEU!F411,NHAPLIEU!E411,""))</f>
        <v/>
      </c>
      <c r="F415" s="126" t="str">
        <f>IF($D$6=NHAPLIEU!F411,NHAPLIEU!I411,"")</f>
        <v/>
      </c>
      <c r="G415" s="126" t="str">
        <f>IF($D$6=NHAPLIEU!E411,NHAPLIEU!I411,"")</f>
        <v/>
      </c>
      <c r="H415" s="126"/>
      <c r="I415" s="126"/>
    </row>
    <row r="416" spans="1:9" ht="21" hidden="1" customHeight="1">
      <c r="A416" s="360" t="str">
        <f>IF(OR($D$6=NHAPLIEU!E412,$D$6=NHAPLIEU!F412),NHAPLIEU!A412,"")</f>
        <v/>
      </c>
      <c r="B416" s="67" t="str">
        <f>IF(OR($D$6=NHAPLIEU!E412,$D$6=NHAPLIEU!F412),NHAPLIEU!B412,"")</f>
        <v/>
      </c>
      <c r="C416" s="360" t="str">
        <f>IF(OR($D$6=NHAPLIEU!E412,$D$6=NHAPLIEU!F412),NHAPLIEU!C412,"")</f>
        <v/>
      </c>
      <c r="D416" s="67" t="str">
        <f>IF(OR($D$6=NHAPLIEU!E412,$D$6=NHAPLIEU!F412),NHAPLIEU!D412,"")</f>
        <v/>
      </c>
      <c r="E416" s="77" t="str">
        <f>IF($D$6=NHAPLIEU!E412,NHAPLIEU!F412,IF($D$6=NHAPLIEU!F412,NHAPLIEU!E412,""))</f>
        <v/>
      </c>
      <c r="F416" s="126" t="str">
        <f>IF($D$6=NHAPLIEU!F412,NHAPLIEU!I412,"")</f>
        <v/>
      </c>
      <c r="G416" s="126" t="str">
        <f>IF($D$6=NHAPLIEU!E412,NHAPLIEU!I412,"")</f>
        <v/>
      </c>
      <c r="H416" s="126"/>
      <c r="I416" s="126"/>
    </row>
    <row r="417" spans="1:9" ht="21" hidden="1" customHeight="1">
      <c r="A417" s="360" t="str">
        <f>IF(OR($D$6=NHAPLIEU!E413,$D$6=NHAPLIEU!F413),NHAPLIEU!A413,"")</f>
        <v/>
      </c>
      <c r="B417" s="67" t="str">
        <f>IF(OR($D$6=NHAPLIEU!E413,$D$6=NHAPLIEU!F413),NHAPLIEU!B413,"")</f>
        <v/>
      </c>
      <c r="C417" s="360" t="str">
        <f>IF(OR($D$6=NHAPLIEU!E413,$D$6=NHAPLIEU!F413),NHAPLIEU!C413,"")</f>
        <v/>
      </c>
      <c r="D417" s="67" t="str">
        <f>IF(OR($D$6=NHAPLIEU!E413,$D$6=NHAPLIEU!F413),NHAPLIEU!D413,"")</f>
        <v/>
      </c>
      <c r="E417" s="77" t="str">
        <f>IF($D$6=NHAPLIEU!E413,NHAPLIEU!F413,IF($D$6=NHAPLIEU!F413,NHAPLIEU!E413,""))</f>
        <v/>
      </c>
      <c r="F417" s="126" t="str">
        <f>IF($D$6=NHAPLIEU!F413,NHAPLIEU!I413,"")</f>
        <v/>
      </c>
      <c r="G417" s="126" t="str">
        <f>IF($D$6=NHAPLIEU!E413,NHAPLIEU!I413,"")</f>
        <v/>
      </c>
      <c r="H417" s="126"/>
      <c r="I417" s="126"/>
    </row>
    <row r="418" spans="1:9" ht="21" hidden="1" customHeight="1">
      <c r="A418" s="360" t="str">
        <f>IF(OR($D$6=NHAPLIEU!E414,$D$6=NHAPLIEU!F414),NHAPLIEU!A414,"")</f>
        <v/>
      </c>
      <c r="B418" s="67" t="str">
        <f>IF(OR($D$6=NHAPLIEU!E414,$D$6=NHAPLIEU!F414),NHAPLIEU!B414,"")</f>
        <v/>
      </c>
      <c r="C418" s="360" t="str">
        <f>IF(OR($D$6=NHAPLIEU!E414,$D$6=NHAPLIEU!F414),NHAPLIEU!C414,"")</f>
        <v/>
      </c>
      <c r="D418" s="67" t="str">
        <f>IF(OR($D$6=NHAPLIEU!E414,$D$6=NHAPLIEU!F414),NHAPLIEU!D414,"")</f>
        <v/>
      </c>
      <c r="E418" s="77" t="str">
        <f>IF($D$6=NHAPLIEU!E414,NHAPLIEU!F414,IF($D$6=NHAPLIEU!F414,NHAPLIEU!E414,""))</f>
        <v/>
      </c>
      <c r="F418" s="126" t="str">
        <f>IF($D$6=NHAPLIEU!F414,NHAPLIEU!I414,"")</f>
        <v/>
      </c>
      <c r="G418" s="126" t="str">
        <f>IF($D$6=NHAPLIEU!E414,NHAPLIEU!I414,"")</f>
        <v/>
      </c>
      <c r="H418" s="126"/>
      <c r="I418" s="126"/>
    </row>
    <row r="419" spans="1:9" ht="21" hidden="1" customHeight="1">
      <c r="A419" s="360" t="str">
        <f>IF(OR($D$6=NHAPLIEU!E415,$D$6=NHAPLIEU!F415),NHAPLIEU!A415,"")</f>
        <v/>
      </c>
      <c r="B419" s="67" t="str">
        <f>IF(OR($D$6=NHAPLIEU!E415,$D$6=NHAPLIEU!F415),NHAPLIEU!B415,"")</f>
        <v/>
      </c>
      <c r="C419" s="360" t="str">
        <f>IF(OR($D$6=NHAPLIEU!E415,$D$6=NHAPLIEU!F415),NHAPLIEU!C415,"")</f>
        <v/>
      </c>
      <c r="D419" s="67" t="str">
        <f>IF(OR($D$6=NHAPLIEU!E415,$D$6=NHAPLIEU!F415),NHAPLIEU!D415,"")</f>
        <v/>
      </c>
      <c r="E419" s="77" t="str">
        <f>IF($D$6=NHAPLIEU!E415,NHAPLIEU!F415,IF($D$6=NHAPLIEU!F415,NHAPLIEU!E415,""))</f>
        <v/>
      </c>
      <c r="F419" s="126" t="str">
        <f>IF($D$6=NHAPLIEU!F415,NHAPLIEU!I415,"")</f>
        <v/>
      </c>
      <c r="G419" s="126" t="str">
        <f>IF($D$6=NHAPLIEU!E415,NHAPLIEU!I415,"")</f>
        <v/>
      </c>
      <c r="H419" s="126"/>
      <c r="I419" s="126"/>
    </row>
    <row r="420" spans="1:9" ht="21" hidden="1" customHeight="1">
      <c r="A420" s="360" t="str">
        <f>IF(OR($D$6=NHAPLIEU!E416,$D$6=NHAPLIEU!F416),NHAPLIEU!A416,"")</f>
        <v/>
      </c>
      <c r="B420" s="67" t="str">
        <f>IF(OR($D$6=NHAPLIEU!E416,$D$6=NHAPLIEU!F416),NHAPLIEU!B416,"")</f>
        <v/>
      </c>
      <c r="C420" s="360" t="str">
        <f>IF(OR($D$6=NHAPLIEU!E416,$D$6=NHAPLIEU!F416),NHAPLIEU!C416,"")</f>
        <v/>
      </c>
      <c r="D420" s="67" t="str">
        <f>IF(OR($D$6=NHAPLIEU!E416,$D$6=NHAPLIEU!F416),NHAPLIEU!D416,"")</f>
        <v/>
      </c>
      <c r="E420" s="77" t="str">
        <f>IF($D$6=NHAPLIEU!E416,NHAPLIEU!F416,IF($D$6=NHAPLIEU!F416,NHAPLIEU!E416,""))</f>
        <v/>
      </c>
      <c r="F420" s="126" t="str">
        <f>IF($D$6=NHAPLIEU!F416,NHAPLIEU!I416,"")</f>
        <v/>
      </c>
      <c r="G420" s="126" t="str">
        <f>IF($D$6=NHAPLIEU!E416,NHAPLIEU!I416,"")</f>
        <v/>
      </c>
      <c r="H420" s="126"/>
      <c r="I420" s="126"/>
    </row>
    <row r="421" spans="1:9" ht="21" hidden="1" customHeight="1">
      <c r="A421" s="360" t="str">
        <f>IF(OR($D$6=NHAPLIEU!E417,$D$6=NHAPLIEU!F417),NHAPLIEU!A417,"")</f>
        <v/>
      </c>
      <c r="B421" s="67" t="str">
        <f>IF(OR($D$6=NHAPLIEU!E417,$D$6=NHAPLIEU!F417),NHAPLIEU!B417,"")</f>
        <v/>
      </c>
      <c r="C421" s="360" t="str">
        <f>IF(OR($D$6=NHAPLIEU!E417,$D$6=NHAPLIEU!F417),NHAPLIEU!C417,"")</f>
        <v/>
      </c>
      <c r="D421" s="67" t="str">
        <f>IF(OR($D$6=NHAPLIEU!E417,$D$6=NHAPLIEU!F417),NHAPLIEU!D417,"")</f>
        <v/>
      </c>
      <c r="E421" s="77" t="str">
        <f>IF($D$6=NHAPLIEU!E417,NHAPLIEU!F417,IF($D$6=NHAPLIEU!F417,NHAPLIEU!E417,""))</f>
        <v/>
      </c>
      <c r="F421" s="126" t="str">
        <f>IF($D$6=NHAPLIEU!F417,NHAPLIEU!I417,"")</f>
        <v/>
      </c>
      <c r="G421" s="126" t="str">
        <f>IF($D$6=NHAPLIEU!E417,NHAPLIEU!I417,"")</f>
        <v/>
      </c>
      <c r="H421" s="126"/>
      <c r="I421" s="126"/>
    </row>
    <row r="422" spans="1:9" ht="21" hidden="1" customHeight="1">
      <c r="A422" s="360" t="str">
        <f>IF(OR($D$6=NHAPLIEU!E418,$D$6=NHAPLIEU!F418),NHAPLIEU!A418,"")</f>
        <v/>
      </c>
      <c r="B422" s="67" t="str">
        <f>IF(OR($D$6=NHAPLIEU!E418,$D$6=NHAPLIEU!F418),NHAPLIEU!B418,"")</f>
        <v/>
      </c>
      <c r="C422" s="360" t="str">
        <f>IF(OR($D$6=NHAPLIEU!E418,$D$6=NHAPLIEU!F418),NHAPLIEU!C418,"")</f>
        <v/>
      </c>
      <c r="D422" s="67" t="str">
        <f>IF(OR($D$6=NHAPLIEU!E418,$D$6=NHAPLIEU!F418),NHAPLIEU!D418,"")</f>
        <v/>
      </c>
      <c r="E422" s="77" t="str">
        <f>IF($D$6=NHAPLIEU!E418,NHAPLIEU!F418,IF($D$6=NHAPLIEU!F418,NHAPLIEU!E418,""))</f>
        <v/>
      </c>
      <c r="F422" s="126" t="str">
        <f>IF($D$6=NHAPLIEU!F418,NHAPLIEU!I418,"")</f>
        <v/>
      </c>
      <c r="G422" s="126" t="str">
        <f>IF($D$6=NHAPLIEU!E418,NHAPLIEU!I418,"")</f>
        <v/>
      </c>
      <c r="H422" s="126"/>
      <c r="I422" s="126"/>
    </row>
    <row r="423" spans="1:9" ht="21" hidden="1" customHeight="1">
      <c r="A423" s="360" t="str">
        <f>IF(OR($D$6=NHAPLIEU!E419,$D$6=NHAPLIEU!F419),NHAPLIEU!A419,"")</f>
        <v/>
      </c>
      <c r="B423" s="67" t="str">
        <f>IF(OR($D$6=NHAPLIEU!E419,$D$6=NHAPLIEU!F419),NHAPLIEU!B419,"")</f>
        <v/>
      </c>
      <c r="C423" s="360" t="str">
        <f>IF(OR($D$6=NHAPLIEU!E419,$D$6=NHAPLIEU!F419),NHAPLIEU!C419,"")</f>
        <v/>
      </c>
      <c r="D423" s="67" t="str">
        <f>IF(OR($D$6=NHAPLIEU!E419,$D$6=NHAPLIEU!F419),NHAPLIEU!D419,"")</f>
        <v/>
      </c>
      <c r="E423" s="77" t="str">
        <f>IF($D$6=NHAPLIEU!E419,NHAPLIEU!F419,IF($D$6=NHAPLIEU!F419,NHAPLIEU!E419,""))</f>
        <v/>
      </c>
      <c r="F423" s="126" t="str">
        <f>IF($D$6=NHAPLIEU!F419,NHAPLIEU!I419,"")</f>
        <v/>
      </c>
      <c r="G423" s="126" t="str">
        <f>IF($D$6=NHAPLIEU!E419,NHAPLIEU!I419,"")</f>
        <v/>
      </c>
      <c r="H423" s="126"/>
      <c r="I423" s="126"/>
    </row>
    <row r="424" spans="1:9" ht="21" hidden="1" customHeight="1">
      <c r="A424" s="360" t="str">
        <f>IF(OR($D$6=NHAPLIEU!E420,$D$6=NHAPLIEU!F420),NHAPLIEU!A420,"")</f>
        <v/>
      </c>
      <c r="B424" s="67" t="str">
        <f>IF(OR($D$6=NHAPLIEU!E420,$D$6=NHAPLIEU!F420),NHAPLIEU!B420,"")</f>
        <v/>
      </c>
      <c r="C424" s="360" t="str">
        <f>IF(OR($D$6=NHAPLIEU!E420,$D$6=NHAPLIEU!F420),NHAPLIEU!C420,"")</f>
        <v/>
      </c>
      <c r="D424" s="67" t="str">
        <f>IF(OR($D$6=NHAPLIEU!E420,$D$6=NHAPLIEU!F420),NHAPLIEU!D420,"")</f>
        <v/>
      </c>
      <c r="E424" s="77" t="str">
        <f>IF($D$6=NHAPLIEU!E420,NHAPLIEU!F420,IF($D$6=NHAPLIEU!F420,NHAPLIEU!E420,""))</f>
        <v/>
      </c>
      <c r="F424" s="126" t="str">
        <f>IF($D$6=NHAPLIEU!F420,NHAPLIEU!I420,"")</f>
        <v/>
      </c>
      <c r="G424" s="126" t="str">
        <f>IF($D$6=NHAPLIEU!E420,NHAPLIEU!I420,"")</f>
        <v/>
      </c>
      <c r="H424" s="126"/>
      <c r="I424" s="126"/>
    </row>
    <row r="425" spans="1:9" ht="21" hidden="1" customHeight="1">
      <c r="A425" s="360" t="str">
        <f>IF(OR($D$6=NHAPLIEU!E421,$D$6=NHAPLIEU!F421),NHAPLIEU!A421,"")</f>
        <v/>
      </c>
      <c r="B425" s="67" t="str">
        <f>IF(OR($D$6=NHAPLIEU!E421,$D$6=NHAPLIEU!F421),NHAPLIEU!B421,"")</f>
        <v/>
      </c>
      <c r="C425" s="360" t="str">
        <f>IF(OR($D$6=NHAPLIEU!E421,$D$6=NHAPLIEU!F421),NHAPLIEU!C421,"")</f>
        <v/>
      </c>
      <c r="D425" s="67" t="str">
        <f>IF(OR($D$6=NHAPLIEU!E421,$D$6=NHAPLIEU!F421),NHAPLIEU!D421,"")</f>
        <v/>
      </c>
      <c r="E425" s="77" t="str">
        <f>IF($D$6=NHAPLIEU!E421,NHAPLIEU!F421,IF($D$6=NHAPLIEU!F421,NHAPLIEU!E421,""))</f>
        <v/>
      </c>
      <c r="F425" s="126" t="str">
        <f>IF($D$6=NHAPLIEU!F421,NHAPLIEU!I421,"")</f>
        <v/>
      </c>
      <c r="G425" s="126" t="str">
        <f>IF($D$6=NHAPLIEU!E421,NHAPLIEU!I421,"")</f>
        <v/>
      </c>
      <c r="H425" s="126"/>
      <c r="I425" s="126"/>
    </row>
    <row r="426" spans="1:9" ht="21" hidden="1" customHeight="1">
      <c r="A426" s="360" t="str">
        <f>IF(OR($D$6=NHAPLIEU!E422,$D$6=NHAPLIEU!F422),NHAPLIEU!A422,"")</f>
        <v/>
      </c>
      <c r="B426" s="67" t="str">
        <f>IF(OR($D$6=NHAPLIEU!E422,$D$6=NHAPLIEU!F422),NHAPLIEU!B422,"")</f>
        <v/>
      </c>
      <c r="C426" s="360" t="str">
        <f>IF(OR($D$6=NHAPLIEU!E422,$D$6=NHAPLIEU!F422),NHAPLIEU!C422,"")</f>
        <v/>
      </c>
      <c r="D426" s="67" t="str">
        <f>IF(OR($D$6=NHAPLIEU!E422,$D$6=NHAPLIEU!F422),NHAPLIEU!D422,"")</f>
        <v/>
      </c>
      <c r="E426" s="77" t="str">
        <f>IF($D$6=NHAPLIEU!E422,NHAPLIEU!F422,IF($D$6=NHAPLIEU!F422,NHAPLIEU!E422,""))</f>
        <v/>
      </c>
      <c r="F426" s="126" t="str">
        <f>IF($D$6=NHAPLIEU!F422,NHAPLIEU!I422,"")</f>
        <v/>
      </c>
      <c r="G426" s="126" t="str">
        <f>IF($D$6=NHAPLIEU!E422,NHAPLIEU!I422,"")</f>
        <v/>
      </c>
      <c r="H426" s="126"/>
      <c r="I426" s="126"/>
    </row>
    <row r="427" spans="1:9" ht="21" hidden="1" customHeight="1">
      <c r="A427" s="360" t="str">
        <f>IF(OR($D$6=NHAPLIEU!E423,$D$6=NHAPLIEU!F423),NHAPLIEU!A423,"")</f>
        <v/>
      </c>
      <c r="B427" s="67" t="str">
        <f>IF(OR($D$6=NHAPLIEU!E423,$D$6=NHAPLIEU!F423),NHAPLIEU!B423,"")</f>
        <v/>
      </c>
      <c r="C427" s="360" t="str">
        <f>IF(OR($D$6=NHAPLIEU!E423,$D$6=NHAPLIEU!F423),NHAPLIEU!C423,"")</f>
        <v/>
      </c>
      <c r="D427" s="67" t="str">
        <f>IF(OR($D$6=NHAPLIEU!E423,$D$6=NHAPLIEU!F423),NHAPLIEU!D423,"")</f>
        <v/>
      </c>
      <c r="E427" s="77" t="str">
        <f>IF($D$6=NHAPLIEU!E423,NHAPLIEU!F423,IF($D$6=NHAPLIEU!F423,NHAPLIEU!E423,""))</f>
        <v/>
      </c>
      <c r="F427" s="126" t="str">
        <f>IF($D$6=NHAPLIEU!F423,NHAPLIEU!I423,"")</f>
        <v/>
      </c>
      <c r="G427" s="126" t="str">
        <f>IF($D$6=NHAPLIEU!E423,NHAPLIEU!I423,"")</f>
        <v/>
      </c>
      <c r="H427" s="126"/>
      <c r="I427" s="126"/>
    </row>
    <row r="428" spans="1:9" ht="21" hidden="1" customHeight="1">
      <c r="A428" s="360" t="str">
        <f>IF(OR($D$6=NHAPLIEU!E424,$D$6=NHAPLIEU!F424),NHAPLIEU!A424,"")</f>
        <v/>
      </c>
      <c r="B428" s="67" t="str">
        <f>IF(OR($D$6=NHAPLIEU!E424,$D$6=NHAPLIEU!F424),NHAPLIEU!B424,"")</f>
        <v/>
      </c>
      <c r="C428" s="360" t="str">
        <f>IF(OR($D$6=NHAPLIEU!E424,$D$6=NHAPLIEU!F424),NHAPLIEU!C424,"")</f>
        <v/>
      </c>
      <c r="D428" s="67" t="str">
        <f>IF(OR($D$6=NHAPLIEU!E424,$D$6=NHAPLIEU!F424),NHAPLIEU!D424,"")</f>
        <v/>
      </c>
      <c r="E428" s="77" t="str">
        <f>IF($D$6=NHAPLIEU!E424,NHAPLIEU!F424,IF($D$6=NHAPLIEU!F424,NHAPLIEU!E424,""))</f>
        <v/>
      </c>
      <c r="F428" s="126" t="str">
        <f>IF($D$6=NHAPLIEU!F424,NHAPLIEU!I424,"")</f>
        <v/>
      </c>
      <c r="G428" s="126" t="str">
        <f>IF($D$6=NHAPLIEU!E424,NHAPLIEU!I424,"")</f>
        <v/>
      </c>
      <c r="H428" s="126"/>
      <c r="I428" s="126"/>
    </row>
    <row r="429" spans="1:9" ht="21" hidden="1" customHeight="1">
      <c r="A429" s="360" t="str">
        <f>IF(OR($D$6=NHAPLIEU!E425,$D$6=NHAPLIEU!F425),NHAPLIEU!A425,"")</f>
        <v/>
      </c>
      <c r="B429" s="67" t="str">
        <f>IF(OR($D$6=NHAPLIEU!E425,$D$6=NHAPLIEU!F425),NHAPLIEU!B425,"")</f>
        <v/>
      </c>
      <c r="C429" s="360" t="str">
        <f>IF(OR($D$6=NHAPLIEU!E425,$D$6=NHAPLIEU!F425),NHAPLIEU!C425,"")</f>
        <v/>
      </c>
      <c r="D429" s="67" t="str">
        <f>IF(OR($D$6=NHAPLIEU!E425,$D$6=NHAPLIEU!F425),NHAPLIEU!D425,"")</f>
        <v/>
      </c>
      <c r="E429" s="77" t="str">
        <f>IF($D$6=NHAPLIEU!E425,NHAPLIEU!F425,IF($D$6=NHAPLIEU!F425,NHAPLIEU!E425,""))</f>
        <v/>
      </c>
      <c r="F429" s="126" t="str">
        <f>IF($D$6=NHAPLIEU!F425,NHAPLIEU!I425,"")</f>
        <v/>
      </c>
      <c r="G429" s="126" t="str">
        <f>IF($D$6=NHAPLIEU!E425,NHAPLIEU!I425,"")</f>
        <v/>
      </c>
      <c r="H429" s="126"/>
      <c r="I429" s="126"/>
    </row>
    <row r="430" spans="1:9" ht="21" hidden="1" customHeight="1">
      <c r="A430" s="360" t="str">
        <f>IF(OR($D$6=NHAPLIEU!E426,$D$6=NHAPLIEU!F426),NHAPLIEU!A426,"")</f>
        <v/>
      </c>
      <c r="B430" s="67" t="str">
        <f>IF(OR($D$6=NHAPLIEU!E426,$D$6=NHAPLIEU!F426),NHAPLIEU!B426,"")</f>
        <v/>
      </c>
      <c r="C430" s="360" t="str">
        <f>IF(OR($D$6=NHAPLIEU!E426,$D$6=NHAPLIEU!F426),NHAPLIEU!C426,"")</f>
        <v/>
      </c>
      <c r="D430" s="67" t="str">
        <f>IF(OR($D$6=NHAPLIEU!E426,$D$6=NHAPLIEU!F426),NHAPLIEU!D426,"")</f>
        <v/>
      </c>
      <c r="E430" s="77" t="str">
        <f>IF($D$6=NHAPLIEU!E426,NHAPLIEU!F426,IF($D$6=NHAPLIEU!F426,NHAPLIEU!E426,""))</f>
        <v/>
      </c>
      <c r="F430" s="126" t="str">
        <f>IF($D$6=NHAPLIEU!F426,NHAPLIEU!I426,"")</f>
        <v/>
      </c>
      <c r="G430" s="126" t="str">
        <f>IF($D$6=NHAPLIEU!E426,NHAPLIEU!I426,"")</f>
        <v/>
      </c>
      <c r="H430" s="126"/>
      <c r="I430" s="126"/>
    </row>
    <row r="431" spans="1:9" ht="21" hidden="1" customHeight="1">
      <c r="A431" s="360" t="str">
        <f>IF(OR($D$6=NHAPLIEU!E427,$D$6=NHAPLIEU!F427),NHAPLIEU!A427,"")</f>
        <v/>
      </c>
      <c r="B431" s="67" t="str">
        <f>IF(OR($D$6=NHAPLIEU!E427,$D$6=NHAPLIEU!F427),NHAPLIEU!B427,"")</f>
        <v/>
      </c>
      <c r="C431" s="360" t="str">
        <f>IF(OR($D$6=NHAPLIEU!E427,$D$6=NHAPLIEU!F427),NHAPLIEU!C427,"")</f>
        <v/>
      </c>
      <c r="D431" s="67" t="str">
        <f>IF(OR($D$6=NHAPLIEU!E427,$D$6=NHAPLIEU!F427),NHAPLIEU!D427,"")</f>
        <v/>
      </c>
      <c r="E431" s="77" t="str">
        <f>IF($D$6=NHAPLIEU!E427,NHAPLIEU!F427,IF($D$6=NHAPLIEU!F427,NHAPLIEU!E427,""))</f>
        <v/>
      </c>
      <c r="F431" s="126" t="str">
        <f>IF($D$6=NHAPLIEU!F427,NHAPLIEU!I427,"")</f>
        <v/>
      </c>
      <c r="G431" s="126" t="str">
        <f>IF($D$6=NHAPLIEU!E427,NHAPLIEU!I427,"")</f>
        <v/>
      </c>
      <c r="H431" s="126"/>
      <c r="I431" s="126"/>
    </row>
    <row r="432" spans="1:9" ht="21" hidden="1" customHeight="1">
      <c r="A432" s="360" t="str">
        <f>IF(OR($D$6=NHAPLIEU!E428,$D$6=NHAPLIEU!F428),NHAPLIEU!A428,"")</f>
        <v/>
      </c>
      <c r="B432" s="67" t="str">
        <f>IF(OR($D$6=NHAPLIEU!E428,$D$6=NHAPLIEU!F428),NHAPLIEU!B428,"")</f>
        <v/>
      </c>
      <c r="C432" s="360" t="str">
        <f>IF(OR($D$6=NHAPLIEU!E428,$D$6=NHAPLIEU!F428),NHAPLIEU!C428,"")</f>
        <v/>
      </c>
      <c r="D432" s="67" t="str">
        <f>IF(OR($D$6=NHAPLIEU!E428,$D$6=NHAPLIEU!F428),NHAPLIEU!D428,"")</f>
        <v/>
      </c>
      <c r="E432" s="77" t="str">
        <f>IF($D$6=NHAPLIEU!E428,NHAPLIEU!F428,IF($D$6=NHAPLIEU!F428,NHAPLIEU!E428,""))</f>
        <v/>
      </c>
      <c r="F432" s="126" t="str">
        <f>IF($D$6=NHAPLIEU!F428,NHAPLIEU!I428,"")</f>
        <v/>
      </c>
      <c r="G432" s="126" t="str">
        <f>IF($D$6=NHAPLIEU!E428,NHAPLIEU!I428,"")</f>
        <v/>
      </c>
      <c r="H432" s="126"/>
      <c r="I432" s="126"/>
    </row>
    <row r="433" spans="1:9" ht="21" hidden="1" customHeight="1">
      <c r="A433" s="360" t="str">
        <f>IF(OR($D$6=NHAPLIEU!E429,$D$6=NHAPLIEU!F429),NHAPLIEU!A429,"")</f>
        <v/>
      </c>
      <c r="B433" s="67" t="str">
        <f>IF(OR($D$6=NHAPLIEU!E429,$D$6=NHAPLIEU!F429),NHAPLIEU!B429,"")</f>
        <v/>
      </c>
      <c r="C433" s="360" t="str">
        <f>IF(OR($D$6=NHAPLIEU!E429,$D$6=NHAPLIEU!F429),NHAPLIEU!C429,"")</f>
        <v/>
      </c>
      <c r="D433" s="67" t="str">
        <f>IF(OR($D$6=NHAPLIEU!E429,$D$6=NHAPLIEU!F429),NHAPLIEU!D429,"")</f>
        <v/>
      </c>
      <c r="E433" s="77" t="str">
        <f>IF($D$6=NHAPLIEU!E429,NHAPLIEU!F429,IF($D$6=NHAPLIEU!F429,NHAPLIEU!E429,""))</f>
        <v/>
      </c>
      <c r="F433" s="126" t="str">
        <f>IF($D$6=NHAPLIEU!F429,NHAPLIEU!I429,"")</f>
        <v/>
      </c>
      <c r="G433" s="126" t="str">
        <f>IF($D$6=NHAPLIEU!E429,NHAPLIEU!I429,"")</f>
        <v/>
      </c>
      <c r="H433" s="126"/>
      <c r="I433" s="126"/>
    </row>
    <row r="434" spans="1:9" ht="21" hidden="1" customHeight="1">
      <c r="A434" s="360" t="str">
        <f>IF(OR($D$6=NHAPLIEU!E430,$D$6=NHAPLIEU!F430),NHAPLIEU!A430,"")</f>
        <v/>
      </c>
      <c r="B434" s="67" t="str">
        <f>IF(OR($D$6=NHAPLIEU!E430,$D$6=NHAPLIEU!F430),NHAPLIEU!B430,"")</f>
        <v/>
      </c>
      <c r="C434" s="360" t="str">
        <f>IF(OR($D$6=NHAPLIEU!E430,$D$6=NHAPLIEU!F430),NHAPLIEU!C430,"")</f>
        <v/>
      </c>
      <c r="D434" s="67" t="str">
        <f>IF(OR($D$6=NHAPLIEU!E430,$D$6=NHAPLIEU!F430),NHAPLIEU!D430,"")</f>
        <v/>
      </c>
      <c r="E434" s="77" t="str">
        <f>IF($D$6=NHAPLIEU!E430,NHAPLIEU!F430,IF($D$6=NHAPLIEU!F430,NHAPLIEU!E430,""))</f>
        <v/>
      </c>
      <c r="F434" s="126" t="str">
        <f>IF($D$6=NHAPLIEU!F430,NHAPLIEU!I430,"")</f>
        <v/>
      </c>
      <c r="G434" s="126" t="str">
        <f>IF($D$6=NHAPLIEU!E430,NHAPLIEU!I430,"")</f>
        <v/>
      </c>
      <c r="H434" s="126"/>
      <c r="I434" s="126"/>
    </row>
    <row r="435" spans="1:9" ht="21" hidden="1" customHeight="1">
      <c r="A435" s="360" t="str">
        <f>IF(OR($D$6=NHAPLIEU!E431,$D$6=NHAPLIEU!F431),NHAPLIEU!A431,"")</f>
        <v/>
      </c>
      <c r="B435" s="67" t="str">
        <f>IF(OR($D$6=NHAPLIEU!E431,$D$6=NHAPLIEU!F431),NHAPLIEU!B431,"")</f>
        <v/>
      </c>
      <c r="C435" s="360" t="str">
        <f>IF(OR($D$6=NHAPLIEU!E431,$D$6=NHAPLIEU!F431),NHAPLIEU!C431,"")</f>
        <v/>
      </c>
      <c r="D435" s="67" t="str">
        <f>IF(OR($D$6=NHAPLIEU!E431,$D$6=NHAPLIEU!F431),NHAPLIEU!D431,"")</f>
        <v/>
      </c>
      <c r="E435" s="77" t="str">
        <f>IF($D$6=NHAPLIEU!E431,NHAPLIEU!F431,IF($D$6=NHAPLIEU!F431,NHAPLIEU!E431,""))</f>
        <v/>
      </c>
      <c r="F435" s="126" t="str">
        <f>IF($D$6=NHAPLIEU!F431,NHAPLIEU!I431,"")</f>
        <v/>
      </c>
      <c r="G435" s="126" t="str">
        <f>IF($D$6=NHAPLIEU!E431,NHAPLIEU!I431,"")</f>
        <v/>
      </c>
      <c r="H435" s="126"/>
      <c r="I435" s="126"/>
    </row>
    <row r="436" spans="1:9" ht="21" hidden="1" customHeight="1">
      <c r="A436" s="360" t="str">
        <f>IF(OR($D$6=NHAPLIEU!E432,$D$6=NHAPLIEU!F432),NHAPLIEU!A432,"")</f>
        <v/>
      </c>
      <c r="B436" s="67" t="str">
        <f>IF(OR($D$6=NHAPLIEU!E432,$D$6=NHAPLIEU!F432),NHAPLIEU!B432,"")</f>
        <v/>
      </c>
      <c r="C436" s="360" t="str">
        <f>IF(OR($D$6=NHAPLIEU!E432,$D$6=NHAPLIEU!F432),NHAPLIEU!C432,"")</f>
        <v/>
      </c>
      <c r="D436" s="67" t="str">
        <f>IF(OR($D$6=NHAPLIEU!E432,$D$6=NHAPLIEU!F432),NHAPLIEU!D432,"")</f>
        <v/>
      </c>
      <c r="E436" s="77" t="str">
        <f>IF($D$6=NHAPLIEU!E432,NHAPLIEU!F432,IF($D$6=NHAPLIEU!F432,NHAPLIEU!E432,""))</f>
        <v/>
      </c>
      <c r="F436" s="126" t="str">
        <f>IF($D$6=NHAPLIEU!F432,NHAPLIEU!I432,"")</f>
        <v/>
      </c>
      <c r="G436" s="126" t="str">
        <f>IF($D$6=NHAPLIEU!E432,NHAPLIEU!I432,"")</f>
        <v/>
      </c>
      <c r="H436" s="126"/>
      <c r="I436" s="126"/>
    </row>
    <row r="437" spans="1:9" ht="21" hidden="1" customHeight="1">
      <c r="A437" s="360" t="str">
        <f>IF(OR($D$6=NHAPLIEU!E433,$D$6=NHAPLIEU!F433),NHAPLIEU!A433,"")</f>
        <v/>
      </c>
      <c r="B437" s="67" t="str">
        <f>IF(OR($D$6=NHAPLIEU!E433,$D$6=NHAPLIEU!F433),NHAPLIEU!B433,"")</f>
        <v/>
      </c>
      <c r="C437" s="360" t="str">
        <f>IF(OR($D$6=NHAPLIEU!E433,$D$6=NHAPLIEU!F433),NHAPLIEU!C433,"")</f>
        <v/>
      </c>
      <c r="D437" s="67" t="str">
        <f>IF(OR($D$6=NHAPLIEU!E433,$D$6=NHAPLIEU!F433),NHAPLIEU!D433,"")</f>
        <v/>
      </c>
      <c r="E437" s="77" t="str">
        <f>IF($D$6=NHAPLIEU!E433,NHAPLIEU!F433,IF($D$6=NHAPLIEU!F433,NHAPLIEU!E433,""))</f>
        <v/>
      </c>
      <c r="F437" s="126" t="str">
        <f>IF($D$6=NHAPLIEU!F433,NHAPLIEU!I433,"")</f>
        <v/>
      </c>
      <c r="G437" s="126" t="str">
        <f>IF($D$6=NHAPLIEU!E433,NHAPLIEU!I433,"")</f>
        <v/>
      </c>
      <c r="H437" s="126"/>
      <c r="I437" s="126"/>
    </row>
    <row r="438" spans="1:9" ht="21" hidden="1" customHeight="1">
      <c r="A438" s="360" t="str">
        <f>IF(OR($D$6=NHAPLIEU!E434,$D$6=NHAPLIEU!F434),NHAPLIEU!A434,"")</f>
        <v/>
      </c>
      <c r="B438" s="67" t="str">
        <f>IF(OR($D$6=NHAPLIEU!E434,$D$6=NHAPLIEU!F434),NHAPLIEU!B434,"")</f>
        <v/>
      </c>
      <c r="C438" s="360" t="str">
        <f>IF(OR($D$6=NHAPLIEU!E434,$D$6=NHAPLIEU!F434),NHAPLIEU!C434,"")</f>
        <v/>
      </c>
      <c r="D438" s="67" t="str">
        <f>IF(OR($D$6=NHAPLIEU!E434,$D$6=NHAPLIEU!F434),NHAPLIEU!D434,"")</f>
        <v/>
      </c>
      <c r="E438" s="77" t="str">
        <f>IF($D$6=NHAPLIEU!E434,NHAPLIEU!F434,IF($D$6=NHAPLIEU!F434,NHAPLIEU!E434,""))</f>
        <v/>
      </c>
      <c r="F438" s="126" t="str">
        <f>IF($D$6=NHAPLIEU!F434,NHAPLIEU!I434,"")</f>
        <v/>
      </c>
      <c r="G438" s="126" t="str">
        <f>IF($D$6=NHAPLIEU!E434,NHAPLIEU!I434,"")</f>
        <v/>
      </c>
      <c r="H438" s="126"/>
      <c r="I438" s="126"/>
    </row>
    <row r="439" spans="1:9" ht="21" hidden="1" customHeight="1">
      <c r="A439" s="360" t="str">
        <f>IF(OR($D$6=NHAPLIEU!E435,$D$6=NHAPLIEU!F435),NHAPLIEU!A435,"")</f>
        <v/>
      </c>
      <c r="B439" s="67" t="str">
        <f>IF(OR($D$6=NHAPLIEU!E435,$D$6=NHAPLIEU!F435),NHAPLIEU!B435,"")</f>
        <v/>
      </c>
      <c r="C439" s="360" t="str">
        <f>IF(OR($D$6=NHAPLIEU!E435,$D$6=NHAPLIEU!F435),NHAPLIEU!C435,"")</f>
        <v/>
      </c>
      <c r="D439" s="67" t="str">
        <f>IF(OR($D$6=NHAPLIEU!E435,$D$6=NHAPLIEU!F435),NHAPLIEU!D435,"")</f>
        <v/>
      </c>
      <c r="E439" s="77" t="str">
        <f>IF($D$6=NHAPLIEU!E435,NHAPLIEU!F435,IF($D$6=NHAPLIEU!F435,NHAPLIEU!E435,""))</f>
        <v/>
      </c>
      <c r="F439" s="126" t="str">
        <f>IF($D$6=NHAPLIEU!F435,NHAPLIEU!I435,"")</f>
        <v/>
      </c>
      <c r="G439" s="126" t="str">
        <f>IF($D$6=NHAPLIEU!E435,NHAPLIEU!I435,"")</f>
        <v/>
      </c>
      <c r="H439" s="126"/>
      <c r="I439" s="126"/>
    </row>
    <row r="440" spans="1:9" ht="21" hidden="1" customHeight="1">
      <c r="A440" s="360" t="str">
        <f>IF(OR($D$6=NHAPLIEU!E436,$D$6=NHAPLIEU!F436),NHAPLIEU!A436,"")</f>
        <v/>
      </c>
      <c r="B440" s="67" t="str">
        <f>IF(OR($D$6=NHAPLIEU!E436,$D$6=NHAPLIEU!F436),NHAPLIEU!B436,"")</f>
        <v/>
      </c>
      <c r="C440" s="360" t="str">
        <f>IF(OR($D$6=NHAPLIEU!E436,$D$6=NHAPLIEU!F436),NHAPLIEU!C436,"")</f>
        <v/>
      </c>
      <c r="D440" s="67" t="str">
        <f>IF(OR($D$6=NHAPLIEU!E436,$D$6=NHAPLIEU!F436),NHAPLIEU!D436,"")</f>
        <v/>
      </c>
      <c r="E440" s="77" t="str">
        <f>IF($D$6=NHAPLIEU!E436,NHAPLIEU!F436,IF($D$6=NHAPLIEU!F436,NHAPLIEU!E436,""))</f>
        <v/>
      </c>
      <c r="F440" s="126" t="str">
        <f>IF($D$6=NHAPLIEU!F436,NHAPLIEU!I436,"")</f>
        <v/>
      </c>
      <c r="G440" s="126" t="str">
        <f>IF($D$6=NHAPLIEU!E436,NHAPLIEU!I436,"")</f>
        <v/>
      </c>
      <c r="H440" s="126"/>
      <c r="I440" s="126"/>
    </row>
    <row r="441" spans="1:9" ht="21" hidden="1" customHeight="1">
      <c r="A441" s="360" t="str">
        <f>IF(OR($D$6=NHAPLIEU!E437,$D$6=NHAPLIEU!F437),NHAPLIEU!A437,"")</f>
        <v/>
      </c>
      <c r="B441" s="67" t="str">
        <f>IF(OR($D$6=NHAPLIEU!E437,$D$6=NHAPLIEU!F437),NHAPLIEU!B437,"")</f>
        <v/>
      </c>
      <c r="C441" s="360" t="str">
        <f>IF(OR($D$6=NHAPLIEU!E437,$D$6=NHAPLIEU!F437),NHAPLIEU!C437,"")</f>
        <v/>
      </c>
      <c r="D441" s="67" t="str">
        <f>IF(OR($D$6=NHAPLIEU!E437,$D$6=NHAPLIEU!F437),NHAPLIEU!D437,"")</f>
        <v/>
      </c>
      <c r="E441" s="77" t="str">
        <f>IF($D$6=NHAPLIEU!E437,NHAPLIEU!F437,IF($D$6=NHAPLIEU!F437,NHAPLIEU!E437,""))</f>
        <v/>
      </c>
      <c r="F441" s="126" t="str">
        <f>IF($D$6=NHAPLIEU!F437,NHAPLIEU!I437,"")</f>
        <v/>
      </c>
      <c r="G441" s="126" t="str">
        <f>IF($D$6=NHAPLIEU!E437,NHAPLIEU!I437,"")</f>
        <v/>
      </c>
      <c r="H441" s="126"/>
      <c r="I441" s="126"/>
    </row>
    <row r="442" spans="1:9" ht="21" hidden="1" customHeight="1">
      <c r="A442" s="360" t="str">
        <f>IF(OR($D$6=NHAPLIEU!E438,$D$6=NHAPLIEU!F438),NHAPLIEU!A438,"")</f>
        <v/>
      </c>
      <c r="B442" s="67" t="str">
        <f>IF(OR($D$6=NHAPLIEU!E438,$D$6=NHAPLIEU!F438),NHAPLIEU!B438,"")</f>
        <v/>
      </c>
      <c r="C442" s="360" t="str">
        <f>IF(OR($D$6=NHAPLIEU!E438,$D$6=NHAPLIEU!F438),NHAPLIEU!C438,"")</f>
        <v/>
      </c>
      <c r="D442" s="67" t="str">
        <f>IF(OR($D$6=NHAPLIEU!E438,$D$6=NHAPLIEU!F438),NHAPLIEU!D438,"")</f>
        <v/>
      </c>
      <c r="E442" s="77" t="str">
        <f>IF($D$6=NHAPLIEU!E438,NHAPLIEU!F438,IF($D$6=NHAPLIEU!F438,NHAPLIEU!E438,""))</f>
        <v/>
      </c>
      <c r="F442" s="126" t="str">
        <f>IF($D$6=NHAPLIEU!F438,NHAPLIEU!I438,"")</f>
        <v/>
      </c>
      <c r="G442" s="126" t="str">
        <f>IF($D$6=NHAPLIEU!E438,NHAPLIEU!I438,"")</f>
        <v/>
      </c>
      <c r="H442" s="126"/>
      <c r="I442" s="126"/>
    </row>
    <row r="443" spans="1:9" ht="21" hidden="1" customHeight="1">
      <c r="A443" s="360" t="str">
        <f>IF(OR($D$6=NHAPLIEU!E439,$D$6=NHAPLIEU!F439),NHAPLIEU!A439,"")</f>
        <v/>
      </c>
      <c r="B443" s="67" t="str">
        <f>IF(OR($D$6=NHAPLIEU!E439,$D$6=NHAPLIEU!F439),NHAPLIEU!B439,"")</f>
        <v/>
      </c>
      <c r="C443" s="360" t="str">
        <f>IF(OR($D$6=NHAPLIEU!E439,$D$6=NHAPLIEU!F439),NHAPLIEU!C439,"")</f>
        <v/>
      </c>
      <c r="D443" s="67" t="str">
        <f>IF(OR($D$6=NHAPLIEU!E439,$D$6=NHAPLIEU!F439),NHAPLIEU!D439,"")</f>
        <v/>
      </c>
      <c r="E443" s="77" t="str">
        <f>IF($D$6=NHAPLIEU!E439,NHAPLIEU!F439,IF($D$6=NHAPLIEU!F439,NHAPLIEU!E439,""))</f>
        <v/>
      </c>
      <c r="F443" s="126" t="str">
        <f>IF($D$6=NHAPLIEU!F439,NHAPLIEU!I439,"")</f>
        <v/>
      </c>
      <c r="G443" s="126" t="str">
        <f>IF($D$6=NHAPLIEU!E439,NHAPLIEU!I439,"")</f>
        <v/>
      </c>
      <c r="H443" s="126"/>
      <c r="I443" s="126"/>
    </row>
    <row r="444" spans="1:9" ht="21" hidden="1" customHeight="1">
      <c r="A444" s="360" t="str">
        <f>IF(OR($D$6=NHAPLIEU!E440,$D$6=NHAPLIEU!F440),NHAPLIEU!A440,"")</f>
        <v/>
      </c>
      <c r="B444" s="67" t="str">
        <f>IF(OR($D$6=NHAPLIEU!E440,$D$6=NHAPLIEU!F440),NHAPLIEU!B440,"")</f>
        <v/>
      </c>
      <c r="C444" s="360" t="str">
        <f>IF(OR($D$6=NHAPLIEU!E440,$D$6=NHAPLIEU!F440),NHAPLIEU!C440,"")</f>
        <v/>
      </c>
      <c r="D444" s="67" t="str">
        <f>IF(OR($D$6=NHAPLIEU!E440,$D$6=NHAPLIEU!F440),NHAPLIEU!D440,"")</f>
        <v/>
      </c>
      <c r="E444" s="77" t="str">
        <f>IF($D$6=NHAPLIEU!E440,NHAPLIEU!F440,IF($D$6=NHAPLIEU!F440,NHAPLIEU!E440,""))</f>
        <v/>
      </c>
      <c r="F444" s="126" t="str">
        <f>IF($D$6=NHAPLIEU!F440,NHAPLIEU!I440,"")</f>
        <v/>
      </c>
      <c r="G444" s="126" t="str">
        <f>IF($D$6=NHAPLIEU!E440,NHAPLIEU!I440,"")</f>
        <v/>
      </c>
      <c r="H444" s="126"/>
      <c r="I444" s="126"/>
    </row>
    <row r="445" spans="1:9" ht="21" hidden="1" customHeight="1">
      <c r="A445" s="360" t="str">
        <f>IF(OR($D$6=NHAPLIEU!E441,$D$6=NHAPLIEU!F441),NHAPLIEU!A441,"")</f>
        <v/>
      </c>
      <c r="B445" s="67" t="str">
        <f>IF(OR($D$6=NHAPLIEU!E441,$D$6=NHAPLIEU!F441),NHAPLIEU!B441,"")</f>
        <v/>
      </c>
      <c r="C445" s="360" t="str">
        <f>IF(OR($D$6=NHAPLIEU!E441,$D$6=NHAPLIEU!F441),NHAPLIEU!C441,"")</f>
        <v/>
      </c>
      <c r="D445" s="67" t="str">
        <f>IF(OR($D$6=NHAPLIEU!E441,$D$6=NHAPLIEU!F441),NHAPLIEU!D441,"")</f>
        <v/>
      </c>
      <c r="E445" s="77" t="str">
        <f>IF($D$6=NHAPLIEU!E441,NHAPLIEU!F441,IF($D$6=NHAPLIEU!F441,NHAPLIEU!E441,""))</f>
        <v/>
      </c>
      <c r="F445" s="126" t="str">
        <f>IF($D$6=NHAPLIEU!F441,NHAPLIEU!I441,"")</f>
        <v/>
      </c>
      <c r="G445" s="126" t="str">
        <f>IF($D$6=NHAPLIEU!E441,NHAPLIEU!I441,"")</f>
        <v/>
      </c>
      <c r="H445" s="126"/>
      <c r="I445" s="126"/>
    </row>
    <row r="446" spans="1:9" ht="21" hidden="1" customHeight="1">
      <c r="A446" s="360" t="str">
        <f>IF(OR($D$6=NHAPLIEU!E442,$D$6=NHAPLIEU!F442),NHAPLIEU!A442,"")</f>
        <v/>
      </c>
      <c r="B446" s="67" t="str">
        <f>IF(OR($D$6=NHAPLIEU!E442,$D$6=NHAPLIEU!F442),NHAPLIEU!B442,"")</f>
        <v/>
      </c>
      <c r="C446" s="360" t="str">
        <f>IF(OR($D$6=NHAPLIEU!E442,$D$6=NHAPLIEU!F442),NHAPLIEU!C442,"")</f>
        <v/>
      </c>
      <c r="D446" s="67" t="str">
        <f>IF(OR($D$6=NHAPLIEU!E442,$D$6=NHAPLIEU!F442),NHAPLIEU!D442,"")</f>
        <v/>
      </c>
      <c r="E446" s="77" t="str">
        <f>IF($D$6=NHAPLIEU!E442,NHAPLIEU!F442,IF($D$6=NHAPLIEU!F442,NHAPLIEU!E442,""))</f>
        <v/>
      </c>
      <c r="F446" s="126" t="str">
        <f>IF($D$6=NHAPLIEU!F442,NHAPLIEU!I442,"")</f>
        <v/>
      </c>
      <c r="G446" s="126" t="str">
        <f>IF($D$6=NHAPLIEU!E442,NHAPLIEU!I442,"")</f>
        <v/>
      </c>
      <c r="H446" s="126"/>
      <c r="I446" s="126"/>
    </row>
    <row r="447" spans="1:9" ht="21" hidden="1" customHeight="1">
      <c r="A447" s="360" t="str">
        <f>IF(OR($D$6=NHAPLIEU!E443,$D$6=NHAPLIEU!F443),NHAPLIEU!A443,"")</f>
        <v/>
      </c>
      <c r="B447" s="67" t="str">
        <f>IF(OR($D$6=NHAPLIEU!E443,$D$6=NHAPLIEU!F443),NHAPLIEU!B443,"")</f>
        <v/>
      </c>
      <c r="C447" s="360" t="str">
        <f>IF(OR($D$6=NHAPLIEU!E443,$D$6=NHAPLIEU!F443),NHAPLIEU!C443,"")</f>
        <v/>
      </c>
      <c r="D447" s="67" t="str">
        <f>IF(OR($D$6=NHAPLIEU!E443,$D$6=NHAPLIEU!F443),NHAPLIEU!D443,"")</f>
        <v/>
      </c>
      <c r="E447" s="77" t="str">
        <f>IF($D$6=NHAPLIEU!E443,NHAPLIEU!F443,IF($D$6=NHAPLIEU!F443,NHAPLIEU!E443,""))</f>
        <v/>
      </c>
      <c r="F447" s="126" t="str">
        <f>IF($D$6=NHAPLIEU!F443,NHAPLIEU!I443,"")</f>
        <v/>
      </c>
      <c r="G447" s="126" t="str">
        <f>IF($D$6=NHAPLIEU!E443,NHAPLIEU!I443,"")</f>
        <v/>
      </c>
      <c r="H447" s="126"/>
      <c r="I447" s="126"/>
    </row>
    <row r="448" spans="1:9" ht="21" hidden="1" customHeight="1">
      <c r="A448" s="360" t="str">
        <f>IF(OR($D$6=NHAPLIEU!E444,$D$6=NHAPLIEU!F444),NHAPLIEU!A444,"")</f>
        <v/>
      </c>
      <c r="B448" s="67" t="str">
        <f>IF(OR($D$6=NHAPLIEU!E444,$D$6=NHAPLIEU!F444),NHAPLIEU!B444,"")</f>
        <v/>
      </c>
      <c r="C448" s="360" t="str">
        <f>IF(OR($D$6=NHAPLIEU!E444,$D$6=NHAPLIEU!F444),NHAPLIEU!C444,"")</f>
        <v/>
      </c>
      <c r="D448" s="67" t="str">
        <f>IF(OR($D$6=NHAPLIEU!E444,$D$6=NHAPLIEU!F444),NHAPLIEU!D444,"")</f>
        <v/>
      </c>
      <c r="E448" s="77" t="str">
        <f>IF($D$6=NHAPLIEU!E444,NHAPLIEU!F444,IF($D$6=NHAPLIEU!F444,NHAPLIEU!E444,""))</f>
        <v/>
      </c>
      <c r="F448" s="126" t="str">
        <f>IF($D$6=NHAPLIEU!F444,NHAPLIEU!I444,"")</f>
        <v/>
      </c>
      <c r="G448" s="126" t="str">
        <f>IF($D$6=NHAPLIEU!E444,NHAPLIEU!I444,"")</f>
        <v/>
      </c>
      <c r="H448" s="126"/>
      <c r="I448" s="126"/>
    </row>
    <row r="449" spans="1:9" ht="21" hidden="1" customHeight="1">
      <c r="A449" s="360" t="str">
        <f>IF(OR($D$6=NHAPLIEU!E445,$D$6=NHAPLIEU!F445),NHAPLIEU!A445,"")</f>
        <v/>
      </c>
      <c r="B449" s="67" t="str">
        <f>IF(OR($D$6=NHAPLIEU!E445,$D$6=NHAPLIEU!F445),NHAPLIEU!B445,"")</f>
        <v/>
      </c>
      <c r="C449" s="360" t="str">
        <f>IF(OR($D$6=NHAPLIEU!E445,$D$6=NHAPLIEU!F445),NHAPLIEU!C445,"")</f>
        <v/>
      </c>
      <c r="D449" s="67" t="str">
        <f>IF(OR($D$6=NHAPLIEU!E445,$D$6=NHAPLIEU!F445),NHAPLIEU!D445,"")</f>
        <v/>
      </c>
      <c r="E449" s="77" t="str">
        <f>IF($D$6=NHAPLIEU!E445,NHAPLIEU!F445,IF($D$6=NHAPLIEU!F445,NHAPLIEU!E445,""))</f>
        <v/>
      </c>
      <c r="F449" s="126" t="str">
        <f>IF($D$6=NHAPLIEU!F445,NHAPLIEU!I445,"")</f>
        <v/>
      </c>
      <c r="G449" s="126" t="str">
        <f>IF($D$6=NHAPLIEU!E445,NHAPLIEU!I445,"")</f>
        <v/>
      </c>
      <c r="H449" s="126"/>
      <c r="I449" s="126"/>
    </row>
    <row r="450" spans="1:9" ht="21" hidden="1" customHeight="1">
      <c r="A450" s="360" t="str">
        <f>IF(OR($D$6=NHAPLIEU!E446,$D$6=NHAPLIEU!F446),NHAPLIEU!A446,"")</f>
        <v/>
      </c>
      <c r="B450" s="67" t="str">
        <f>IF(OR($D$6=NHAPLIEU!E446,$D$6=NHAPLIEU!F446),NHAPLIEU!B446,"")</f>
        <v/>
      </c>
      <c r="C450" s="360" t="str">
        <f>IF(OR($D$6=NHAPLIEU!E446,$D$6=NHAPLIEU!F446),NHAPLIEU!C446,"")</f>
        <v/>
      </c>
      <c r="D450" s="67" t="str">
        <f>IF(OR($D$6=NHAPLIEU!E446,$D$6=NHAPLIEU!F446),NHAPLIEU!D446,"")</f>
        <v/>
      </c>
      <c r="E450" s="77" t="str">
        <f>IF($D$6=NHAPLIEU!E446,NHAPLIEU!F446,IF($D$6=NHAPLIEU!F446,NHAPLIEU!E446,""))</f>
        <v/>
      </c>
      <c r="F450" s="126" t="str">
        <f>IF($D$6=NHAPLIEU!F446,NHAPLIEU!I446,"")</f>
        <v/>
      </c>
      <c r="G450" s="126" t="str">
        <f>IF($D$6=NHAPLIEU!E446,NHAPLIEU!I446,"")</f>
        <v/>
      </c>
      <c r="H450" s="126"/>
      <c r="I450" s="126"/>
    </row>
    <row r="451" spans="1:9" ht="21" hidden="1" customHeight="1">
      <c r="A451" s="360" t="str">
        <f>IF(OR($D$6=NHAPLIEU!E447,$D$6=NHAPLIEU!F447),NHAPLIEU!A447,"")</f>
        <v/>
      </c>
      <c r="B451" s="67" t="str">
        <f>IF(OR($D$6=NHAPLIEU!E447,$D$6=NHAPLIEU!F447),NHAPLIEU!B447,"")</f>
        <v/>
      </c>
      <c r="C451" s="360" t="str">
        <f>IF(OR($D$6=NHAPLIEU!E447,$D$6=NHAPLIEU!F447),NHAPLIEU!C447,"")</f>
        <v/>
      </c>
      <c r="D451" s="67" t="str">
        <f>IF(OR($D$6=NHAPLIEU!E447,$D$6=NHAPLIEU!F447),NHAPLIEU!D447,"")</f>
        <v/>
      </c>
      <c r="E451" s="77" t="str">
        <f>IF($D$6=NHAPLIEU!E447,NHAPLIEU!F447,IF($D$6=NHAPLIEU!F447,NHAPLIEU!E447,""))</f>
        <v/>
      </c>
      <c r="F451" s="126" t="str">
        <f>IF($D$6=NHAPLIEU!F447,NHAPLIEU!I447,"")</f>
        <v/>
      </c>
      <c r="G451" s="126" t="str">
        <f>IF($D$6=NHAPLIEU!E447,NHAPLIEU!I447,"")</f>
        <v/>
      </c>
      <c r="H451" s="126"/>
      <c r="I451" s="126"/>
    </row>
    <row r="452" spans="1:9" ht="21" hidden="1" customHeight="1">
      <c r="A452" s="360" t="str">
        <f>IF(OR($D$6=NHAPLIEU!E448,$D$6=NHAPLIEU!F448),NHAPLIEU!A448,"")</f>
        <v/>
      </c>
      <c r="B452" s="67" t="str">
        <f>IF(OR($D$6=NHAPLIEU!E448,$D$6=NHAPLIEU!F448),NHAPLIEU!B448,"")</f>
        <v/>
      </c>
      <c r="C452" s="360" t="str">
        <f>IF(OR($D$6=NHAPLIEU!E448,$D$6=NHAPLIEU!F448),NHAPLIEU!C448,"")</f>
        <v/>
      </c>
      <c r="D452" s="67" t="str">
        <f>IF(OR($D$6=NHAPLIEU!E448,$D$6=NHAPLIEU!F448),NHAPLIEU!D448,"")</f>
        <v/>
      </c>
      <c r="E452" s="77" t="str">
        <f>IF($D$6=NHAPLIEU!E448,NHAPLIEU!F448,IF($D$6=NHAPLIEU!F448,NHAPLIEU!E448,""))</f>
        <v/>
      </c>
      <c r="F452" s="126" t="str">
        <f>IF($D$6=NHAPLIEU!F448,NHAPLIEU!I448,"")</f>
        <v/>
      </c>
      <c r="G452" s="126" t="str">
        <f>IF($D$6=NHAPLIEU!E448,NHAPLIEU!I448,"")</f>
        <v/>
      </c>
      <c r="H452" s="126"/>
      <c r="I452" s="126"/>
    </row>
    <row r="453" spans="1:9" ht="21" hidden="1" customHeight="1">
      <c r="A453" s="360" t="str">
        <f>IF(OR($D$6=NHAPLIEU!E449,$D$6=NHAPLIEU!F449),NHAPLIEU!A449,"")</f>
        <v/>
      </c>
      <c r="B453" s="67" t="str">
        <f>IF(OR($D$6=NHAPLIEU!E449,$D$6=NHAPLIEU!F449),NHAPLIEU!B449,"")</f>
        <v/>
      </c>
      <c r="C453" s="360" t="str">
        <f>IF(OR($D$6=NHAPLIEU!E449,$D$6=NHAPLIEU!F449),NHAPLIEU!C449,"")</f>
        <v/>
      </c>
      <c r="D453" s="67" t="str">
        <f>IF(OR($D$6=NHAPLIEU!E449,$D$6=NHAPLIEU!F449),NHAPLIEU!D449,"")</f>
        <v/>
      </c>
      <c r="E453" s="77" t="str">
        <f>IF($D$6=NHAPLIEU!E449,NHAPLIEU!F449,IF($D$6=NHAPLIEU!F449,NHAPLIEU!E449,""))</f>
        <v/>
      </c>
      <c r="F453" s="126" t="str">
        <f>IF($D$6=NHAPLIEU!F449,NHAPLIEU!I449,"")</f>
        <v/>
      </c>
      <c r="G453" s="126" t="str">
        <f>IF($D$6=NHAPLIEU!E449,NHAPLIEU!I449,"")</f>
        <v/>
      </c>
      <c r="H453" s="126"/>
      <c r="I453" s="126"/>
    </row>
    <row r="454" spans="1:9" ht="21" hidden="1" customHeight="1">
      <c r="A454" s="360" t="str">
        <f>IF(OR($D$6=NHAPLIEU!E450,$D$6=NHAPLIEU!F450),NHAPLIEU!A450,"")</f>
        <v/>
      </c>
      <c r="B454" s="67" t="str">
        <f>IF(OR($D$6=NHAPLIEU!E450,$D$6=NHAPLIEU!F450),NHAPLIEU!B450,"")</f>
        <v/>
      </c>
      <c r="C454" s="360" t="str">
        <f>IF(OR($D$6=NHAPLIEU!E450,$D$6=NHAPLIEU!F450),NHAPLIEU!C450,"")</f>
        <v/>
      </c>
      <c r="D454" s="67" t="str">
        <f>IF(OR($D$6=NHAPLIEU!E450,$D$6=NHAPLIEU!F450),NHAPLIEU!D450,"")</f>
        <v/>
      </c>
      <c r="E454" s="77" t="str">
        <f>IF($D$6=NHAPLIEU!E450,NHAPLIEU!F450,IF($D$6=NHAPLIEU!F450,NHAPLIEU!E450,""))</f>
        <v/>
      </c>
      <c r="F454" s="126" t="str">
        <f>IF($D$6=NHAPLIEU!F450,NHAPLIEU!I450,"")</f>
        <v/>
      </c>
      <c r="G454" s="126" t="str">
        <f>IF($D$6=NHAPLIEU!E450,NHAPLIEU!I450,"")</f>
        <v/>
      </c>
      <c r="H454" s="126"/>
      <c r="I454" s="126"/>
    </row>
    <row r="455" spans="1:9" ht="21" hidden="1" customHeight="1">
      <c r="A455" s="360" t="str">
        <f>IF(OR($D$6=NHAPLIEU!E451,$D$6=NHAPLIEU!F451),NHAPLIEU!A451,"")</f>
        <v/>
      </c>
      <c r="B455" s="67" t="str">
        <f>IF(OR($D$6=NHAPLIEU!E451,$D$6=NHAPLIEU!F451),NHAPLIEU!B451,"")</f>
        <v/>
      </c>
      <c r="C455" s="360" t="str">
        <f>IF(OR($D$6=NHAPLIEU!E451,$D$6=NHAPLIEU!F451),NHAPLIEU!C451,"")</f>
        <v/>
      </c>
      <c r="D455" s="67" t="str">
        <f>IF(OR($D$6=NHAPLIEU!E451,$D$6=NHAPLIEU!F451),NHAPLIEU!D451,"")</f>
        <v/>
      </c>
      <c r="E455" s="77" t="str">
        <f>IF($D$6=NHAPLIEU!E451,NHAPLIEU!F451,IF($D$6=NHAPLIEU!F451,NHAPLIEU!E451,""))</f>
        <v/>
      </c>
      <c r="F455" s="126" t="str">
        <f>IF($D$6=NHAPLIEU!F451,NHAPLIEU!I451,"")</f>
        <v/>
      </c>
      <c r="G455" s="126" t="str">
        <f>IF($D$6=NHAPLIEU!E451,NHAPLIEU!I451,"")</f>
        <v/>
      </c>
      <c r="H455" s="126"/>
      <c r="I455" s="126"/>
    </row>
    <row r="456" spans="1:9" ht="21" hidden="1" customHeight="1">
      <c r="A456" s="360" t="str">
        <f>IF(OR($D$6=NHAPLIEU!E452,$D$6=NHAPLIEU!F452),NHAPLIEU!A452,"")</f>
        <v/>
      </c>
      <c r="B456" s="67" t="str">
        <f>IF(OR($D$6=NHAPLIEU!E452,$D$6=NHAPLIEU!F452),NHAPLIEU!B452,"")</f>
        <v/>
      </c>
      <c r="C456" s="360" t="str">
        <f>IF(OR($D$6=NHAPLIEU!E452,$D$6=NHAPLIEU!F452),NHAPLIEU!C452,"")</f>
        <v/>
      </c>
      <c r="D456" s="67" t="str">
        <f>IF(OR($D$6=NHAPLIEU!E452,$D$6=NHAPLIEU!F452),NHAPLIEU!D452,"")</f>
        <v/>
      </c>
      <c r="E456" s="77" t="str">
        <f>IF($D$6=NHAPLIEU!E452,NHAPLIEU!F452,IF($D$6=NHAPLIEU!F452,NHAPLIEU!E452,""))</f>
        <v/>
      </c>
      <c r="F456" s="126" t="str">
        <f>IF($D$6=NHAPLIEU!F452,NHAPLIEU!I452,"")</f>
        <v/>
      </c>
      <c r="G456" s="126" t="str">
        <f>IF($D$6=NHAPLIEU!E452,NHAPLIEU!I452,"")</f>
        <v/>
      </c>
      <c r="H456" s="126"/>
      <c r="I456" s="126"/>
    </row>
    <row r="457" spans="1:9" ht="21" hidden="1" customHeight="1">
      <c r="A457" s="360" t="str">
        <f>IF(OR($D$6=NHAPLIEU!E453,$D$6=NHAPLIEU!F453),NHAPLIEU!A453,"")</f>
        <v/>
      </c>
      <c r="B457" s="67" t="str">
        <f>IF(OR($D$6=NHAPLIEU!E453,$D$6=NHAPLIEU!F453),NHAPLIEU!B453,"")</f>
        <v/>
      </c>
      <c r="C457" s="360" t="str">
        <f>IF(OR($D$6=NHAPLIEU!E453,$D$6=NHAPLIEU!F453),NHAPLIEU!C453,"")</f>
        <v/>
      </c>
      <c r="D457" s="67" t="str">
        <f>IF(OR($D$6=NHAPLIEU!E453,$D$6=NHAPLIEU!F453),NHAPLIEU!D453,"")</f>
        <v/>
      </c>
      <c r="E457" s="77" t="str">
        <f>IF($D$6=NHAPLIEU!E453,NHAPLIEU!F453,IF($D$6=NHAPLIEU!F453,NHAPLIEU!E453,""))</f>
        <v/>
      </c>
      <c r="F457" s="126" t="str">
        <f>IF($D$6=NHAPLIEU!F453,NHAPLIEU!I453,"")</f>
        <v/>
      </c>
      <c r="G457" s="126" t="str">
        <f>IF($D$6=NHAPLIEU!E453,NHAPLIEU!I453,"")</f>
        <v/>
      </c>
      <c r="H457" s="126"/>
      <c r="I457" s="126"/>
    </row>
    <row r="458" spans="1:9" ht="21" hidden="1" customHeight="1">
      <c r="A458" s="360" t="str">
        <f>IF(OR($D$6=NHAPLIEU!E454,$D$6=NHAPLIEU!F454),NHAPLIEU!A454,"")</f>
        <v/>
      </c>
      <c r="B458" s="67" t="str">
        <f>IF(OR($D$6=NHAPLIEU!E454,$D$6=NHAPLIEU!F454),NHAPLIEU!B454,"")</f>
        <v/>
      </c>
      <c r="C458" s="360" t="str">
        <f>IF(OR($D$6=NHAPLIEU!E454,$D$6=NHAPLIEU!F454),NHAPLIEU!C454,"")</f>
        <v/>
      </c>
      <c r="D458" s="67" t="str">
        <f>IF(OR($D$6=NHAPLIEU!E454,$D$6=NHAPLIEU!F454),NHAPLIEU!D454,"")</f>
        <v/>
      </c>
      <c r="E458" s="77" t="str">
        <f>IF($D$6=NHAPLIEU!E454,NHAPLIEU!F454,IF($D$6=NHAPLIEU!F454,NHAPLIEU!E454,""))</f>
        <v/>
      </c>
      <c r="F458" s="126" t="str">
        <f>IF($D$6=NHAPLIEU!F454,NHAPLIEU!I454,"")</f>
        <v/>
      </c>
      <c r="G458" s="126" t="str">
        <f>IF($D$6=NHAPLIEU!E454,NHAPLIEU!I454,"")</f>
        <v/>
      </c>
      <c r="H458" s="126"/>
      <c r="I458" s="126"/>
    </row>
    <row r="459" spans="1:9" ht="21" hidden="1" customHeight="1">
      <c r="A459" s="360" t="str">
        <f>IF(OR($D$6=NHAPLIEU!E455,$D$6=NHAPLIEU!F455),NHAPLIEU!A455,"")</f>
        <v/>
      </c>
      <c r="B459" s="67" t="str">
        <f>IF(OR($D$6=NHAPLIEU!E455,$D$6=NHAPLIEU!F455),NHAPLIEU!B455,"")</f>
        <v/>
      </c>
      <c r="C459" s="360" t="str">
        <f>IF(OR($D$6=NHAPLIEU!E455,$D$6=NHAPLIEU!F455),NHAPLIEU!C455,"")</f>
        <v/>
      </c>
      <c r="D459" s="67" t="str">
        <f>IF(OR($D$6=NHAPLIEU!E455,$D$6=NHAPLIEU!F455),NHAPLIEU!D455,"")</f>
        <v/>
      </c>
      <c r="E459" s="77" t="str">
        <f>IF($D$6=NHAPLIEU!E455,NHAPLIEU!F455,IF($D$6=NHAPLIEU!F455,NHAPLIEU!E455,""))</f>
        <v/>
      </c>
      <c r="F459" s="126" t="str">
        <f>IF($D$6=NHAPLIEU!F455,NHAPLIEU!I455,"")</f>
        <v/>
      </c>
      <c r="G459" s="126" t="str">
        <f>IF($D$6=NHAPLIEU!E455,NHAPLIEU!I455,"")</f>
        <v/>
      </c>
      <c r="H459" s="126"/>
      <c r="I459" s="126"/>
    </row>
    <row r="460" spans="1:9" ht="21" hidden="1" customHeight="1">
      <c r="A460" s="360" t="str">
        <f>IF(OR($D$6=NHAPLIEU!E456,$D$6=NHAPLIEU!F456),NHAPLIEU!A456,"")</f>
        <v/>
      </c>
      <c r="B460" s="67" t="str">
        <f>IF(OR($D$6=NHAPLIEU!E456,$D$6=NHAPLIEU!F456),NHAPLIEU!B456,"")</f>
        <v/>
      </c>
      <c r="C460" s="360" t="str">
        <f>IF(OR($D$6=NHAPLIEU!E456,$D$6=NHAPLIEU!F456),NHAPLIEU!C456,"")</f>
        <v/>
      </c>
      <c r="D460" s="67" t="str">
        <f>IF(OR($D$6=NHAPLIEU!E456,$D$6=NHAPLIEU!F456),NHAPLIEU!D456,"")</f>
        <v/>
      </c>
      <c r="E460" s="77" t="str">
        <f>IF($D$6=NHAPLIEU!E456,NHAPLIEU!F456,IF($D$6=NHAPLIEU!F456,NHAPLIEU!E456,""))</f>
        <v/>
      </c>
      <c r="F460" s="126" t="str">
        <f>IF($D$6=NHAPLIEU!F456,NHAPLIEU!I456,"")</f>
        <v/>
      </c>
      <c r="G460" s="126" t="str">
        <f>IF($D$6=NHAPLIEU!E456,NHAPLIEU!I456,"")</f>
        <v/>
      </c>
      <c r="H460" s="126"/>
      <c r="I460" s="126"/>
    </row>
    <row r="461" spans="1:9" ht="21" hidden="1" customHeight="1">
      <c r="A461" s="360" t="str">
        <f>IF(OR($D$6=NHAPLIEU!E457,$D$6=NHAPLIEU!F457),NHAPLIEU!A457,"")</f>
        <v/>
      </c>
      <c r="B461" s="67" t="str">
        <f>IF(OR($D$6=NHAPLIEU!E457,$D$6=NHAPLIEU!F457),NHAPLIEU!B457,"")</f>
        <v/>
      </c>
      <c r="C461" s="360" t="str">
        <f>IF(OR($D$6=NHAPLIEU!E457,$D$6=NHAPLIEU!F457),NHAPLIEU!C457,"")</f>
        <v/>
      </c>
      <c r="D461" s="67" t="str">
        <f>IF(OR($D$6=NHAPLIEU!E457,$D$6=NHAPLIEU!F457),NHAPLIEU!D457,"")</f>
        <v/>
      </c>
      <c r="E461" s="77" t="str">
        <f>IF($D$6=NHAPLIEU!E457,NHAPLIEU!F457,IF($D$6=NHAPLIEU!F457,NHAPLIEU!E457,""))</f>
        <v/>
      </c>
      <c r="F461" s="126" t="str">
        <f>IF($D$6=NHAPLIEU!F457,NHAPLIEU!I457,"")</f>
        <v/>
      </c>
      <c r="G461" s="126" t="str">
        <f>IF($D$6=NHAPLIEU!E457,NHAPLIEU!I457,"")</f>
        <v/>
      </c>
      <c r="H461" s="126"/>
      <c r="I461" s="126"/>
    </row>
    <row r="462" spans="1:9" ht="21" hidden="1" customHeight="1">
      <c r="A462" s="360" t="str">
        <f>IF(OR($D$6=NHAPLIEU!E458,$D$6=NHAPLIEU!F458),NHAPLIEU!A458,"")</f>
        <v/>
      </c>
      <c r="B462" s="67" t="str">
        <f>IF(OR($D$6=NHAPLIEU!E458,$D$6=NHAPLIEU!F458),NHAPLIEU!B458,"")</f>
        <v/>
      </c>
      <c r="C462" s="360" t="str">
        <f>IF(OR($D$6=NHAPLIEU!E458,$D$6=NHAPLIEU!F458),NHAPLIEU!C458,"")</f>
        <v/>
      </c>
      <c r="D462" s="67" t="str">
        <f>IF(OR($D$6=NHAPLIEU!E458,$D$6=NHAPLIEU!F458),NHAPLIEU!D458,"")</f>
        <v/>
      </c>
      <c r="E462" s="77" t="str">
        <f>IF($D$6=NHAPLIEU!E458,NHAPLIEU!F458,IF($D$6=NHAPLIEU!F458,NHAPLIEU!E458,""))</f>
        <v/>
      </c>
      <c r="F462" s="126" t="str">
        <f>IF($D$6=NHAPLIEU!F458,NHAPLIEU!I458,"")</f>
        <v/>
      </c>
      <c r="G462" s="126" t="str">
        <f>IF($D$6=NHAPLIEU!E458,NHAPLIEU!I458,"")</f>
        <v/>
      </c>
      <c r="H462" s="126"/>
      <c r="I462" s="126"/>
    </row>
    <row r="463" spans="1:9" ht="21" hidden="1" customHeight="1">
      <c r="A463" s="360" t="str">
        <f>IF(OR($D$6=NHAPLIEU!E459,$D$6=NHAPLIEU!F459),NHAPLIEU!A459,"")</f>
        <v/>
      </c>
      <c r="B463" s="67" t="str">
        <f>IF(OR($D$6=NHAPLIEU!E459,$D$6=NHAPLIEU!F459),NHAPLIEU!B459,"")</f>
        <v/>
      </c>
      <c r="C463" s="360" t="str">
        <f>IF(OR($D$6=NHAPLIEU!E459,$D$6=NHAPLIEU!F459),NHAPLIEU!C459,"")</f>
        <v/>
      </c>
      <c r="D463" s="67" t="str">
        <f>IF(OR($D$6=NHAPLIEU!E459,$D$6=NHAPLIEU!F459),NHAPLIEU!D459,"")</f>
        <v/>
      </c>
      <c r="E463" s="77" t="str">
        <f>IF($D$6=NHAPLIEU!E459,NHAPLIEU!F459,IF($D$6=NHAPLIEU!F459,NHAPLIEU!E459,""))</f>
        <v/>
      </c>
      <c r="F463" s="126" t="str">
        <f>IF($D$6=NHAPLIEU!F459,NHAPLIEU!I459,"")</f>
        <v/>
      </c>
      <c r="G463" s="126" t="str">
        <f>IF($D$6=NHAPLIEU!E459,NHAPLIEU!I459,"")</f>
        <v/>
      </c>
      <c r="H463" s="126"/>
      <c r="I463" s="126"/>
    </row>
    <row r="464" spans="1:9" ht="21" hidden="1" customHeight="1">
      <c r="A464" s="360" t="str">
        <f>IF(OR($D$6=NHAPLIEU!E460,$D$6=NHAPLIEU!F460),NHAPLIEU!A460,"")</f>
        <v/>
      </c>
      <c r="B464" s="67" t="str">
        <f>IF(OR($D$6=NHAPLIEU!E460,$D$6=NHAPLIEU!F460),NHAPLIEU!B460,"")</f>
        <v/>
      </c>
      <c r="C464" s="360" t="str">
        <f>IF(OR($D$6=NHAPLIEU!E460,$D$6=NHAPLIEU!F460),NHAPLIEU!C460,"")</f>
        <v/>
      </c>
      <c r="D464" s="67" t="str">
        <f>IF(OR($D$6=NHAPLIEU!E460,$D$6=NHAPLIEU!F460),NHAPLIEU!D460,"")</f>
        <v/>
      </c>
      <c r="E464" s="77" t="str">
        <f>IF($D$6=NHAPLIEU!E460,NHAPLIEU!F460,IF($D$6=NHAPLIEU!F460,NHAPLIEU!E460,""))</f>
        <v/>
      </c>
      <c r="F464" s="126" t="str">
        <f>IF($D$6=NHAPLIEU!F460,NHAPLIEU!I460,"")</f>
        <v/>
      </c>
      <c r="G464" s="126" t="str">
        <f>IF($D$6=NHAPLIEU!E460,NHAPLIEU!I460,"")</f>
        <v/>
      </c>
      <c r="H464" s="126"/>
      <c r="I464" s="126"/>
    </row>
    <row r="465" spans="1:9" ht="21" hidden="1" customHeight="1">
      <c r="A465" s="360" t="str">
        <f>IF(OR($D$6=NHAPLIEU!E461,$D$6=NHAPLIEU!F461),NHAPLIEU!A461,"")</f>
        <v/>
      </c>
      <c r="B465" s="67" t="str">
        <f>IF(OR($D$6=NHAPLIEU!E461,$D$6=NHAPLIEU!F461),NHAPLIEU!B461,"")</f>
        <v/>
      </c>
      <c r="C465" s="360" t="str">
        <f>IF(OR($D$6=NHAPLIEU!E461,$D$6=NHAPLIEU!F461),NHAPLIEU!C461,"")</f>
        <v/>
      </c>
      <c r="D465" s="67" t="str">
        <f>IF(OR($D$6=NHAPLIEU!E461,$D$6=NHAPLIEU!F461),NHAPLIEU!D461,"")</f>
        <v/>
      </c>
      <c r="E465" s="77" t="str">
        <f>IF($D$6=NHAPLIEU!E461,NHAPLIEU!F461,IF($D$6=NHAPLIEU!F461,NHAPLIEU!E461,""))</f>
        <v/>
      </c>
      <c r="F465" s="126" t="str">
        <f>IF($D$6=NHAPLIEU!F461,NHAPLIEU!I461,"")</f>
        <v/>
      </c>
      <c r="G465" s="126" t="str">
        <f>IF($D$6=NHAPLIEU!E461,NHAPLIEU!I461,"")</f>
        <v/>
      </c>
      <c r="H465" s="126"/>
      <c r="I465" s="126"/>
    </row>
    <row r="466" spans="1:9" ht="21" hidden="1" customHeight="1">
      <c r="A466" s="360" t="str">
        <f>IF(OR($D$6=NHAPLIEU!E462,$D$6=NHAPLIEU!F462),NHAPLIEU!A462,"")</f>
        <v/>
      </c>
      <c r="B466" s="67" t="str">
        <f>IF(OR($D$6=NHAPLIEU!E462,$D$6=NHAPLIEU!F462),NHAPLIEU!B462,"")</f>
        <v/>
      </c>
      <c r="C466" s="360" t="str">
        <f>IF(OR($D$6=NHAPLIEU!E462,$D$6=NHAPLIEU!F462),NHAPLIEU!C462,"")</f>
        <v/>
      </c>
      <c r="D466" s="67" t="str">
        <f>IF(OR($D$6=NHAPLIEU!E462,$D$6=NHAPLIEU!F462),NHAPLIEU!D462,"")</f>
        <v/>
      </c>
      <c r="E466" s="77" t="str">
        <f>IF($D$6=NHAPLIEU!E462,NHAPLIEU!F462,IF($D$6=NHAPLIEU!F462,NHAPLIEU!E462,""))</f>
        <v/>
      </c>
      <c r="F466" s="126" t="str">
        <f>IF($D$6=NHAPLIEU!F462,NHAPLIEU!I462,"")</f>
        <v/>
      </c>
      <c r="G466" s="126" t="str">
        <f>IF($D$6=NHAPLIEU!E462,NHAPLIEU!I462,"")</f>
        <v/>
      </c>
      <c r="H466" s="126"/>
      <c r="I466" s="126"/>
    </row>
    <row r="467" spans="1:9" ht="21" hidden="1" customHeight="1">
      <c r="A467" s="360" t="str">
        <f>IF(OR($D$6=NHAPLIEU!E463,$D$6=NHAPLIEU!F463),NHAPLIEU!A463,"")</f>
        <v/>
      </c>
      <c r="B467" s="67" t="str">
        <f>IF(OR($D$6=NHAPLIEU!E463,$D$6=NHAPLIEU!F463),NHAPLIEU!B463,"")</f>
        <v/>
      </c>
      <c r="C467" s="360" t="str">
        <f>IF(OR($D$6=NHAPLIEU!E463,$D$6=NHAPLIEU!F463),NHAPLIEU!C463,"")</f>
        <v/>
      </c>
      <c r="D467" s="67" t="str">
        <f>IF(OR($D$6=NHAPLIEU!E463,$D$6=NHAPLIEU!F463),NHAPLIEU!D463,"")</f>
        <v/>
      </c>
      <c r="E467" s="77" t="str">
        <f>IF($D$6=NHAPLIEU!E463,NHAPLIEU!F463,IF($D$6=NHAPLIEU!F463,NHAPLIEU!E463,""))</f>
        <v/>
      </c>
      <c r="F467" s="126" t="str">
        <f>IF($D$6=NHAPLIEU!F463,NHAPLIEU!I463,"")</f>
        <v/>
      </c>
      <c r="G467" s="126" t="str">
        <f>IF($D$6=NHAPLIEU!E463,NHAPLIEU!I463,"")</f>
        <v/>
      </c>
      <c r="H467" s="126"/>
      <c r="I467" s="126"/>
    </row>
    <row r="468" spans="1:9" ht="21" hidden="1" customHeight="1">
      <c r="A468" s="360" t="str">
        <f>IF(OR($D$6=NHAPLIEU!E464,$D$6=NHAPLIEU!F464),NHAPLIEU!A464,"")</f>
        <v/>
      </c>
      <c r="B468" s="67" t="str">
        <f>IF(OR($D$6=NHAPLIEU!E464,$D$6=NHAPLIEU!F464),NHAPLIEU!B464,"")</f>
        <v/>
      </c>
      <c r="C468" s="360" t="str">
        <f>IF(OR($D$6=NHAPLIEU!E464,$D$6=NHAPLIEU!F464),NHAPLIEU!C464,"")</f>
        <v/>
      </c>
      <c r="D468" s="67" t="str">
        <f>IF(OR($D$6=NHAPLIEU!E464,$D$6=NHAPLIEU!F464),NHAPLIEU!D464,"")</f>
        <v/>
      </c>
      <c r="E468" s="77" t="str">
        <f>IF($D$6=NHAPLIEU!E464,NHAPLIEU!F464,IF($D$6=NHAPLIEU!F464,NHAPLIEU!E464,""))</f>
        <v/>
      </c>
      <c r="F468" s="126" t="str">
        <f>IF($D$6=NHAPLIEU!F464,NHAPLIEU!I464,"")</f>
        <v/>
      </c>
      <c r="G468" s="126" t="str">
        <f>IF($D$6=NHAPLIEU!E464,NHAPLIEU!I464,"")</f>
        <v/>
      </c>
      <c r="H468" s="126"/>
      <c r="I468" s="126"/>
    </row>
    <row r="469" spans="1:9" ht="21" hidden="1" customHeight="1">
      <c r="A469" s="360" t="str">
        <f>IF(OR($D$6=NHAPLIEU!E465,$D$6=NHAPLIEU!F465),NHAPLIEU!A465,"")</f>
        <v/>
      </c>
      <c r="B469" s="67" t="str">
        <f>IF(OR($D$6=NHAPLIEU!E465,$D$6=NHAPLIEU!F465),NHAPLIEU!B465,"")</f>
        <v/>
      </c>
      <c r="C469" s="360" t="str">
        <f>IF(OR($D$6=NHAPLIEU!E465,$D$6=NHAPLIEU!F465),NHAPLIEU!C465,"")</f>
        <v/>
      </c>
      <c r="D469" s="67" t="str">
        <f>IF(OR($D$6=NHAPLIEU!E465,$D$6=NHAPLIEU!F465),NHAPLIEU!D465,"")</f>
        <v/>
      </c>
      <c r="E469" s="77" t="str">
        <f>IF($D$6=NHAPLIEU!E465,NHAPLIEU!F465,IF($D$6=NHAPLIEU!F465,NHAPLIEU!E465,""))</f>
        <v/>
      </c>
      <c r="F469" s="126" t="str">
        <f>IF($D$6=NHAPLIEU!F465,NHAPLIEU!I465,"")</f>
        <v/>
      </c>
      <c r="G469" s="126" t="str">
        <f>IF($D$6=NHAPLIEU!E465,NHAPLIEU!I465,"")</f>
        <v/>
      </c>
      <c r="H469" s="126"/>
      <c r="I469" s="126"/>
    </row>
    <row r="470" spans="1:9" ht="21" hidden="1" customHeight="1">
      <c r="A470" s="360" t="str">
        <f>IF(OR($D$6=NHAPLIEU!E466,$D$6=NHAPLIEU!F466),NHAPLIEU!A466,"")</f>
        <v/>
      </c>
      <c r="B470" s="67" t="str">
        <f>IF(OR($D$6=NHAPLIEU!E466,$D$6=NHAPLIEU!F466),NHAPLIEU!B466,"")</f>
        <v/>
      </c>
      <c r="C470" s="360" t="str">
        <f>IF(OR($D$6=NHAPLIEU!E466,$D$6=NHAPLIEU!F466),NHAPLIEU!C466,"")</f>
        <v/>
      </c>
      <c r="D470" s="67" t="str">
        <f>IF(OR($D$6=NHAPLIEU!E466,$D$6=NHAPLIEU!F466),NHAPLIEU!D466,"")</f>
        <v/>
      </c>
      <c r="E470" s="77" t="str">
        <f>IF($D$6=NHAPLIEU!E466,NHAPLIEU!F466,IF($D$6=NHAPLIEU!F466,NHAPLIEU!E466,""))</f>
        <v/>
      </c>
      <c r="F470" s="126" t="str">
        <f>IF($D$6=NHAPLIEU!F466,NHAPLIEU!I466,"")</f>
        <v/>
      </c>
      <c r="G470" s="126" t="str">
        <f>IF($D$6=NHAPLIEU!E466,NHAPLIEU!I466,"")</f>
        <v/>
      </c>
      <c r="H470" s="126"/>
      <c r="I470" s="126"/>
    </row>
    <row r="471" spans="1:9" ht="21" hidden="1" customHeight="1">
      <c r="A471" s="360" t="str">
        <f>IF(OR($D$6=NHAPLIEU!E467,$D$6=NHAPLIEU!F467),NHAPLIEU!A467,"")</f>
        <v/>
      </c>
      <c r="B471" s="67" t="str">
        <f>IF(OR($D$6=NHAPLIEU!E467,$D$6=NHAPLIEU!F467),NHAPLIEU!B467,"")</f>
        <v/>
      </c>
      <c r="C471" s="360" t="str">
        <f>IF(OR($D$6=NHAPLIEU!E467,$D$6=NHAPLIEU!F467),NHAPLIEU!C467,"")</f>
        <v/>
      </c>
      <c r="D471" s="67" t="str">
        <f>IF(OR($D$6=NHAPLIEU!E467,$D$6=NHAPLIEU!F467),NHAPLIEU!D467,"")</f>
        <v/>
      </c>
      <c r="E471" s="77" t="str">
        <f>IF($D$6=NHAPLIEU!E467,NHAPLIEU!F467,IF($D$6=NHAPLIEU!F467,NHAPLIEU!E467,""))</f>
        <v/>
      </c>
      <c r="F471" s="126" t="str">
        <f>IF($D$6=NHAPLIEU!F467,NHAPLIEU!I467,"")</f>
        <v/>
      </c>
      <c r="G471" s="126" t="str">
        <f>IF($D$6=NHAPLIEU!E467,NHAPLIEU!I467,"")</f>
        <v/>
      </c>
      <c r="H471" s="126"/>
      <c r="I471" s="126"/>
    </row>
    <row r="472" spans="1:9" ht="21" hidden="1" customHeight="1">
      <c r="A472" s="360" t="str">
        <f>IF(OR($D$6=NHAPLIEU!E468,$D$6=NHAPLIEU!F468),NHAPLIEU!A468,"")</f>
        <v/>
      </c>
      <c r="B472" s="67" t="str">
        <f>IF(OR($D$6=NHAPLIEU!E468,$D$6=NHAPLIEU!F468),NHAPLIEU!B468,"")</f>
        <v/>
      </c>
      <c r="C472" s="360" t="str">
        <f>IF(OR($D$6=NHAPLIEU!E468,$D$6=NHAPLIEU!F468),NHAPLIEU!C468,"")</f>
        <v/>
      </c>
      <c r="D472" s="67" t="str">
        <f>IF(OR($D$6=NHAPLIEU!E468,$D$6=NHAPLIEU!F468),NHAPLIEU!D468,"")</f>
        <v/>
      </c>
      <c r="E472" s="77" t="str">
        <f>IF($D$6=NHAPLIEU!E468,NHAPLIEU!F468,IF($D$6=NHAPLIEU!F468,NHAPLIEU!E468,""))</f>
        <v/>
      </c>
      <c r="F472" s="126" t="str">
        <f>IF($D$6=NHAPLIEU!F468,NHAPLIEU!I468,"")</f>
        <v/>
      </c>
      <c r="G472" s="126" t="str">
        <f>IF($D$6=NHAPLIEU!E468,NHAPLIEU!I468,"")</f>
        <v/>
      </c>
      <c r="H472" s="126"/>
      <c r="I472" s="126"/>
    </row>
    <row r="473" spans="1:9" ht="21" hidden="1" customHeight="1">
      <c r="A473" s="360" t="str">
        <f>IF(OR($D$6=NHAPLIEU!E469,$D$6=NHAPLIEU!F469),NHAPLIEU!A469,"")</f>
        <v/>
      </c>
      <c r="B473" s="67" t="str">
        <f>IF(OR($D$6=NHAPLIEU!E469,$D$6=NHAPLIEU!F469),NHAPLIEU!B469,"")</f>
        <v/>
      </c>
      <c r="C473" s="360" t="str">
        <f>IF(OR($D$6=NHAPLIEU!E469,$D$6=NHAPLIEU!F469),NHAPLIEU!C469,"")</f>
        <v/>
      </c>
      <c r="D473" s="67" t="str">
        <f>IF(OR($D$6=NHAPLIEU!E469,$D$6=NHAPLIEU!F469),NHAPLIEU!D469,"")</f>
        <v/>
      </c>
      <c r="E473" s="77" t="str">
        <f>IF($D$6=NHAPLIEU!E469,NHAPLIEU!F469,IF($D$6=NHAPLIEU!F469,NHAPLIEU!E469,""))</f>
        <v/>
      </c>
      <c r="F473" s="126" t="str">
        <f>IF($D$6=NHAPLIEU!F469,NHAPLIEU!I469,"")</f>
        <v/>
      </c>
      <c r="G473" s="126" t="str">
        <f>IF($D$6=NHAPLIEU!E469,NHAPLIEU!I469,"")</f>
        <v/>
      </c>
      <c r="H473" s="126"/>
      <c r="I473" s="126"/>
    </row>
    <row r="474" spans="1:9" ht="21" hidden="1" customHeight="1">
      <c r="A474" s="360" t="str">
        <f>IF(OR($D$6=NHAPLIEU!E470,$D$6=NHAPLIEU!F470),NHAPLIEU!A470,"")</f>
        <v/>
      </c>
      <c r="B474" s="67" t="str">
        <f>IF(OR($D$6=NHAPLIEU!E470,$D$6=NHAPLIEU!F470),NHAPLIEU!B470,"")</f>
        <v/>
      </c>
      <c r="C474" s="360" t="str">
        <f>IF(OR($D$6=NHAPLIEU!E470,$D$6=NHAPLIEU!F470),NHAPLIEU!C470,"")</f>
        <v/>
      </c>
      <c r="D474" s="67" t="str">
        <f>IF(OR($D$6=NHAPLIEU!E470,$D$6=NHAPLIEU!F470),NHAPLIEU!D470,"")</f>
        <v/>
      </c>
      <c r="E474" s="77" t="str">
        <f>IF($D$6=NHAPLIEU!E470,NHAPLIEU!F470,IF($D$6=NHAPLIEU!F470,NHAPLIEU!E470,""))</f>
        <v/>
      </c>
      <c r="F474" s="126" t="str">
        <f>IF($D$6=NHAPLIEU!F470,NHAPLIEU!I470,"")</f>
        <v/>
      </c>
      <c r="G474" s="126" t="str">
        <f>IF($D$6=NHAPLIEU!E470,NHAPLIEU!I470,"")</f>
        <v/>
      </c>
      <c r="H474" s="126"/>
      <c r="I474" s="126"/>
    </row>
    <row r="475" spans="1:9" ht="21" hidden="1" customHeight="1">
      <c r="A475" s="360" t="str">
        <f>IF(OR($D$6=NHAPLIEU!E471,$D$6=NHAPLIEU!F471),NHAPLIEU!A471,"")</f>
        <v/>
      </c>
      <c r="B475" s="67" t="str">
        <f>IF(OR($D$6=NHAPLIEU!E471,$D$6=NHAPLIEU!F471),NHAPLIEU!B471,"")</f>
        <v/>
      </c>
      <c r="C475" s="360" t="str">
        <f>IF(OR($D$6=NHAPLIEU!E471,$D$6=NHAPLIEU!F471),NHAPLIEU!C471,"")</f>
        <v/>
      </c>
      <c r="D475" s="67" t="str">
        <f>IF(OR($D$6=NHAPLIEU!E471,$D$6=NHAPLIEU!F471),NHAPLIEU!D471,"")</f>
        <v/>
      </c>
      <c r="E475" s="77" t="str">
        <f>IF($D$6=NHAPLIEU!E471,NHAPLIEU!F471,IF($D$6=NHAPLIEU!F471,NHAPLIEU!E471,""))</f>
        <v/>
      </c>
      <c r="F475" s="126" t="str">
        <f>IF($D$6=NHAPLIEU!F471,NHAPLIEU!I471,"")</f>
        <v/>
      </c>
      <c r="G475" s="126" t="str">
        <f>IF($D$6=NHAPLIEU!E471,NHAPLIEU!I471,"")</f>
        <v/>
      </c>
      <c r="H475" s="126"/>
      <c r="I475" s="126"/>
    </row>
    <row r="476" spans="1:9" ht="21" hidden="1" customHeight="1">
      <c r="A476" s="360" t="str">
        <f>IF(OR($D$6=NHAPLIEU!E472,$D$6=NHAPLIEU!F472),NHAPLIEU!A472,"")</f>
        <v/>
      </c>
      <c r="B476" s="67" t="str">
        <f>IF(OR($D$6=NHAPLIEU!E472,$D$6=NHAPLIEU!F472),NHAPLIEU!B472,"")</f>
        <v/>
      </c>
      <c r="C476" s="360" t="str">
        <f>IF(OR($D$6=NHAPLIEU!E472,$D$6=NHAPLIEU!F472),NHAPLIEU!C472,"")</f>
        <v/>
      </c>
      <c r="D476" s="67" t="str">
        <f>IF(OR($D$6=NHAPLIEU!E472,$D$6=NHAPLIEU!F472),NHAPLIEU!D472,"")</f>
        <v/>
      </c>
      <c r="E476" s="77" t="str">
        <f>IF($D$6=NHAPLIEU!E472,NHAPLIEU!F472,IF($D$6=NHAPLIEU!F472,NHAPLIEU!E472,""))</f>
        <v/>
      </c>
      <c r="F476" s="126" t="str">
        <f>IF($D$6=NHAPLIEU!F472,NHAPLIEU!I472,"")</f>
        <v/>
      </c>
      <c r="G476" s="126" t="str">
        <f>IF($D$6=NHAPLIEU!E472,NHAPLIEU!I472,"")</f>
        <v/>
      </c>
      <c r="H476" s="126"/>
      <c r="I476" s="126"/>
    </row>
    <row r="477" spans="1:9" ht="21" hidden="1" customHeight="1">
      <c r="A477" s="360" t="str">
        <f>IF(OR($D$6=NHAPLIEU!E473,$D$6=NHAPLIEU!F473),NHAPLIEU!A473,"")</f>
        <v/>
      </c>
      <c r="B477" s="67" t="str">
        <f>IF(OR($D$6=NHAPLIEU!E473,$D$6=NHAPLIEU!F473),NHAPLIEU!B473,"")</f>
        <v/>
      </c>
      <c r="C477" s="360" t="str">
        <f>IF(OR($D$6=NHAPLIEU!E473,$D$6=NHAPLIEU!F473),NHAPLIEU!C473,"")</f>
        <v/>
      </c>
      <c r="D477" s="67" t="str">
        <f>IF(OR($D$6=NHAPLIEU!E473,$D$6=NHAPLIEU!F473),NHAPLIEU!D473,"")</f>
        <v/>
      </c>
      <c r="E477" s="77" t="str">
        <f>IF($D$6=NHAPLIEU!E473,NHAPLIEU!F473,IF($D$6=NHAPLIEU!F473,NHAPLIEU!E473,""))</f>
        <v/>
      </c>
      <c r="F477" s="126" t="str">
        <f>IF($D$6=NHAPLIEU!F473,NHAPLIEU!I473,"")</f>
        <v/>
      </c>
      <c r="G477" s="126" t="str">
        <f>IF($D$6=NHAPLIEU!E473,NHAPLIEU!I473,"")</f>
        <v/>
      </c>
      <c r="H477" s="126"/>
      <c r="I477" s="126"/>
    </row>
    <row r="478" spans="1:9" ht="21" hidden="1" customHeight="1">
      <c r="A478" s="360" t="str">
        <f>IF(OR($D$6=NHAPLIEU!E474,$D$6=NHAPLIEU!F474),NHAPLIEU!A474,"")</f>
        <v/>
      </c>
      <c r="B478" s="67" t="str">
        <f>IF(OR($D$6=NHAPLIEU!E474,$D$6=NHAPLIEU!F474),NHAPLIEU!B474,"")</f>
        <v/>
      </c>
      <c r="C478" s="360" t="str">
        <f>IF(OR($D$6=NHAPLIEU!E474,$D$6=NHAPLIEU!F474),NHAPLIEU!C474,"")</f>
        <v/>
      </c>
      <c r="D478" s="67" t="str">
        <f>IF(OR($D$6=NHAPLIEU!E474,$D$6=NHAPLIEU!F474),NHAPLIEU!D474,"")</f>
        <v/>
      </c>
      <c r="E478" s="77" t="str">
        <f>IF($D$6=NHAPLIEU!E474,NHAPLIEU!F474,IF($D$6=NHAPLIEU!F474,NHAPLIEU!E474,""))</f>
        <v/>
      </c>
      <c r="F478" s="126" t="str">
        <f>IF($D$6=NHAPLIEU!F474,NHAPLIEU!I474,"")</f>
        <v/>
      </c>
      <c r="G478" s="126" t="str">
        <f>IF($D$6=NHAPLIEU!E474,NHAPLIEU!I474,"")</f>
        <v/>
      </c>
      <c r="H478" s="126"/>
      <c r="I478" s="126"/>
    </row>
    <row r="479" spans="1:9" ht="21" hidden="1" customHeight="1">
      <c r="A479" s="360" t="str">
        <f>IF(OR($D$6=NHAPLIEU!E475,$D$6=NHAPLIEU!F475),NHAPLIEU!A475,"")</f>
        <v/>
      </c>
      <c r="B479" s="67" t="str">
        <f>IF(OR($D$6=NHAPLIEU!E475,$D$6=NHAPLIEU!F475),NHAPLIEU!B475,"")</f>
        <v/>
      </c>
      <c r="C479" s="360" t="str">
        <f>IF(OR($D$6=NHAPLIEU!E475,$D$6=NHAPLIEU!F475),NHAPLIEU!C475,"")</f>
        <v/>
      </c>
      <c r="D479" s="67" t="str">
        <f>IF(OR($D$6=NHAPLIEU!E475,$D$6=NHAPLIEU!F475),NHAPLIEU!D475,"")</f>
        <v/>
      </c>
      <c r="E479" s="77" t="str">
        <f>IF($D$6=NHAPLIEU!E475,NHAPLIEU!F475,IF($D$6=NHAPLIEU!F475,NHAPLIEU!E475,""))</f>
        <v/>
      </c>
      <c r="F479" s="126" t="str">
        <f>IF($D$6=NHAPLIEU!F475,NHAPLIEU!I475,"")</f>
        <v/>
      </c>
      <c r="G479" s="126" t="str">
        <f>IF($D$6=NHAPLIEU!E475,NHAPLIEU!I475,"")</f>
        <v/>
      </c>
      <c r="H479" s="126"/>
      <c r="I479" s="126"/>
    </row>
    <row r="480" spans="1:9" ht="21" hidden="1" customHeight="1">
      <c r="A480" s="360" t="str">
        <f>IF(OR($D$6=NHAPLIEU!E476,$D$6=NHAPLIEU!F476),NHAPLIEU!A476,"")</f>
        <v/>
      </c>
      <c r="B480" s="67" t="str">
        <f>IF(OR($D$6=NHAPLIEU!E476,$D$6=NHAPLIEU!F476),NHAPLIEU!B476,"")</f>
        <v/>
      </c>
      <c r="C480" s="360" t="str">
        <f>IF(OR($D$6=NHAPLIEU!E476,$D$6=NHAPLIEU!F476),NHAPLIEU!C476,"")</f>
        <v/>
      </c>
      <c r="D480" s="67" t="str">
        <f>IF(OR($D$6=NHAPLIEU!E476,$D$6=NHAPLIEU!F476),NHAPLIEU!D476,"")</f>
        <v/>
      </c>
      <c r="E480" s="77" t="str">
        <f>IF($D$6=NHAPLIEU!E476,NHAPLIEU!F476,IF($D$6=NHAPLIEU!F476,NHAPLIEU!E476,""))</f>
        <v/>
      </c>
      <c r="F480" s="126" t="str">
        <f>IF($D$6=NHAPLIEU!F476,NHAPLIEU!I476,"")</f>
        <v/>
      </c>
      <c r="G480" s="126" t="str">
        <f>IF($D$6=NHAPLIEU!E476,NHAPLIEU!I476,"")</f>
        <v/>
      </c>
      <c r="H480" s="126"/>
      <c r="I480" s="126"/>
    </row>
    <row r="481" spans="1:9" ht="21" hidden="1" customHeight="1">
      <c r="A481" s="360" t="str">
        <f>IF(OR($D$6=NHAPLIEU!E477,$D$6=NHAPLIEU!F477),NHAPLIEU!A477,"")</f>
        <v/>
      </c>
      <c r="B481" s="67" t="str">
        <f>IF(OR($D$6=NHAPLIEU!E477,$D$6=NHAPLIEU!F477),NHAPLIEU!B477,"")</f>
        <v/>
      </c>
      <c r="C481" s="360" t="str">
        <f>IF(OR($D$6=NHAPLIEU!E477,$D$6=NHAPLIEU!F477),NHAPLIEU!C477,"")</f>
        <v/>
      </c>
      <c r="D481" s="67" t="str">
        <f>IF(OR($D$6=NHAPLIEU!E477,$D$6=NHAPLIEU!F477),NHAPLIEU!D477,"")</f>
        <v/>
      </c>
      <c r="E481" s="77" t="str">
        <f>IF($D$6=NHAPLIEU!E477,NHAPLIEU!F477,IF($D$6=NHAPLIEU!F477,NHAPLIEU!E477,""))</f>
        <v/>
      </c>
      <c r="F481" s="126" t="str">
        <f>IF($D$6=NHAPLIEU!F477,NHAPLIEU!I477,"")</f>
        <v/>
      </c>
      <c r="G481" s="126" t="str">
        <f>IF($D$6=NHAPLIEU!E477,NHAPLIEU!I477,"")</f>
        <v/>
      </c>
      <c r="H481" s="126"/>
      <c r="I481" s="126"/>
    </row>
    <row r="482" spans="1:9" ht="21" hidden="1" customHeight="1">
      <c r="A482" s="360" t="str">
        <f>IF(OR($D$6=NHAPLIEU!E478,$D$6=NHAPLIEU!F478),NHAPLIEU!A478,"")</f>
        <v/>
      </c>
      <c r="B482" s="67" t="str">
        <f>IF(OR($D$6=NHAPLIEU!E478,$D$6=NHAPLIEU!F478),NHAPLIEU!B478,"")</f>
        <v/>
      </c>
      <c r="C482" s="360" t="str">
        <f>IF(OR($D$6=NHAPLIEU!E478,$D$6=NHAPLIEU!F478),NHAPLIEU!C478,"")</f>
        <v/>
      </c>
      <c r="D482" s="67" t="str">
        <f>IF(OR($D$6=NHAPLIEU!E478,$D$6=NHAPLIEU!F478),NHAPLIEU!D478,"")</f>
        <v/>
      </c>
      <c r="E482" s="77" t="str">
        <f>IF($D$6=NHAPLIEU!E478,NHAPLIEU!F478,IF($D$6=NHAPLIEU!F478,NHAPLIEU!E478,""))</f>
        <v/>
      </c>
      <c r="F482" s="126" t="str">
        <f>IF($D$6=NHAPLIEU!F478,NHAPLIEU!I478,"")</f>
        <v/>
      </c>
      <c r="G482" s="126" t="str">
        <f>IF($D$6=NHAPLIEU!E478,NHAPLIEU!I478,"")</f>
        <v/>
      </c>
      <c r="H482" s="126"/>
      <c r="I482" s="126"/>
    </row>
    <row r="483" spans="1:9" ht="21" hidden="1" customHeight="1">
      <c r="A483" s="360" t="str">
        <f>IF(OR($D$6=NHAPLIEU!E479,$D$6=NHAPLIEU!F479),NHAPLIEU!A479,"")</f>
        <v/>
      </c>
      <c r="B483" s="67" t="str">
        <f>IF(OR($D$6=NHAPLIEU!E479,$D$6=NHAPLIEU!F479),NHAPLIEU!B479,"")</f>
        <v/>
      </c>
      <c r="C483" s="360" t="str">
        <f>IF(OR($D$6=NHAPLIEU!E479,$D$6=NHAPLIEU!F479),NHAPLIEU!C479,"")</f>
        <v/>
      </c>
      <c r="D483" s="67" t="str">
        <f>IF(OR($D$6=NHAPLIEU!E479,$D$6=NHAPLIEU!F479),NHAPLIEU!D479,"")</f>
        <v/>
      </c>
      <c r="E483" s="77" t="str">
        <f>IF($D$6=NHAPLIEU!E479,NHAPLIEU!F479,IF($D$6=NHAPLIEU!F479,NHAPLIEU!E479,""))</f>
        <v/>
      </c>
      <c r="F483" s="126" t="str">
        <f>IF($D$6=NHAPLIEU!F479,NHAPLIEU!I479,"")</f>
        <v/>
      </c>
      <c r="G483" s="126" t="str">
        <f>IF($D$6=NHAPLIEU!E479,NHAPLIEU!I479,"")</f>
        <v/>
      </c>
      <c r="H483" s="126"/>
      <c r="I483" s="126"/>
    </row>
    <row r="484" spans="1:9" ht="21" hidden="1" customHeight="1">
      <c r="A484" s="360" t="str">
        <f>IF(OR($D$6=NHAPLIEU!E480,$D$6=NHAPLIEU!F480),NHAPLIEU!A480,"")</f>
        <v/>
      </c>
      <c r="B484" s="67" t="str">
        <f>IF(OR($D$6=NHAPLIEU!E480,$D$6=NHAPLIEU!F480),NHAPLIEU!B480,"")</f>
        <v/>
      </c>
      <c r="C484" s="360" t="str">
        <f>IF(OR($D$6=NHAPLIEU!E480,$D$6=NHAPLIEU!F480),NHAPLIEU!C480,"")</f>
        <v/>
      </c>
      <c r="D484" s="67" t="str">
        <f>IF(OR($D$6=NHAPLIEU!E480,$D$6=NHAPLIEU!F480),NHAPLIEU!D480,"")</f>
        <v/>
      </c>
      <c r="E484" s="77" t="str">
        <f>IF($D$6=NHAPLIEU!E480,NHAPLIEU!F480,IF($D$6=NHAPLIEU!F480,NHAPLIEU!E480,""))</f>
        <v/>
      </c>
      <c r="F484" s="126" t="str">
        <f>IF($D$6=NHAPLIEU!F480,NHAPLIEU!I480,"")</f>
        <v/>
      </c>
      <c r="G484" s="126" t="str">
        <f>IF($D$6=NHAPLIEU!E480,NHAPLIEU!I480,"")</f>
        <v/>
      </c>
      <c r="H484" s="126"/>
      <c r="I484" s="126"/>
    </row>
    <row r="485" spans="1:9" ht="21" hidden="1" customHeight="1">
      <c r="A485" s="360" t="str">
        <f>IF(OR($D$6=NHAPLIEU!E481,$D$6=NHAPLIEU!F481),NHAPLIEU!A481,"")</f>
        <v/>
      </c>
      <c r="B485" s="67" t="str">
        <f>IF(OR($D$6=NHAPLIEU!E481,$D$6=NHAPLIEU!F481),NHAPLIEU!B481,"")</f>
        <v/>
      </c>
      <c r="C485" s="360" t="str">
        <f>IF(OR($D$6=NHAPLIEU!E481,$D$6=NHAPLIEU!F481),NHAPLIEU!C481,"")</f>
        <v/>
      </c>
      <c r="D485" s="67" t="str">
        <f>IF(OR($D$6=NHAPLIEU!E481,$D$6=NHAPLIEU!F481),NHAPLIEU!D481,"")</f>
        <v/>
      </c>
      <c r="E485" s="77" t="str">
        <f>IF($D$6=NHAPLIEU!E481,NHAPLIEU!F481,IF($D$6=NHAPLIEU!F481,NHAPLIEU!E481,""))</f>
        <v/>
      </c>
      <c r="F485" s="126" t="str">
        <f>IF($D$6=NHAPLIEU!F481,NHAPLIEU!I481,"")</f>
        <v/>
      </c>
      <c r="G485" s="126" t="str">
        <f>IF($D$6=NHAPLIEU!E481,NHAPLIEU!I481,"")</f>
        <v/>
      </c>
      <c r="H485" s="126"/>
      <c r="I485" s="126"/>
    </row>
    <row r="486" spans="1:9" ht="21" hidden="1" customHeight="1">
      <c r="A486" s="360" t="str">
        <f>IF(OR($D$6=NHAPLIEU!E482,$D$6=NHAPLIEU!F482),NHAPLIEU!A482,"")</f>
        <v/>
      </c>
      <c r="B486" s="67" t="str">
        <f>IF(OR($D$6=NHAPLIEU!E482,$D$6=NHAPLIEU!F482),NHAPLIEU!B482,"")</f>
        <v/>
      </c>
      <c r="C486" s="360" t="str">
        <f>IF(OR($D$6=NHAPLIEU!E482,$D$6=NHAPLIEU!F482),NHAPLIEU!C482,"")</f>
        <v/>
      </c>
      <c r="D486" s="67" t="str">
        <f>IF(OR($D$6=NHAPLIEU!E482,$D$6=NHAPLIEU!F482),NHAPLIEU!D482,"")</f>
        <v/>
      </c>
      <c r="E486" s="77" t="str">
        <f>IF($D$6=NHAPLIEU!E482,NHAPLIEU!F482,IF($D$6=NHAPLIEU!F482,NHAPLIEU!E482,""))</f>
        <v/>
      </c>
      <c r="F486" s="126" t="str">
        <f>IF($D$6=NHAPLIEU!F482,NHAPLIEU!I482,"")</f>
        <v/>
      </c>
      <c r="G486" s="126" t="str">
        <f>IF($D$6=NHAPLIEU!E482,NHAPLIEU!I482,"")</f>
        <v/>
      </c>
      <c r="H486" s="126"/>
      <c r="I486" s="126"/>
    </row>
    <row r="487" spans="1:9" ht="21" hidden="1" customHeight="1">
      <c r="A487" s="360" t="str">
        <f>IF(OR($D$6=NHAPLIEU!E483,$D$6=NHAPLIEU!F483),NHAPLIEU!A483,"")</f>
        <v/>
      </c>
      <c r="B487" s="67" t="str">
        <f>IF(OR($D$6=NHAPLIEU!E483,$D$6=NHAPLIEU!F483),NHAPLIEU!B483,"")</f>
        <v/>
      </c>
      <c r="C487" s="360" t="str">
        <f>IF(OR($D$6=NHAPLIEU!E483,$D$6=NHAPLIEU!F483),NHAPLIEU!C483,"")</f>
        <v/>
      </c>
      <c r="D487" s="67" t="str">
        <f>IF(OR($D$6=NHAPLIEU!E483,$D$6=NHAPLIEU!F483),NHAPLIEU!D483,"")</f>
        <v/>
      </c>
      <c r="E487" s="77" t="str">
        <f>IF($D$6=NHAPLIEU!E483,NHAPLIEU!F483,IF($D$6=NHAPLIEU!F483,NHAPLIEU!E483,""))</f>
        <v/>
      </c>
      <c r="F487" s="126" t="str">
        <f>IF($D$6=NHAPLIEU!F483,NHAPLIEU!I483,"")</f>
        <v/>
      </c>
      <c r="G487" s="126" t="str">
        <f>IF($D$6=NHAPLIEU!E483,NHAPLIEU!I483,"")</f>
        <v/>
      </c>
      <c r="H487" s="126"/>
      <c r="I487" s="126"/>
    </row>
    <row r="488" spans="1:9" ht="21" hidden="1" customHeight="1">
      <c r="A488" s="360" t="str">
        <f>IF(OR($D$6=NHAPLIEU!E484,$D$6=NHAPLIEU!F484),NHAPLIEU!A484,"")</f>
        <v/>
      </c>
      <c r="B488" s="67" t="str">
        <f>IF(OR($D$6=NHAPLIEU!E484,$D$6=NHAPLIEU!F484),NHAPLIEU!B484,"")</f>
        <v/>
      </c>
      <c r="C488" s="360" t="str">
        <f>IF(OR($D$6=NHAPLIEU!E484,$D$6=NHAPLIEU!F484),NHAPLIEU!C484,"")</f>
        <v/>
      </c>
      <c r="D488" s="67" t="str">
        <f>IF(OR($D$6=NHAPLIEU!E484,$D$6=NHAPLIEU!F484),NHAPLIEU!D484,"")</f>
        <v/>
      </c>
      <c r="E488" s="77" t="str">
        <f>IF($D$6=NHAPLIEU!E484,NHAPLIEU!F484,IF($D$6=NHAPLIEU!F484,NHAPLIEU!E484,""))</f>
        <v/>
      </c>
      <c r="F488" s="126" t="str">
        <f>IF($D$6=NHAPLIEU!F484,NHAPLIEU!I484,"")</f>
        <v/>
      </c>
      <c r="G488" s="126" t="str">
        <f>IF($D$6=NHAPLIEU!E484,NHAPLIEU!I484,"")</f>
        <v/>
      </c>
      <c r="H488" s="126"/>
      <c r="I488" s="126"/>
    </row>
    <row r="489" spans="1:9" ht="21" hidden="1" customHeight="1">
      <c r="A489" s="360" t="str">
        <f>IF(OR($D$6=NHAPLIEU!E485,$D$6=NHAPLIEU!F485),NHAPLIEU!A485,"")</f>
        <v/>
      </c>
      <c r="B489" s="67" t="str">
        <f>IF(OR($D$6=NHAPLIEU!E485,$D$6=NHAPLIEU!F485),NHAPLIEU!B485,"")</f>
        <v/>
      </c>
      <c r="C489" s="360" t="str">
        <f>IF(OR($D$6=NHAPLIEU!E485,$D$6=NHAPLIEU!F485),NHAPLIEU!C485,"")</f>
        <v/>
      </c>
      <c r="D489" s="67" t="str">
        <f>IF(OR($D$6=NHAPLIEU!E485,$D$6=NHAPLIEU!F485),NHAPLIEU!D485,"")</f>
        <v/>
      </c>
      <c r="E489" s="77" t="str">
        <f>IF($D$6=NHAPLIEU!E485,NHAPLIEU!F485,IF($D$6=NHAPLIEU!F485,NHAPLIEU!E485,""))</f>
        <v/>
      </c>
      <c r="F489" s="126" t="str">
        <f>IF($D$6=NHAPLIEU!F485,NHAPLIEU!I485,"")</f>
        <v/>
      </c>
      <c r="G489" s="126" t="str">
        <f>IF($D$6=NHAPLIEU!E485,NHAPLIEU!I485,"")</f>
        <v/>
      </c>
      <c r="H489" s="126"/>
      <c r="I489" s="126"/>
    </row>
    <row r="490" spans="1:9" ht="21" hidden="1" customHeight="1">
      <c r="A490" s="360" t="str">
        <f>IF(OR($D$6=NHAPLIEU!E486,$D$6=NHAPLIEU!F486),NHAPLIEU!A486,"")</f>
        <v/>
      </c>
      <c r="B490" s="67" t="str">
        <f>IF(OR($D$6=NHAPLIEU!E486,$D$6=NHAPLIEU!F486),NHAPLIEU!B486,"")</f>
        <v/>
      </c>
      <c r="C490" s="360" t="str">
        <f>IF(OR($D$6=NHAPLIEU!E486,$D$6=NHAPLIEU!F486),NHAPLIEU!C486,"")</f>
        <v/>
      </c>
      <c r="D490" s="67" t="str">
        <f>IF(OR($D$6=NHAPLIEU!E486,$D$6=NHAPLIEU!F486),NHAPLIEU!D486,"")</f>
        <v/>
      </c>
      <c r="E490" s="77" t="str">
        <f>IF($D$6=NHAPLIEU!E486,NHAPLIEU!F486,IF($D$6=NHAPLIEU!F486,NHAPLIEU!E486,""))</f>
        <v/>
      </c>
      <c r="F490" s="126" t="str">
        <f>IF($D$6=NHAPLIEU!F486,NHAPLIEU!I486,"")</f>
        <v/>
      </c>
      <c r="G490" s="126" t="str">
        <f>IF($D$6=NHAPLIEU!E486,NHAPLIEU!I486,"")</f>
        <v/>
      </c>
      <c r="H490" s="126"/>
      <c r="I490" s="126"/>
    </row>
    <row r="491" spans="1:9" ht="21" hidden="1" customHeight="1">
      <c r="A491" s="360" t="str">
        <f>IF(OR($D$6=NHAPLIEU!E487,$D$6=NHAPLIEU!F487),NHAPLIEU!A487,"")</f>
        <v/>
      </c>
      <c r="B491" s="67" t="str">
        <f>IF(OR($D$6=NHAPLIEU!E487,$D$6=NHAPLIEU!F487),NHAPLIEU!B487,"")</f>
        <v/>
      </c>
      <c r="C491" s="360" t="str">
        <f>IF(OR($D$6=NHAPLIEU!E487,$D$6=NHAPLIEU!F487),NHAPLIEU!C487,"")</f>
        <v/>
      </c>
      <c r="D491" s="67" t="str">
        <f>IF(OR($D$6=NHAPLIEU!E487,$D$6=NHAPLIEU!F487),NHAPLIEU!D487,"")</f>
        <v/>
      </c>
      <c r="E491" s="77" t="str">
        <f>IF($D$6=NHAPLIEU!E487,NHAPLIEU!F487,IF($D$6=NHAPLIEU!F487,NHAPLIEU!E487,""))</f>
        <v/>
      </c>
      <c r="F491" s="126" t="str">
        <f>IF($D$6=NHAPLIEU!F487,NHAPLIEU!I487,"")</f>
        <v/>
      </c>
      <c r="G491" s="126" t="str">
        <f>IF($D$6=NHAPLIEU!E487,NHAPLIEU!I487,"")</f>
        <v/>
      </c>
      <c r="H491" s="126"/>
      <c r="I491" s="126"/>
    </row>
    <row r="492" spans="1:9" ht="21" hidden="1" customHeight="1">
      <c r="A492" s="360" t="str">
        <f>IF(OR($D$6=NHAPLIEU!E488,$D$6=NHAPLIEU!F488),NHAPLIEU!A488,"")</f>
        <v/>
      </c>
      <c r="B492" s="67" t="str">
        <f>IF(OR($D$6=NHAPLIEU!E488,$D$6=NHAPLIEU!F488),NHAPLIEU!B488,"")</f>
        <v/>
      </c>
      <c r="C492" s="360" t="str">
        <f>IF(OR($D$6=NHAPLIEU!E488,$D$6=NHAPLIEU!F488),NHAPLIEU!C488,"")</f>
        <v/>
      </c>
      <c r="D492" s="67" t="str">
        <f>IF(OR($D$6=NHAPLIEU!E488,$D$6=NHAPLIEU!F488),NHAPLIEU!D488,"")</f>
        <v/>
      </c>
      <c r="E492" s="77" t="str">
        <f>IF($D$6=NHAPLIEU!E488,NHAPLIEU!F488,IF($D$6=NHAPLIEU!F488,NHAPLIEU!E488,""))</f>
        <v/>
      </c>
      <c r="F492" s="126" t="str">
        <f>IF($D$6=NHAPLIEU!F488,NHAPLIEU!I488,"")</f>
        <v/>
      </c>
      <c r="G492" s="126" t="str">
        <f>IF($D$6=NHAPLIEU!E488,NHAPLIEU!I488,"")</f>
        <v/>
      </c>
      <c r="H492" s="126"/>
      <c r="I492" s="126"/>
    </row>
    <row r="493" spans="1:9" ht="21" hidden="1" customHeight="1">
      <c r="A493" s="360" t="str">
        <f>IF(OR($D$6=NHAPLIEU!E489,$D$6=NHAPLIEU!F489),NHAPLIEU!A489,"")</f>
        <v/>
      </c>
      <c r="B493" s="67" t="str">
        <f>IF(OR($D$6=NHAPLIEU!E489,$D$6=NHAPLIEU!F489),NHAPLIEU!B489,"")</f>
        <v/>
      </c>
      <c r="C493" s="360" t="str">
        <f>IF(OR($D$6=NHAPLIEU!E489,$D$6=NHAPLIEU!F489),NHAPLIEU!C489,"")</f>
        <v/>
      </c>
      <c r="D493" s="67" t="str">
        <f>IF(OR($D$6=NHAPLIEU!E489,$D$6=NHAPLIEU!F489),NHAPLIEU!D489,"")</f>
        <v/>
      </c>
      <c r="E493" s="77" t="str">
        <f>IF($D$6=NHAPLIEU!E489,NHAPLIEU!F489,IF($D$6=NHAPLIEU!F489,NHAPLIEU!E489,""))</f>
        <v/>
      </c>
      <c r="F493" s="126" t="str">
        <f>IF($D$6=NHAPLIEU!F489,NHAPLIEU!I489,"")</f>
        <v/>
      </c>
      <c r="G493" s="126" t="str">
        <f>IF($D$6=NHAPLIEU!E489,NHAPLIEU!I489,"")</f>
        <v/>
      </c>
      <c r="H493" s="126"/>
      <c r="I493" s="126"/>
    </row>
    <row r="494" spans="1:9" ht="21" hidden="1" customHeight="1">
      <c r="A494" s="360" t="str">
        <f>IF(OR($D$6=NHAPLIEU!E490,$D$6=NHAPLIEU!F490),NHAPLIEU!A490,"")</f>
        <v/>
      </c>
      <c r="B494" s="67" t="str">
        <f>IF(OR($D$6=NHAPLIEU!E490,$D$6=NHAPLIEU!F490),NHAPLIEU!B490,"")</f>
        <v/>
      </c>
      <c r="C494" s="360" t="str">
        <f>IF(OR($D$6=NHAPLIEU!E490,$D$6=NHAPLIEU!F490),NHAPLIEU!C490,"")</f>
        <v/>
      </c>
      <c r="D494" s="67" t="str">
        <f>IF(OR($D$6=NHAPLIEU!E490,$D$6=NHAPLIEU!F490),NHAPLIEU!D490,"")</f>
        <v/>
      </c>
      <c r="E494" s="77" t="str">
        <f>IF($D$6=NHAPLIEU!E490,NHAPLIEU!F490,IF($D$6=NHAPLIEU!F490,NHAPLIEU!E490,""))</f>
        <v/>
      </c>
      <c r="F494" s="126" t="str">
        <f>IF($D$6=NHAPLIEU!F490,NHAPLIEU!I490,"")</f>
        <v/>
      </c>
      <c r="G494" s="126" t="str">
        <f>IF($D$6=NHAPLIEU!E490,NHAPLIEU!I490,"")</f>
        <v/>
      </c>
      <c r="H494" s="126"/>
      <c r="I494" s="126"/>
    </row>
    <row r="495" spans="1:9" ht="21" hidden="1" customHeight="1">
      <c r="A495" s="360" t="str">
        <f>IF(OR($D$6=NHAPLIEU!E491,$D$6=NHAPLIEU!F491),NHAPLIEU!A491,"")</f>
        <v/>
      </c>
      <c r="B495" s="67" t="str">
        <f>IF(OR($D$6=NHAPLIEU!E491,$D$6=NHAPLIEU!F491),NHAPLIEU!B491,"")</f>
        <v/>
      </c>
      <c r="C495" s="360" t="str">
        <f>IF(OR($D$6=NHAPLIEU!E491,$D$6=NHAPLIEU!F491),NHAPLIEU!C491,"")</f>
        <v/>
      </c>
      <c r="D495" s="67" t="str">
        <f>IF(OR($D$6=NHAPLIEU!E491,$D$6=NHAPLIEU!F491),NHAPLIEU!D491,"")</f>
        <v/>
      </c>
      <c r="E495" s="77" t="str">
        <f>IF($D$6=NHAPLIEU!E491,NHAPLIEU!F491,IF($D$6=NHAPLIEU!F491,NHAPLIEU!E491,""))</f>
        <v/>
      </c>
      <c r="F495" s="126" t="str">
        <f>IF($D$6=NHAPLIEU!F491,NHAPLIEU!I491,"")</f>
        <v/>
      </c>
      <c r="G495" s="126" t="str">
        <f>IF($D$6=NHAPLIEU!E491,NHAPLIEU!I491,"")</f>
        <v/>
      </c>
      <c r="H495" s="126"/>
      <c r="I495" s="126"/>
    </row>
    <row r="496" spans="1:9" ht="21" hidden="1" customHeight="1">
      <c r="A496" s="360" t="str">
        <f>IF(OR($D$6=NHAPLIEU!E492,$D$6=NHAPLIEU!F492),NHAPLIEU!A492,"")</f>
        <v/>
      </c>
      <c r="B496" s="67" t="str">
        <f>IF(OR($D$6=NHAPLIEU!E492,$D$6=NHAPLIEU!F492),NHAPLIEU!B492,"")</f>
        <v/>
      </c>
      <c r="C496" s="360" t="str">
        <f>IF(OR($D$6=NHAPLIEU!E492,$D$6=NHAPLIEU!F492),NHAPLIEU!C492,"")</f>
        <v/>
      </c>
      <c r="D496" s="67" t="str">
        <f>IF(OR($D$6=NHAPLIEU!E492,$D$6=NHAPLIEU!F492),NHAPLIEU!D492,"")</f>
        <v/>
      </c>
      <c r="E496" s="77" t="str">
        <f>IF($D$6=NHAPLIEU!E492,NHAPLIEU!F492,IF($D$6=NHAPLIEU!F492,NHAPLIEU!E492,""))</f>
        <v/>
      </c>
      <c r="F496" s="126" t="str">
        <f>IF($D$6=NHAPLIEU!F492,NHAPLIEU!I492,"")</f>
        <v/>
      </c>
      <c r="G496" s="126" t="str">
        <f>IF($D$6=NHAPLIEU!E492,NHAPLIEU!I492,"")</f>
        <v/>
      </c>
      <c r="H496" s="126"/>
      <c r="I496" s="126"/>
    </row>
    <row r="497" spans="1:9" ht="21" hidden="1" customHeight="1">
      <c r="A497" s="360" t="str">
        <f>IF(OR($D$6=NHAPLIEU!E493,$D$6=NHAPLIEU!F493),NHAPLIEU!A493,"")</f>
        <v/>
      </c>
      <c r="B497" s="67" t="str">
        <f>IF(OR($D$6=NHAPLIEU!E493,$D$6=NHAPLIEU!F493),NHAPLIEU!B493,"")</f>
        <v/>
      </c>
      <c r="C497" s="360" t="str">
        <f>IF(OR($D$6=NHAPLIEU!E493,$D$6=NHAPLIEU!F493),NHAPLIEU!C493,"")</f>
        <v/>
      </c>
      <c r="D497" s="67" t="str">
        <f>IF(OR($D$6=NHAPLIEU!E493,$D$6=NHAPLIEU!F493),NHAPLIEU!D493,"")</f>
        <v/>
      </c>
      <c r="E497" s="77" t="str">
        <f>IF($D$6=NHAPLIEU!E493,NHAPLIEU!F493,IF($D$6=NHAPLIEU!F493,NHAPLIEU!E493,""))</f>
        <v/>
      </c>
      <c r="F497" s="126" t="str">
        <f>IF($D$6=NHAPLIEU!F493,NHAPLIEU!I493,"")</f>
        <v/>
      </c>
      <c r="G497" s="126" t="str">
        <f>IF($D$6=NHAPLIEU!E493,NHAPLIEU!I493,"")</f>
        <v/>
      </c>
      <c r="H497" s="126"/>
      <c r="I497" s="126"/>
    </row>
    <row r="498" spans="1:9" ht="21" hidden="1" customHeight="1">
      <c r="A498" s="360" t="str">
        <f>IF(OR($D$6=NHAPLIEU!E494,$D$6=NHAPLIEU!F494),NHAPLIEU!A494,"")</f>
        <v/>
      </c>
      <c r="B498" s="67" t="str">
        <f>IF(OR($D$6=NHAPLIEU!E494,$D$6=NHAPLIEU!F494),NHAPLIEU!B494,"")</f>
        <v/>
      </c>
      <c r="C498" s="360" t="str">
        <f>IF(OR($D$6=NHAPLIEU!E494,$D$6=NHAPLIEU!F494),NHAPLIEU!C494,"")</f>
        <v/>
      </c>
      <c r="D498" s="67" t="str">
        <f>IF(OR($D$6=NHAPLIEU!E494,$D$6=NHAPLIEU!F494),NHAPLIEU!D494,"")</f>
        <v/>
      </c>
      <c r="E498" s="77" t="str">
        <f>IF($D$6=NHAPLIEU!E494,NHAPLIEU!F494,IF($D$6=NHAPLIEU!F494,NHAPLIEU!E494,""))</f>
        <v/>
      </c>
      <c r="F498" s="126" t="str">
        <f>IF($D$6=NHAPLIEU!F494,NHAPLIEU!I494,"")</f>
        <v/>
      </c>
      <c r="G498" s="126" t="str">
        <f>IF($D$6=NHAPLIEU!E494,NHAPLIEU!I494,"")</f>
        <v/>
      </c>
      <c r="H498" s="126"/>
      <c r="I498" s="126"/>
    </row>
    <row r="499" spans="1:9" ht="21" hidden="1" customHeight="1">
      <c r="A499" s="360" t="str">
        <f>IF(OR($D$6=NHAPLIEU!E495,$D$6=NHAPLIEU!F495),NHAPLIEU!A495,"")</f>
        <v/>
      </c>
      <c r="B499" s="67" t="str">
        <f>IF(OR($D$6=NHAPLIEU!E495,$D$6=NHAPLIEU!F495),NHAPLIEU!B495,"")</f>
        <v/>
      </c>
      <c r="C499" s="360" t="str">
        <f>IF(OR($D$6=NHAPLIEU!E495,$D$6=NHAPLIEU!F495),NHAPLIEU!C495,"")</f>
        <v/>
      </c>
      <c r="D499" s="67" t="str">
        <f>IF(OR($D$6=NHAPLIEU!E495,$D$6=NHAPLIEU!F495),NHAPLIEU!D495,"")</f>
        <v/>
      </c>
      <c r="E499" s="77" t="str">
        <f>IF($D$6=NHAPLIEU!E495,NHAPLIEU!F495,IF($D$6=NHAPLIEU!F495,NHAPLIEU!E495,""))</f>
        <v/>
      </c>
      <c r="F499" s="126" t="str">
        <f>IF($D$6=NHAPLIEU!F495,NHAPLIEU!I495,"")</f>
        <v/>
      </c>
      <c r="G499" s="126" t="str">
        <f>IF($D$6=NHAPLIEU!E495,NHAPLIEU!I495,"")</f>
        <v/>
      </c>
      <c r="H499" s="126"/>
      <c r="I499" s="126"/>
    </row>
    <row r="500" spans="1:9" ht="21" hidden="1" customHeight="1">
      <c r="A500" s="360" t="str">
        <f>IF(OR($D$6=NHAPLIEU!E496,$D$6=NHAPLIEU!F496),NHAPLIEU!A496,"")</f>
        <v/>
      </c>
      <c r="B500" s="67" t="str">
        <f>IF(OR($D$6=NHAPLIEU!E496,$D$6=NHAPLIEU!F496),NHAPLIEU!B496,"")</f>
        <v/>
      </c>
      <c r="C500" s="360" t="str">
        <f>IF(OR($D$6=NHAPLIEU!E496,$D$6=NHAPLIEU!F496),NHAPLIEU!C496,"")</f>
        <v/>
      </c>
      <c r="D500" s="67" t="str">
        <f>IF(OR($D$6=NHAPLIEU!E496,$D$6=NHAPLIEU!F496),NHAPLIEU!D496,"")</f>
        <v/>
      </c>
      <c r="E500" s="77" t="str">
        <f>IF($D$6=NHAPLIEU!E496,NHAPLIEU!F496,IF($D$6=NHAPLIEU!F496,NHAPLIEU!E496,""))</f>
        <v/>
      </c>
      <c r="F500" s="126" t="str">
        <f>IF($D$6=NHAPLIEU!F496,NHAPLIEU!I496,"")</f>
        <v/>
      </c>
      <c r="G500" s="126" t="str">
        <f>IF($D$6=NHAPLIEU!E496,NHAPLIEU!I496,"")</f>
        <v/>
      </c>
      <c r="H500" s="126"/>
      <c r="I500" s="126"/>
    </row>
    <row r="501" spans="1:9" ht="21" hidden="1" customHeight="1">
      <c r="A501" s="360" t="str">
        <f>IF(OR($D$6=NHAPLIEU!E497,$D$6=NHAPLIEU!F497),NHAPLIEU!A497,"")</f>
        <v/>
      </c>
      <c r="B501" s="67" t="str">
        <f>IF(OR($D$6=NHAPLIEU!E497,$D$6=NHAPLIEU!F497),NHAPLIEU!B497,"")</f>
        <v/>
      </c>
      <c r="C501" s="360" t="str">
        <f>IF(OR($D$6=NHAPLIEU!E497,$D$6=NHAPLIEU!F497),NHAPLIEU!C497,"")</f>
        <v/>
      </c>
      <c r="D501" s="67" t="str">
        <f>IF(OR($D$6=NHAPLIEU!E497,$D$6=NHAPLIEU!F497),NHAPLIEU!D497,"")</f>
        <v/>
      </c>
      <c r="E501" s="77" t="str">
        <f>IF($D$6=NHAPLIEU!E497,NHAPLIEU!F497,IF($D$6=NHAPLIEU!F497,NHAPLIEU!E497,""))</f>
        <v/>
      </c>
      <c r="F501" s="126" t="str">
        <f>IF($D$6=NHAPLIEU!F497,NHAPLIEU!I497,"")</f>
        <v/>
      </c>
      <c r="G501" s="126" t="str">
        <f>IF($D$6=NHAPLIEU!E497,NHAPLIEU!I497,"")</f>
        <v/>
      </c>
      <c r="H501" s="126"/>
      <c r="I501" s="126"/>
    </row>
    <row r="502" spans="1:9" ht="21" hidden="1" customHeight="1">
      <c r="A502" s="360" t="str">
        <f>IF(OR($D$6=NHAPLIEU!E498,$D$6=NHAPLIEU!F498),NHAPLIEU!A498,"")</f>
        <v/>
      </c>
      <c r="B502" s="67" t="str">
        <f>IF(OR($D$6=NHAPLIEU!E498,$D$6=NHAPLIEU!F498),NHAPLIEU!B498,"")</f>
        <v/>
      </c>
      <c r="C502" s="360" t="str">
        <f>IF(OR($D$6=NHAPLIEU!E498,$D$6=NHAPLIEU!F498),NHAPLIEU!C498,"")</f>
        <v/>
      </c>
      <c r="D502" s="67" t="str">
        <f>IF(OR($D$6=NHAPLIEU!E498,$D$6=NHAPLIEU!F498),NHAPLIEU!D498,"")</f>
        <v/>
      </c>
      <c r="E502" s="77" t="str">
        <f>IF($D$6=NHAPLIEU!E498,NHAPLIEU!F498,IF($D$6=NHAPLIEU!F498,NHAPLIEU!E498,""))</f>
        <v/>
      </c>
      <c r="F502" s="126" t="str">
        <f>IF($D$6=NHAPLIEU!F498,NHAPLIEU!I498,"")</f>
        <v/>
      </c>
      <c r="G502" s="126" t="str">
        <f>IF($D$6=NHAPLIEU!E498,NHAPLIEU!I498,"")</f>
        <v/>
      </c>
      <c r="H502" s="126"/>
      <c r="I502" s="126"/>
    </row>
    <row r="503" spans="1:9" ht="21" hidden="1" customHeight="1">
      <c r="A503" s="360" t="str">
        <f>IF(OR($D$6=NHAPLIEU!E499,$D$6=NHAPLIEU!F499),NHAPLIEU!A499,"")</f>
        <v/>
      </c>
      <c r="B503" s="67" t="str">
        <f>IF(OR($D$6=NHAPLIEU!E499,$D$6=NHAPLIEU!F499),NHAPLIEU!B499,"")</f>
        <v/>
      </c>
      <c r="C503" s="360" t="str">
        <f>IF(OR($D$6=NHAPLIEU!E499,$D$6=NHAPLIEU!F499),NHAPLIEU!C499,"")</f>
        <v/>
      </c>
      <c r="D503" s="67" t="str">
        <f>IF(OR($D$6=NHAPLIEU!E499,$D$6=NHAPLIEU!F499),NHAPLIEU!D499,"")</f>
        <v/>
      </c>
      <c r="E503" s="77" t="str">
        <f>IF($D$6=NHAPLIEU!E499,NHAPLIEU!F499,IF($D$6=NHAPLIEU!F499,NHAPLIEU!E499,""))</f>
        <v/>
      </c>
      <c r="F503" s="126" t="str">
        <f>IF($D$6=NHAPLIEU!F499,NHAPLIEU!I499,"")</f>
        <v/>
      </c>
      <c r="G503" s="126" t="str">
        <f>IF($D$6=NHAPLIEU!E499,NHAPLIEU!I499,"")</f>
        <v/>
      </c>
      <c r="H503" s="126"/>
      <c r="I503" s="126"/>
    </row>
    <row r="504" spans="1:9" ht="21" hidden="1" customHeight="1">
      <c r="A504" s="360" t="str">
        <f>IF(OR($D$6=NHAPLIEU!E500,$D$6=NHAPLIEU!F500),NHAPLIEU!A500,"")</f>
        <v/>
      </c>
      <c r="B504" s="67" t="str">
        <f>IF(OR($D$6=NHAPLIEU!E500,$D$6=NHAPLIEU!F500),NHAPLIEU!B500,"")</f>
        <v/>
      </c>
      <c r="C504" s="360" t="str">
        <f>IF(OR($D$6=NHAPLIEU!E500,$D$6=NHAPLIEU!F500),NHAPLIEU!C500,"")</f>
        <v/>
      </c>
      <c r="D504" s="67" t="str">
        <f>IF(OR($D$6=NHAPLIEU!E500,$D$6=NHAPLIEU!F500),NHAPLIEU!D500,"")</f>
        <v/>
      </c>
      <c r="E504" s="77" t="str">
        <f>IF($D$6=NHAPLIEU!E500,NHAPLIEU!F500,IF($D$6=NHAPLIEU!F500,NHAPLIEU!E500,""))</f>
        <v/>
      </c>
      <c r="F504" s="126" t="str">
        <f>IF($D$6=NHAPLIEU!F500,NHAPLIEU!I500,"")</f>
        <v/>
      </c>
      <c r="G504" s="126" t="str">
        <f>IF($D$6=NHAPLIEU!E500,NHAPLIEU!I500,"")</f>
        <v/>
      </c>
      <c r="H504" s="126"/>
      <c r="I504" s="126"/>
    </row>
    <row r="505" spans="1:9" ht="21" hidden="1" customHeight="1">
      <c r="A505" s="360" t="str">
        <f>IF(OR($D$6=NHAPLIEU!E501,$D$6=NHAPLIEU!F501),NHAPLIEU!A501,"")</f>
        <v/>
      </c>
      <c r="B505" s="67" t="str">
        <f>IF(OR($D$6=NHAPLIEU!E501,$D$6=NHAPLIEU!F501),NHAPLIEU!B501,"")</f>
        <v/>
      </c>
      <c r="C505" s="360" t="str">
        <f>IF(OR($D$6=NHAPLIEU!E501,$D$6=NHAPLIEU!F501),NHAPLIEU!C501,"")</f>
        <v/>
      </c>
      <c r="D505" s="67" t="str">
        <f>IF(OR($D$6=NHAPLIEU!E501,$D$6=NHAPLIEU!F501),NHAPLIEU!D501,"")</f>
        <v/>
      </c>
      <c r="E505" s="77" t="str">
        <f>IF($D$6=NHAPLIEU!E501,NHAPLIEU!F501,IF($D$6=NHAPLIEU!F501,NHAPLIEU!E501,""))</f>
        <v/>
      </c>
      <c r="F505" s="126" t="str">
        <f>IF($D$6=NHAPLIEU!F501,NHAPLIEU!I501,"")</f>
        <v/>
      </c>
      <c r="G505" s="126" t="str">
        <f>IF($D$6=NHAPLIEU!E501,NHAPLIEU!I501,"")</f>
        <v/>
      </c>
      <c r="H505" s="126"/>
      <c r="I505" s="126"/>
    </row>
    <row r="506" spans="1:9" ht="21" hidden="1" customHeight="1">
      <c r="A506" s="360" t="str">
        <f>IF(OR($D$6=NHAPLIEU!E502,$D$6=NHAPLIEU!F502),NHAPLIEU!A502,"")</f>
        <v/>
      </c>
      <c r="B506" s="67" t="str">
        <f>IF(OR($D$6=NHAPLIEU!E502,$D$6=NHAPLIEU!F502),NHAPLIEU!B502,"")</f>
        <v/>
      </c>
      <c r="C506" s="360" t="str">
        <f>IF(OR($D$6=NHAPLIEU!E502,$D$6=NHAPLIEU!F502),NHAPLIEU!C502,"")</f>
        <v/>
      </c>
      <c r="D506" s="67" t="str">
        <f>IF(OR($D$6=NHAPLIEU!E502,$D$6=NHAPLIEU!F502),NHAPLIEU!D502,"")</f>
        <v/>
      </c>
      <c r="E506" s="77" t="str">
        <f>IF($D$6=NHAPLIEU!E502,NHAPLIEU!F502,IF($D$6=NHAPLIEU!F502,NHAPLIEU!E502,""))</f>
        <v/>
      </c>
      <c r="F506" s="126" t="str">
        <f>IF($D$6=NHAPLIEU!F502,NHAPLIEU!I502,"")</f>
        <v/>
      </c>
      <c r="G506" s="126" t="str">
        <f>IF($D$6=NHAPLIEU!E502,NHAPLIEU!I502,"")</f>
        <v/>
      </c>
      <c r="H506" s="126"/>
      <c r="I506" s="126"/>
    </row>
    <row r="507" spans="1:9" ht="21" hidden="1" customHeight="1">
      <c r="A507" s="360" t="str">
        <f>IF(OR($D$6=NHAPLIEU!E503,$D$6=NHAPLIEU!F503),NHAPLIEU!A503,"")</f>
        <v/>
      </c>
      <c r="B507" s="67" t="str">
        <f>IF(OR($D$6=NHAPLIEU!E503,$D$6=NHAPLIEU!F503),NHAPLIEU!B503,"")</f>
        <v/>
      </c>
      <c r="C507" s="360" t="str">
        <f>IF(OR($D$6=NHAPLIEU!E503,$D$6=NHAPLIEU!F503),NHAPLIEU!C503,"")</f>
        <v/>
      </c>
      <c r="D507" s="67" t="str">
        <f>IF(OR($D$6=NHAPLIEU!E503,$D$6=NHAPLIEU!F503),NHAPLIEU!D503,"")</f>
        <v/>
      </c>
      <c r="E507" s="77" t="str">
        <f>IF($D$6=NHAPLIEU!E503,NHAPLIEU!F503,IF($D$6=NHAPLIEU!F503,NHAPLIEU!E503,""))</f>
        <v/>
      </c>
      <c r="F507" s="126" t="str">
        <f>IF($D$6=NHAPLIEU!F503,NHAPLIEU!I503,"")</f>
        <v/>
      </c>
      <c r="G507" s="126" t="str">
        <f>IF($D$6=NHAPLIEU!E503,NHAPLIEU!I503,"")</f>
        <v/>
      </c>
      <c r="H507" s="126"/>
      <c r="I507" s="126"/>
    </row>
    <row r="508" spans="1:9" ht="21" hidden="1" customHeight="1">
      <c r="A508" s="360" t="str">
        <f>IF(OR($D$6=NHAPLIEU!E504,$D$6=NHAPLIEU!F504),NHAPLIEU!A504,"")</f>
        <v/>
      </c>
      <c r="B508" s="67" t="str">
        <f>IF(OR($D$6=NHAPLIEU!E504,$D$6=NHAPLIEU!F504),NHAPLIEU!B504,"")</f>
        <v/>
      </c>
      <c r="C508" s="360" t="str">
        <f>IF(OR($D$6=NHAPLIEU!E504,$D$6=NHAPLIEU!F504),NHAPLIEU!C504,"")</f>
        <v/>
      </c>
      <c r="D508" s="67" t="str">
        <f>IF(OR($D$6=NHAPLIEU!E504,$D$6=NHAPLIEU!F504),NHAPLIEU!D504,"")</f>
        <v/>
      </c>
      <c r="E508" s="77" t="str">
        <f>IF($D$6=NHAPLIEU!E504,NHAPLIEU!F504,IF($D$6=NHAPLIEU!F504,NHAPLIEU!E504,""))</f>
        <v/>
      </c>
      <c r="F508" s="126" t="str">
        <f>IF($D$6=NHAPLIEU!F504,NHAPLIEU!I504,"")</f>
        <v/>
      </c>
      <c r="G508" s="126" t="str">
        <f>IF($D$6=NHAPLIEU!E504,NHAPLIEU!I504,"")</f>
        <v/>
      </c>
      <c r="H508" s="126"/>
      <c r="I508" s="126"/>
    </row>
    <row r="509" spans="1:9" ht="21" hidden="1" customHeight="1">
      <c r="A509" s="360" t="str">
        <f>IF(OR($D$6=NHAPLIEU!E505,$D$6=NHAPLIEU!F505),NHAPLIEU!A505,"")</f>
        <v/>
      </c>
      <c r="B509" s="67" t="str">
        <f>IF(OR($D$6=NHAPLIEU!E505,$D$6=NHAPLIEU!F505),NHAPLIEU!B505,"")</f>
        <v/>
      </c>
      <c r="C509" s="360" t="str">
        <f>IF(OR($D$6=NHAPLIEU!E505,$D$6=NHAPLIEU!F505),NHAPLIEU!C505,"")</f>
        <v/>
      </c>
      <c r="D509" s="67" t="str">
        <f>IF(OR($D$6=NHAPLIEU!E505,$D$6=NHAPLIEU!F505),NHAPLIEU!D505,"")</f>
        <v/>
      </c>
      <c r="E509" s="77" t="str">
        <f>IF($D$6=NHAPLIEU!E505,NHAPLIEU!F505,IF($D$6=NHAPLIEU!F505,NHAPLIEU!E505,""))</f>
        <v/>
      </c>
      <c r="F509" s="126" t="str">
        <f>IF($D$6=NHAPLIEU!F505,NHAPLIEU!I505,"")</f>
        <v/>
      </c>
      <c r="G509" s="126" t="str">
        <f>IF($D$6=NHAPLIEU!E505,NHAPLIEU!I505,"")</f>
        <v/>
      </c>
      <c r="H509" s="126"/>
      <c r="I509" s="126"/>
    </row>
    <row r="510" spans="1:9" ht="21" hidden="1" customHeight="1">
      <c r="A510" s="360" t="str">
        <f>IF(OR($D$6=NHAPLIEU!E506,$D$6=NHAPLIEU!F506),NHAPLIEU!A506,"")</f>
        <v/>
      </c>
      <c r="B510" s="67" t="str">
        <f>IF(OR($D$6=NHAPLIEU!E506,$D$6=NHAPLIEU!F506),NHAPLIEU!B506,"")</f>
        <v/>
      </c>
      <c r="C510" s="360" t="str">
        <f>IF(OR($D$6=NHAPLIEU!E506,$D$6=NHAPLIEU!F506),NHAPLIEU!C506,"")</f>
        <v/>
      </c>
      <c r="D510" s="67" t="str">
        <f>IF(OR($D$6=NHAPLIEU!E506,$D$6=NHAPLIEU!F506),NHAPLIEU!D506,"")</f>
        <v/>
      </c>
      <c r="E510" s="77" t="str">
        <f>IF($D$6=NHAPLIEU!E506,NHAPLIEU!F506,IF($D$6=NHAPLIEU!F506,NHAPLIEU!E506,""))</f>
        <v/>
      </c>
      <c r="F510" s="126" t="str">
        <f>IF($D$6=NHAPLIEU!F506,NHAPLIEU!I506,"")</f>
        <v/>
      </c>
      <c r="G510" s="126" t="str">
        <f>IF($D$6=NHAPLIEU!E506,NHAPLIEU!I506,"")</f>
        <v/>
      </c>
      <c r="H510" s="126"/>
      <c r="I510" s="126"/>
    </row>
    <row r="511" spans="1:9" ht="21" hidden="1" customHeight="1">
      <c r="A511" s="360" t="str">
        <f>IF(OR($D$6=NHAPLIEU!E507,$D$6=NHAPLIEU!F507),NHAPLIEU!A507,"")</f>
        <v/>
      </c>
      <c r="B511" s="67" t="str">
        <f>IF(OR($D$6=NHAPLIEU!E507,$D$6=NHAPLIEU!F507),NHAPLIEU!B507,"")</f>
        <v/>
      </c>
      <c r="C511" s="360" t="str">
        <f>IF(OR($D$6=NHAPLIEU!E507,$D$6=NHAPLIEU!F507),NHAPLIEU!C507,"")</f>
        <v/>
      </c>
      <c r="D511" s="67" t="str">
        <f>IF(OR($D$6=NHAPLIEU!E507,$D$6=NHAPLIEU!F507),NHAPLIEU!D507,"")</f>
        <v/>
      </c>
      <c r="E511" s="77" t="str">
        <f>IF($D$6=NHAPLIEU!E507,NHAPLIEU!F507,IF($D$6=NHAPLIEU!F507,NHAPLIEU!E507,""))</f>
        <v/>
      </c>
      <c r="F511" s="126" t="str">
        <f>IF($D$6=NHAPLIEU!F507,NHAPLIEU!I507,"")</f>
        <v/>
      </c>
      <c r="G511" s="126" t="str">
        <f>IF($D$6=NHAPLIEU!E507,NHAPLIEU!I507,"")</f>
        <v/>
      </c>
      <c r="H511" s="126"/>
      <c r="I511" s="126"/>
    </row>
    <row r="512" spans="1:9" ht="21" hidden="1" customHeight="1">
      <c r="A512" s="360" t="str">
        <f>IF(OR($D$6=NHAPLIEU!E508,$D$6=NHAPLIEU!F508),NHAPLIEU!A508,"")</f>
        <v/>
      </c>
      <c r="B512" s="67" t="str">
        <f>IF(OR($D$6=NHAPLIEU!E508,$D$6=NHAPLIEU!F508),NHAPLIEU!B508,"")</f>
        <v/>
      </c>
      <c r="C512" s="360" t="str">
        <f>IF(OR($D$6=NHAPLIEU!E508,$D$6=NHAPLIEU!F508),NHAPLIEU!C508,"")</f>
        <v/>
      </c>
      <c r="D512" s="67" t="str">
        <f>IF(OR($D$6=NHAPLIEU!E508,$D$6=NHAPLIEU!F508),NHAPLIEU!D508,"")</f>
        <v/>
      </c>
      <c r="E512" s="77" t="str">
        <f>IF($D$6=NHAPLIEU!E508,NHAPLIEU!F508,IF($D$6=NHAPLIEU!F508,NHAPLIEU!E508,""))</f>
        <v/>
      </c>
      <c r="F512" s="126" t="str">
        <f>IF($D$6=NHAPLIEU!F508,NHAPLIEU!I508,"")</f>
        <v/>
      </c>
      <c r="G512" s="126" t="str">
        <f>IF($D$6=NHAPLIEU!E508,NHAPLIEU!I508,"")</f>
        <v/>
      </c>
      <c r="H512" s="126"/>
      <c r="I512" s="126"/>
    </row>
    <row r="513" spans="1:11" ht="21" hidden="1" customHeight="1">
      <c r="A513" s="360" t="str">
        <f>IF(OR($D$6=NHAPLIEU!E509,$D$6=NHAPLIEU!F509),NHAPLIEU!A509,"")</f>
        <v/>
      </c>
      <c r="B513" s="67" t="str">
        <f>IF(OR($D$6=NHAPLIEU!E509,$D$6=NHAPLIEU!F509),NHAPLIEU!B509,"")</f>
        <v/>
      </c>
      <c r="C513" s="360" t="str">
        <f>IF(OR($D$6=NHAPLIEU!E509,$D$6=NHAPLIEU!F509),NHAPLIEU!C509,"")</f>
        <v/>
      </c>
      <c r="D513" s="67" t="str">
        <f>IF(OR($D$6=NHAPLIEU!E509,$D$6=NHAPLIEU!F509),NHAPLIEU!D509,"")</f>
        <v/>
      </c>
      <c r="E513" s="77" t="str">
        <f>IF($D$6=NHAPLIEU!E509,NHAPLIEU!F509,IF($D$6=NHAPLIEU!F509,NHAPLIEU!E509,""))</f>
        <v/>
      </c>
      <c r="F513" s="126" t="str">
        <f>IF($D$6=NHAPLIEU!F509,NHAPLIEU!I509,"")</f>
        <v/>
      </c>
      <c r="G513" s="126" t="str">
        <f>IF($D$6=NHAPLIEU!E509,NHAPLIEU!I509,"")</f>
        <v/>
      </c>
      <c r="H513" s="126"/>
      <c r="I513" s="126"/>
    </row>
    <row r="514" spans="1:11" ht="21" hidden="1" customHeight="1">
      <c r="A514" s="360" t="str">
        <f>IF(OR($D$6=NHAPLIEU!E510,$D$6=NHAPLIEU!F510),NHAPLIEU!A510,"")</f>
        <v/>
      </c>
      <c r="B514" s="67" t="str">
        <f>IF(OR($D$6=NHAPLIEU!E510,$D$6=NHAPLIEU!F510),NHAPLIEU!B510,"")</f>
        <v/>
      </c>
      <c r="C514" s="360" t="str">
        <f>IF(OR($D$6=NHAPLIEU!E510,$D$6=NHAPLIEU!F510),NHAPLIEU!C510,"")</f>
        <v/>
      </c>
      <c r="D514" s="67" t="str">
        <f>IF(OR($D$6=NHAPLIEU!E510,$D$6=NHAPLIEU!F510),NHAPLIEU!D510,"")</f>
        <v/>
      </c>
      <c r="E514" s="77" t="str">
        <f>IF($D$6=NHAPLIEU!E510,NHAPLIEU!F510,IF($D$6=NHAPLIEU!F510,NHAPLIEU!E510,""))</f>
        <v/>
      </c>
      <c r="F514" s="126" t="str">
        <f>IF($D$6=NHAPLIEU!F510,NHAPLIEU!I510,"")</f>
        <v/>
      </c>
      <c r="G514" s="126" t="str">
        <f>IF($D$6=NHAPLIEU!E510,NHAPLIEU!I510,"")</f>
        <v/>
      </c>
      <c r="H514" s="126"/>
      <c r="I514" s="126"/>
    </row>
    <row r="515" spans="1:11" ht="21" hidden="1" customHeight="1">
      <c r="A515" s="360" t="str">
        <f>IF(OR($D$6=NHAPLIEU!E511,$D$6=NHAPLIEU!F511),NHAPLIEU!A511,"")</f>
        <v/>
      </c>
      <c r="B515" s="67" t="str">
        <f>IF(OR($D$6=NHAPLIEU!E511,$D$6=NHAPLIEU!F511),NHAPLIEU!B511,"")</f>
        <v/>
      </c>
      <c r="C515" s="360" t="str">
        <f>IF(OR($D$6=NHAPLIEU!E511,$D$6=NHAPLIEU!F511),NHAPLIEU!C511,"")</f>
        <v/>
      </c>
      <c r="D515" s="67" t="str">
        <f>IF(OR($D$6=NHAPLIEU!E511,$D$6=NHAPLIEU!F511),NHAPLIEU!D511,"")</f>
        <v/>
      </c>
      <c r="E515" s="77" t="str">
        <f>IF($D$6=NHAPLIEU!E511,NHAPLIEU!F511,IF($D$6=NHAPLIEU!F511,NHAPLIEU!E511,""))</f>
        <v/>
      </c>
      <c r="F515" s="126" t="str">
        <f>IF($D$6=NHAPLIEU!F511,NHAPLIEU!I511,"")</f>
        <v/>
      </c>
      <c r="G515" s="126" t="str">
        <f>IF($D$6=NHAPLIEU!E511,NHAPLIEU!I511,"")</f>
        <v/>
      </c>
      <c r="H515" s="126"/>
      <c r="I515" s="126"/>
    </row>
    <row r="516" spans="1:11" ht="21" hidden="1" customHeight="1">
      <c r="A516" s="360" t="str">
        <f>IF(OR($D$6=NHAPLIEU!E512,$D$6=NHAPLIEU!F512),NHAPLIEU!A512,"")</f>
        <v/>
      </c>
      <c r="B516" s="67" t="str">
        <f>IF(OR($D$6=NHAPLIEU!E512,$D$6=NHAPLIEU!F512),NHAPLIEU!B512,"")</f>
        <v/>
      </c>
      <c r="C516" s="360" t="str">
        <f>IF(OR($D$6=NHAPLIEU!E512,$D$6=NHAPLIEU!F512),NHAPLIEU!C512,"")</f>
        <v/>
      </c>
      <c r="D516" s="67" t="str">
        <f>IF(OR($D$6=NHAPLIEU!E512,$D$6=NHAPLIEU!F512),NHAPLIEU!D512,"")</f>
        <v/>
      </c>
      <c r="E516" s="77" t="str">
        <f>IF($D$6=NHAPLIEU!E512,NHAPLIEU!F512,IF($D$6=NHAPLIEU!F512,NHAPLIEU!E512,""))</f>
        <v/>
      </c>
      <c r="F516" s="126" t="str">
        <f>IF($D$6=NHAPLIEU!F512,NHAPLIEU!I512,"")</f>
        <v/>
      </c>
      <c r="G516" s="126" t="str">
        <f>IF($D$6=NHAPLIEU!E512,NHAPLIEU!I512,"")</f>
        <v/>
      </c>
      <c r="H516" s="126"/>
      <c r="I516" s="126"/>
    </row>
    <row r="517" spans="1:11" ht="21" hidden="1" customHeight="1">
      <c r="A517" s="360" t="str">
        <f>IF(OR($D$6=NHAPLIEU!E513,$D$6=NHAPLIEU!F513),NHAPLIEU!A513,"")</f>
        <v/>
      </c>
      <c r="B517" s="67" t="str">
        <f>IF(OR($D$6=NHAPLIEU!E513,$D$6=NHAPLIEU!F513),NHAPLIEU!B513,"")</f>
        <v/>
      </c>
      <c r="C517" s="360" t="str">
        <f>IF(OR($D$6=NHAPLIEU!E513,$D$6=NHAPLIEU!F513),NHAPLIEU!C513,"")</f>
        <v/>
      </c>
      <c r="D517" s="67" t="str">
        <f>IF(OR($D$6=NHAPLIEU!E513,$D$6=NHAPLIEU!F513),NHAPLIEU!D513,"")</f>
        <v/>
      </c>
      <c r="E517" s="77" t="str">
        <f>IF($D$6=NHAPLIEU!E513,NHAPLIEU!F513,IF($D$6=NHAPLIEU!F513,NHAPLIEU!E513,""))</f>
        <v/>
      </c>
      <c r="F517" s="126" t="str">
        <f>IF($D$6=NHAPLIEU!F513,NHAPLIEU!I513,"")</f>
        <v/>
      </c>
      <c r="G517" s="126" t="str">
        <f>IF($D$6=NHAPLIEU!E513,NHAPLIEU!I513,"")</f>
        <v/>
      </c>
      <c r="H517" s="126"/>
      <c r="I517" s="126"/>
    </row>
    <row r="518" spans="1:11" ht="21" hidden="1" customHeight="1">
      <c r="A518" s="360" t="str">
        <f>IF(OR($D$6=NHAPLIEU!E514,$D$6=NHAPLIEU!F514),NHAPLIEU!A514,"")</f>
        <v/>
      </c>
      <c r="B518" s="67" t="str">
        <f>IF(OR($D$6=NHAPLIEU!E514,$D$6=NHAPLIEU!F514),NHAPLIEU!B514,"")</f>
        <v/>
      </c>
      <c r="C518" s="360" t="str">
        <f>IF(OR($D$6=NHAPLIEU!E514,$D$6=NHAPLIEU!F514),NHAPLIEU!C514,"")</f>
        <v/>
      </c>
      <c r="D518" s="67" t="str">
        <f>IF(OR($D$6=NHAPLIEU!E514,$D$6=NHAPLIEU!F514),NHAPLIEU!D514,"")</f>
        <v/>
      </c>
      <c r="E518" s="77" t="str">
        <f>IF($D$6=NHAPLIEU!E514,NHAPLIEU!F514,IF($D$6=NHAPLIEU!F514,NHAPLIEU!E514,""))</f>
        <v/>
      </c>
      <c r="F518" s="126" t="str">
        <f>IF($D$6=NHAPLIEU!F514,NHAPLIEU!I514,"")</f>
        <v/>
      </c>
      <c r="G518" s="126" t="str">
        <f>IF($D$6=NHAPLIEU!E514,NHAPLIEU!I514,"")</f>
        <v/>
      </c>
      <c r="H518" s="126"/>
      <c r="I518" s="126"/>
    </row>
    <row r="519" spans="1:11" ht="21" hidden="1" customHeight="1">
      <c r="A519" s="360" t="str">
        <f>IF(OR($D$6=NHAPLIEU!E515,$D$6=NHAPLIEU!F515),NHAPLIEU!A515,"")</f>
        <v/>
      </c>
      <c r="B519" s="67" t="str">
        <f>IF(OR($D$6=NHAPLIEU!E515,$D$6=NHAPLIEU!F515),NHAPLIEU!B515,"")</f>
        <v/>
      </c>
      <c r="C519" s="360" t="str">
        <f>IF(OR($D$6=NHAPLIEU!E515,$D$6=NHAPLIEU!F515),NHAPLIEU!C515,"")</f>
        <v/>
      </c>
      <c r="D519" s="67" t="str">
        <f>IF(OR($D$6=NHAPLIEU!E515,$D$6=NHAPLIEU!F515),NHAPLIEU!D515,"")</f>
        <v/>
      </c>
      <c r="E519" s="77" t="str">
        <f>IF($D$6=NHAPLIEU!E515,NHAPLIEU!F515,IF($D$6=NHAPLIEU!F515,NHAPLIEU!E515,""))</f>
        <v/>
      </c>
      <c r="F519" s="126" t="str">
        <f>IF($D$6=NHAPLIEU!F515,NHAPLIEU!I515,"")</f>
        <v/>
      </c>
      <c r="G519" s="126" t="str">
        <f>IF($D$6=NHAPLIEU!E515,NHAPLIEU!I515,"")</f>
        <v/>
      </c>
      <c r="H519" s="126"/>
      <c r="I519" s="126"/>
    </row>
    <row r="520" spans="1:11" ht="21" hidden="1" customHeight="1">
      <c r="A520" s="360" t="str">
        <f>IF(OR($D$6=NHAPLIEU!E516,$D$6=NHAPLIEU!F516),NHAPLIEU!A516,"")</f>
        <v/>
      </c>
      <c r="B520" s="67" t="str">
        <f>IF(OR($D$6=NHAPLIEU!E516,$D$6=NHAPLIEU!F516),NHAPLIEU!B516,"")</f>
        <v/>
      </c>
      <c r="C520" s="360" t="str">
        <f>IF(OR($D$6=NHAPLIEU!E516,$D$6=NHAPLIEU!F516),NHAPLIEU!C516,"")</f>
        <v/>
      </c>
      <c r="D520" s="67" t="str">
        <f>IF(OR($D$6=NHAPLIEU!E516,$D$6=NHAPLIEU!F516),NHAPLIEU!D516,"")</f>
        <v/>
      </c>
      <c r="E520" s="77" t="str">
        <f>IF($D$6=NHAPLIEU!E516,NHAPLIEU!F516,IF($D$6=NHAPLIEU!F516,NHAPLIEU!E516,""))</f>
        <v/>
      </c>
      <c r="F520" s="126" t="str">
        <f>IF($D$6=NHAPLIEU!F516,NHAPLIEU!I516,"")</f>
        <v/>
      </c>
      <c r="G520" s="126" t="str">
        <f>IF($D$6=NHAPLIEU!E516,NHAPLIEU!I516,"")</f>
        <v/>
      </c>
      <c r="H520" s="126"/>
      <c r="I520" s="126"/>
    </row>
    <row r="521" spans="1:11" ht="21" hidden="1" customHeight="1">
      <c r="A521" s="360" t="str">
        <f>IF(OR($D$6=NHAPLIEU!E517,$D$6=NHAPLIEU!F517),NHAPLIEU!A517,"")</f>
        <v/>
      </c>
      <c r="B521" s="67" t="str">
        <f>IF(OR($D$6=NHAPLIEU!E517,$D$6=NHAPLIEU!F517),NHAPLIEU!B517,"")</f>
        <v/>
      </c>
      <c r="C521" s="360" t="str">
        <f>IF(OR($D$6=NHAPLIEU!E517,$D$6=NHAPLIEU!F517),NHAPLIEU!C517,"")</f>
        <v/>
      </c>
      <c r="D521" s="67" t="str">
        <f>IF(OR($D$6=NHAPLIEU!E517,$D$6=NHAPLIEU!F517),NHAPLIEU!D517,"")</f>
        <v/>
      </c>
      <c r="E521" s="77" t="str">
        <f>IF($D$6=NHAPLIEU!E517,NHAPLIEU!F517,IF($D$6=NHAPLIEU!F517,NHAPLIEU!E517,""))</f>
        <v/>
      </c>
      <c r="F521" s="126" t="str">
        <f>IF($D$6=NHAPLIEU!F517,NHAPLIEU!I517,"")</f>
        <v/>
      </c>
      <c r="G521" s="126" t="str">
        <f>IF($D$6=NHAPLIEU!E517,NHAPLIEU!I517,"")</f>
        <v/>
      </c>
      <c r="H521" s="126"/>
      <c r="I521" s="126"/>
    </row>
    <row r="522" spans="1:11" ht="21" hidden="1" customHeight="1">
      <c r="A522" s="360" t="str">
        <f>IF(OR($D$6=NHAPLIEU!E518,$D$6=NHAPLIEU!F518),NHAPLIEU!A518,"")</f>
        <v/>
      </c>
      <c r="B522" s="67" t="str">
        <f>IF(OR($D$6=NHAPLIEU!E518,$D$6=NHAPLIEU!F518),NHAPLIEU!B518,"")</f>
        <v/>
      </c>
      <c r="C522" s="360" t="str">
        <f>IF(OR($D$6=NHAPLIEU!E518,$D$6=NHAPLIEU!F518),NHAPLIEU!C518,"")</f>
        <v/>
      </c>
      <c r="D522" s="67" t="str">
        <f>IF(OR($D$6=NHAPLIEU!E518,$D$6=NHAPLIEU!F518),NHAPLIEU!D518,"")</f>
        <v/>
      </c>
      <c r="E522" s="77" t="str">
        <f>IF($D$6=NHAPLIEU!E518,NHAPLIEU!F518,IF($D$6=NHAPLIEU!F518,NHAPLIEU!E518,""))</f>
        <v/>
      </c>
      <c r="F522" s="126" t="str">
        <f>IF($D$6=NHAPLIEU!F518,NHAPLIEU!I518,"")</f>
        <v/>
      </c>
      <c r="G522" s="126" t="str">
        <f>IF($D$6=NHAPLIEU!E518,NHAPLIEU!I518,"")</f>
        <v/>
      </c>
      <c r="H522" s="126"/>
      <c r="I522" s="126"/>
    </row>
    <row r="523" spans="1:11" ht="21" hidden="1" customHeight="1">
      <c r="A523" s="360" t="str">
        <f>IF(OR($D$6=NHAPLIEU!E519,$D$6=NHAPLIEU!F519),NHAPLIEU!A519,"")</f>
        <v/>
      </c>
      <c r="B523" s="67" t="str">
        <f>IF(OR($D$6=NHAPLIEU!E519,$D$6=NHAPLIEU!F519),NHAPLIEU!B519,"")</f>
        <v/>
      </c>
      <c r="C523" s="360" t="str">
        <f>IF(OR($D$6=NHAPLIEU!E519,$D$6=NHAPLIEU!F519),NHAPLIEU!C519,"")</f>
        <v/>
      </c>
      <c r="D523" s="67" t="str">
        <f>IF(OR($D$6=NHAPLIEU!E519,$D$6=NHAPLIEU!F519),NHAPLIEU!D519,"")</f>
        <v/>
      </c>
      <c r="E523" s="77" t="str">
        <f>IF($D$6=NHAPLIEU!E519,NHAPLIEU!F519,IF($D$6=NHAPLIEU!F519,NHAPLIEU!E519,""))</f>
        <v/>
      </c>
      <c r="F523" s="126" t="str">
        <f>IF($D$6=NHAPLIEU!F519,NHAPLIEU!I519,"")</f>
        <v/>
      </c>
      <c r="G523" s="126" t="str">
        <f>IF($D$6=NHAPLIEU!E519,NHAPLIEU!I519,"")</f>
        <v/>
      </c>
      <c r="H523" s="126"/>
      <c r="I523" s="126"/>
    </row>
    <row r="524" spans="1:11" ht="21" hidden="1" customHeight="1">
      <c r="A524" s="360" t="str">
        <f>IF(OR($D$6=NHAPLIEU!E520,$D$6=NHAPLIEU!F520),NHAPLIEU!A520,"")</f>
        <v/>
      </c>
      <c r="B524" s="67" t="str">
        <f>IF(OR($D$6=NHAPLIEU!E520,$D$6=NHAPLIEU!F520),NHAPLIEU!B520,"")</f>
        <v/>
      </c>
      <c r="C524" s="360" t="str">
        <f>IF(OR($D$6=NHAPLIEU!E520,$D$6=NHAPLIEU!F520),NHAPLIEU!C520,"")</f>
        <v/>
      </c>
      <c r="D524" s="67" t="str">
        <f>IF(OR($D$6=NHAPLIEU!E520,$D$6=NHAPLIEU!F520),NHAPLIEU!D520,"")</f>
        <v/>
      </c>
      <c r="E524" s="77" t="str">
        <f>IF($D$6=NHAPLIEU!E520,NHAPLIEU!F520,IF($D$6=NHAPLIEU!F520,NHAPLIEU!E520,""))</f>
        <v/>
      </c>
      <c r="F524" s="126" t="str">
        <f>IF($D$6=NHAPLIEU!F520,NHAPLIEU!I520,"")</f>
        <v/>
      </c>
      <c r="G524" s="126" t="str">
        <f>IF($D$6=NHAPLIEU!E520,NHAPLIEU!I520,"")</f>
        <v/>
      </c>
      <c r="H524" s="126"/>
      <c r="I524" s="126"/>
    </row>
    <row r="525" spans="1:11" ht="21" hidden="1" customHeight="1">
      <c r="A525" s="360" t="str">
        <f>IF(OR($D$6=NHAPLIEU!E521,$D$6=NHAPLIEU!F521),NHAPLIEU!A521,"")</f>
        <v/>
      </c>
      <c r="B525" s="67" t="str">
        <f>IF(OR($D$6=NHAPLIEU!E521,$D$6=NHAPLIEU!F521),NHAPLIEU!B521,"")</f>
        <v/>
      </c>
      <c r="C525" s="360" t="str">
        <f>IF(OR($D$6=NHAPLIEU!E521,$D$6=NHAPLIEU!F521),NHAPLIEU!C521,"")</f>
        <v/>
      </c>
      <c r="D525" s="67" t="str">
        <f>IF(OR($D$6=NHAPLIEU!E521,$D$6=NHAPLIEU!F521),NHAPLIEU!D521,"")</f>
        <v/>
      </c>
      <c r="E525" s="77" t="str">
        <f>IF($D$6=NHAPLIEU!E521,NHAPLIEU!F521,IF($D$6=NHAPLIEU!F521,NHAPLIEU!E521,""))</f>
        <v/>
      </c>
      <c r="F525" s="126" t="str">
        <f>IF($D$6=NHAPLIEU!F521,NHAPLIEU!I521,"")</f>
        <v/>
      </c>
      <c r="G525" s="126" t="str">
        <f>IF($D$6=NHAPLIEU!E521,NHAPLIEU!I521,"")</f>
        <v/>
      </c>
      <c r="H525" s="126"/>
      <c r="I525" s="126"/>
    </row>
    <row r="526" spans="1:11" ht="21" hidden="1" customHeight="1">
      <c r="A526" s="360" t="str">
        <f>IF(OR($D$6=NHAPLIEU!E522,$D$6=NHAPLIEU!F522),NHAPLIEU!A522,"")</f>
        <v/>
      </c>
      <c r="B526" s="67" t="str">
        <f>IF(OR($D$6=NHAPLIEU!E522,$D$6=NHAPLIEU!F522),NHAPLIEU!B522,"")</f>
        <v/>
      </c>
      <c r="C526" s="360" t="str">
        <f>IF(OR($D$6=NHAPLIEU!E522,$D$6=NHAPLIEU!F522),NHAPLIEU!C522,"")</f>
        <v/>
      </c>
      <c r="D526" s="67" t="str">
        <f>IF(OR($D$6=NHAPLIEU!E522,$D$6=NHAPLIEU!F522),NHAPLIEU!D522,"")</f>
        <v/>
      </c>
      <c r="E526" s="77" t="str">
        <f>IF($D$6=NHAPLIEU!E522,NHAPLIEU!F522,IF($D$6=NHAPLIEU!F522,NHAPLIEU!E522,""))</f>
        <v/>
      </c>
      <c r="F526" s="126" t="str">
        <f>IF($D$6=NHAPLIEU!F522,NHAPLIEU!I522,"")</f>
        <v/>
      </c>
      <c r="G526" s="126" t="str">
        <f>IF($D$6=NHAPLIEU!E522,NHAPLIEU!I522,"")</f>
        <v/>
      </c>
      <c r="H526" s="126"/>
      <c r="I526" s="126"/>
    </row>
    <row r="527" spans="1:11" ht="21" hidden="1" customHeight="1">
      <c r="A527" s="360" t="str">
        <f>IF(OR($D$6=NHAPLIEU!E523,$D$6=NHAPLIEU!F523),NHAPLIEU!A523,"")</f>
        <v/>
      </c>
      <c r="B527" s="67" t="str">
        <f>IF(OR($D$6=NHAPLIEU!E523,$D$6=NHAPLIEU!F523),NHAPLIEU!B523,"")</f>
        <v/>
      </c>
      <c r="C527" s="360" t="str">
        <f>IF(OR($D$6=NHAPLIEU!E523,$D$6=NHAPLIEU!F523),NHAPLIEU!C523,"")</f>
        <v/>
      </c>
      <c r="D527" s="67" t="str">
        <f>IF(OR($D$6=NHAPLIEU!E523,$D$6=NHAPLIEU!F523),NHAPLIEU!D523,"")</f>
        <v/>
      </c>
      <c r="E527" s="77" t="str">
        <f>IF($D$6=NHAPLIEU!E523,NHAPLIEU!F523,IF($D$6=NHAPLIEU!F523,NHAPLIEU!E523,""))</f>
        <v/>
      </c>
      <c r="F527" s="126" t="str">
        <f>IF($D$6=NHAPLIEU!F523,NHAPLIEU!I523,"")</f>
        <v/>
      </c>
      <c r="G527" s="126" t="str">
        <f>IF($D$6=NHAPLIEU!E523,NHAPLIEU!I523,"")</f>
        <v/>
      </c>
      <c r="H527" s="126"/>
      <c r="I527" s="126"/>
    </row>
    <row r="528" spans="1:11" ht="21" hidden="1" customHeight="1">
      <c r="A528" s="360" t="str">
        <f>IF(OR($D$6=NHAPLIEU!E524,$D$6=NHAPLIEU!F524),NHAPLIEU!A524,"")</f>
        <v/>
      </c>
      <c r="B528" s="67" t="str">
        <f>IF(OR($D$6=NHAPLIEU!E524,$D$6=NHAPLIEU!F524),NHAPLIEU!B524,"")</f>
        <v/>
      </c>
      <c r="C528" s="360" t="str">
        <f>IF(OR($D$6=NHAPLIEU!E524,$D$6=NHAPLIEU!F524),NHAPLIEU!C524,"")</f>
        <v/>
      </c>
      <c r="D528" s="67" t="str">
        <f>IF(OR($D$6=NHAPLIEU!E524,$D$6=NHAPLIEU!F524),NHAPLIEU!D524,"")</f>
        <v/>
      </c>
      <c r="E528" s="77" t="str">
        <f>IF($D$6=NHAPLIEU!E524,NHAPLIEU!F524,IF($D$6=NHAPLIEU!F524,NHAPLIEU!E524,""))</f>
        <v/>
      </c>
      <c r="F528" s="126" t="str">
        <f>IF($D$6=NHAPLIEU!F524,NHAPLIEU!I524,"")</f>
        <v/>
      </c>
      <c r="G528" s="126" t="str">
        <f>IF($D$6=NHAPLIEU!E524,NHAPLIEU!I524,"")</f>
        <v/>
      </c>
      <c r="H528" s="126"/>
      <c r="I528" s="126"/>
      <c r="K528">
        <f>15*1900000</f>
        <v>28500000</v>
      </c>
    </row>
    <row r="529" spans="1:9" ht="21" hidden="1" customHeight="1">
      <c r="A529" s="360" t="str">
        <f>IF(OR($D$6=NHAPLIEU!E525,$D$6=NHAPLIEU!F525),NHAPLIEU!A525,"")</f>
        <v/>
      </c>
      <c r="B529" s="67" t="str">
        <f>IF(OR($D$6=NHAPLIEU!E525,$D$6=NHAPLIEU!F525),NHAPLIEU!B525,"")</f>
        <v/>
      </c>
      <c r="C529" s="360" t="str">
        <f>IF(OR($D$6=NHAPLIEU!E525,$D$6=NHAPLIEU!F525),NHAPLIEU!C525,"")</f>
        <v/>
      </c>
      <c r="D529" s="67" t="str">
        <f>IF(OR($D$6=NHAPLIEU!E525,$D$6=NHAPLIEU!F525),NHAPLIEU!D525,"")</f>
        <v/>
      </c>
      <c r="E529" s="77" t="str">
        <f>IF($D$6=NHAPLIEU!E525,NHAPLIEU!F525,IF($D$6=NHAPLIEU!F525,NHAPLIEU!E525,""))</f>
        <v/>
      </c>
      <c r="F529" s="126" t="str">
        <f>IF($D$6=NHAPLIEU!F525,NHAPLIEU!I525,"")</f>
        <v/>
      </c>
      <c r="G529" s="126" t="str">
        <f>IF($D$6=NHAPLIEU!E525,NHAPLIEU!I525,"")</f>
        <v/>
      </c>
      <c r="H529" s="126"/>
      <c r="I529" s="126"/>
    </row>
    <row r="530" spans="1:9" ht="21" hidden="1" customHeight="1">
      <c r="A530" s="360" t="str">
        <f>IF(OR($D$6=NHAPLIEU!E526,$D$6=NHAPLIEU!F526),NHAPLIEU!A526,"")</f>
        <v/>
      </c>
      <c r="B530" s="345" t="str">
        <f>IF(OR($D$6=NHAPLIEU!E526,$D$6=NHAPLIEU!F526),NHAPLIEU!B526,"")</f>
        <v/>
      </c>
      <c r="C530" s="360" t="str">
        <f>IF(OR($D$6=NHAPLIEU!E526,$D$6=NHAPLIEU!F526),NHAPLIEU!C526,"")</f>
        <v/>
      </c>
      <c r="D530" s="345" t="str">
        <f>IF(OR($D$6=NHAPLIEU!E526,$D$6=NHAPLIEU!F526),NHAPLIEU!D526,"")</f>
        <v/>
      </c>
      <c r="E530" s="347" t="str">
        <f>IF($D$6=NHAPLIEU!E526,NHAPLIEU!F526,IF($D$6=NHAPLIEU!F526,NHAPLIEU!E526,""))</f>
        <v/>
      </c>
      <c r="F530" s="126" t="str">
        <f>IF($D$6=NHAPLIEU!F526,NHAPLIEU!I526,"")</f>
        <v/>
      </c>
      <c r="G530" s="126" t="str">
        <f>IF($D$6=NHAPLIEU!E526,NHAPLIEU!I526,"")</f>
        <v/>
      </c>
      <c r="H530" s="126"/>
      <c r="I530" s="126"/>
    </row>
    <row r="531" spans="1:9" ht="21" hidden="1" customHeight="1">
      <c r="A531" s="360" t="str">
        <f>IF(OR($D$6=NHAPLIEU!E527,$D$6=NHAPLIEU!F527),NHAPLIEU!A527,"")</f>
        <v/>
      </c>
      <c r="B531" s="67" t="str">
        <f>IF(OR($D$6=NHAPLIEU!E527,$D$6=NHAPLIEU!F527),NHAPLIEU!B527,"")</f>
        <v/>
      </c>
      <c r="C531" s="360" t="str">
        <f>IF(OR($D$6=NHAPLIEU!E527,$D$6=NHAPLIEU!F527),NHAPLIEU!C527,"")</f>
        <v/>
      </c>
      <c r="D531" s="67" t="str">
        <f>IF(OR($D$6=NHAPLIEU!E527,$D$6=NHAPLIEU!F527),NHAPLIEU!D527,"")</f>
        <v/>
      </c>
      <c r="E531" s="77" t="str">
        <f>IF($D$6=NHAPLIEU!E527,NHAPLIEU!F527,IF($D$6=NHAPLIEU!F527,NHAPLIEU!E527,""))</f>
        <v/>
      </c>
      <c r="F531" s="126" t="str">
        <f>IF($D$6=NHAPLIEU!F527,NHAPLIEU!I527,"")</f>
        <v/>
      </c>
      <c r="G531" s="126" t="str">
        <f>IF($D$6=NHAPLIEU!E527,NHAPLIEU!I527,"")</f>
        <v/>
      </c>
      <c r="H531" s="126"/>
      <c r="I531" s="126"/>
    </row>
    <row r="532" spans="1:9" ht="21" hidden="1" customHeight="1">
      <c r="A532" s="360" t="str">
        <f>IF(OR($D$6=NHAPLIEU!E528,$D$6=NHAPLIEU!F528),NHAPLIEU!A528,"")</f>
        <v/>
      </c>
      <c r="B532" s="67" t="str">
        <f>IF(OR($D$6=NHAPLIEU!E528,$D$6=NHAPLIEU!F528),NHAPLIEU!B528,"")</f>
        <v/>
      </c>
      <c r="C532" s="360" t="str">
        <f>IF(OR($D$6=NHAPLIEU!E528,$D$6=NHAPLIEU!F528),NHAPLIEU!C528,"")</f>
        <v/>
      </c>
      <c r="D532" s="67" t="str">
        <f>IF(OR($D$6=NHAPLIEU!E528,$D$6=NHAPLIEU!F528),NHAPLIEU!D528,"")</f>
        <v/>
      </c>
      <c r="E532" s="77" t="str">
        <f>IF($D$6=NHAPLIEU!E528,NHAPLIEU!F528,IF($D$6=NHAPLIEU!F528,NHAPLIEU!E528,""))</f>
        <v/>
      </c>
      <c r="F532" s="126" t="str">
        <f>IF($D$6=NHAPLIEU!F528,NHAPLIEU!I528,"")</f>
        <v/>
      </c>
      <c r="G532" s="126" t="str">
        <f>IF($D$6=NHAPLIEU!E528,NHAPLIEU!I528,"")</f>
        <v/>
      </c>
      <c r="H532" s="126"/>
      <c r="I532" s="126"/>
    </row>
    <row r="533" spans="1:9" ht="21" hidden="1" customHeight="1">
      <c r="A533" s="360" t="str">
        <f>IF(OR($D$6=NHAPLIEU!E529,$D$6=NHAPLIEU!F529),NHAPLIEU!A529,"")</f>
        <v/>
      </c>
      <c r="B533" s="67" t="str">
        <f>IF(OR($D$6=NHAPLIEU!E529,$D$6=NHAPLIEU!F529),NHAPLIEU!B529,"")</f>
        <v/>
      </c>
      <c r="C533" s="360" t="str">
        <f>IF(OR($D$6=NHAPLIEU!E529,$D$6=NHAPLIEU!F529),NHAPLIEU!C529,"")</f>
        <v/>
      </c>
      <c r="D533" s="67" t="str">
        <f>IF(OR($D$6=NHAPLIEU!E529,$D$6=NHAPLIEU!F529),NHAPLIEU!D529,"")</f>
        <v/>
      </c>
      <c r="E533" s="77" t="str">
        <f>IF($D$6=NHAPLIEU!E529,NHAPLIEU!F529,IF($D$6=NHAPLIEU!F529,NHAPLIEU!E529,""))</f>
        <v/>
      </c>
      <c r="F533" s="126" t="str">
        <f>IF($D$6=NHAPLIEU!F529,NHAPLIEU!I529,"")</f>
        <v/>
      </c>
      <c r="G533" s="126" t="str">
        <f>IF($D$6=NHAPLIEU!E529,NHAPLIEU!I529,"")</f>
        <v/>
      </c>
      <c r="H533" s="126"/>
      <c r="I533" s="126"/>
    </row>
    <row r="534" spans="1:9" ht="21" hidden="1" customHeight="1">
      <c r="A534" s="360" t="str">
        <f>IF(OR($D$6=NHAPLIEU!E530,$D$6=NHAPLIEU!F530),NHAPLIEU!A530,"")</f>
        <v/>
      </c>
      <c r="B534" s="67" t="str">
        <f>IF(OR($D$6=NHAPLIEU!E530,$D$6=NHAPLIEU!F530),NHAPLIEU!B530,"")</f>
        <v/>
      </c>
      <c r="C534" s="360" t="str">
        <f>IF(OR($D$6=NHAPLIEU!E530,$D$6=NHAPLIEU!F530),NHAPLIEU!C530,"")</f>
        <v/>
      </c>
      <c r="D534" s="67" t="str">
        <f>IF(OR($D$6=NHAPLIEU!E530,$D$6=NHAPLIEU!F530),NHAPLIEU!D530,"")</f>
        <v/>
      </c>
      <c r="E534" s="77" t="str">
        <f>IF($D$6=NHAPLIEU!E530,NHAPLIEU!F530,IF($D$6=NHAPLIEU!F530,NHAPLIEU!E530,""))</f>
        <v/>
      </c>
      <c r="F534" s="126" t="str">
        <f>IF($D$6=NHAPLIEU!F530,NHAPLIEU!I530,"")</f>
        <v/>
      </c>
      <c r="G534" s="126" t="str">
        <f>IF($D$6=NHAPLIEU!E530,NHAPLIEU!I530,"")</f>
        <v/>
      </c>
      <c r="H534" s="126"/>
      <c r="I534" s="126"/>
    </row>
    <row r="535" spans="1:9" ht="21" hidden="1" customHeight="1">
      <c r="A535" s="360" t="str">
        <f>IF(OR($D$6=NHAPLIEU!E531,$D$6=NHAPLIEU!F531),NHAPLIEU!A531,"")</f>
        <v/>
      </c>
      <c r="B535" s="67" t="str">
        <f>IF(OR($D$6=NHAPLIEU!E531,$D$6=NHAPLIEU!F531),NHAPLIEU!B531,"")</f>
        <v/>
      </c>
      <c r="C535" s="360" t="str">
        <f>IF(OR($D$6=NHAPLIEU!E531,$D$6=NHAPLIEU!F531),NHAPLIEU!C531,"")</f>
        <v/>
      </c>
      <c r="D535" s="67" t="str">
        <f>IF(OR($D$6=NHAPLIEU!E531,$D$6=NHAPLIEU!F531),NHAPLIEU!D531,"")</f>
        <v/>
      </c>
      <c r="E535" s="77" t="str">
        <f>IF($D$6=NHAPLIEU!E531,NHAPLIEU!F531,IF($D$6=NHAPLIEU!F531,NHAPLIEU!E531,""))</f>
        <v/>
      </c>
      <c r="F535" s="126" t="str">
        <f>IF($D$6=NHAPLIEU!F531,NHAPLIEU!I531,"")</f>
        <v/>
      </c>
      <c r="G535" s="126" t="str">
        <f>IF($D$6=NHAPLIEU!E531,NHAPLIEU!I531,"")</f>
        <v/>
      </c>
      <c r="H535" s="126"/>
      <c r="I535" s="126"/>
    </row>
    <row r="536" spans="1:9" ht="21" hidden="1" customHeight="1">
      <c r="A536" s="360" t="str">
        <f>IF(OR($D$6=NHAPLIEU!E532,$D$6=NHAPLIEU!F532),NHAPLIEU!A532,"")</f>
        <v/>
      </c>
      <c r="B536" s="67" t="str">
        <f>IF(OR($D$6=NHAPLIEU!E532,$D$6=NHAPLIEU!F532),NHAPLIEU!B532,"")</f>
        <v/>
      </c>
      <c r="C536" s="360" t="str">
        <f>IF(OR($D$6=NHAPLIEU!E532,$D$6=NHAPLIEU!F532),NHAPLIEU!C532,"")</f>
        <v/>
      </c>
      <c r="D536" s="67" t="str">
        <f>IF(OR($D$6=NHAPLIEU!E532,$D$6=NHAPLIEU!F532),NHAPLIEU!D532,"")</f>
        <v/>
      </c>
      <c r="E536" s="77" t="str">
        <f>IF($D$6=NHAPLIEU!E532,NHAPLIEU!F532,IF($D$6=NHAPLIEU!F532,NHAPLIEU!E532,""))</f>
        <v/>
      </c>
      <c r="F536" s="126" t="str">
        <f>IF($D$6=NHAPLIEU!F532,NHAPLIEU!I532,"")</f>
        <v/>
      </c>
      <c r="G536" s="126" t="str">
        <f>IF($D$6=NHAPLIEU!E532,NHAPLIEU!I532,"")</f>
        <v/>
      </c>
      <c r="H536" s="126"/>
      <c r="I536" s="126"/>
    </row>
    <row r="537" spans="1:9" ht="21" hidden="1" customHeight="1">
      <c r="A537" s="360" t="str">
        <f>IF(OR($D$6=NHAPLIEU!E533,$D$6=NHAPLIEU!F533),NHAPLIEU!A533,"")</f>
        <v/>
      </c>
      <c r="B537" s="67" t="str">
        <f>IF(OR($D$6=NHAPLIEU!E533,$D$6=NHAPLIEU!F533),NHAPLIEU!B533,"")</f>
        <v/>
      </c>
      <c r="C537" s="360" t="str">
        <f>IF(OR($D$6=NHAPLIEU!E533,$D$6=NHAPLIEU!F533),NHAPLIEU!C533,"")</f>
        <v/>
      </c>
      <c r="D537" s="67" t="str">
        <f>IF(OR($D$6=NHAPLIEU!E533,$D$6=NHAPLIEU!F533),NHAPLIEU!D533,"")</f>
        <v/>
      </c>
      <c r="E537" s="77" t="str">
        <f>IF($D$6=NHAPLIEU!E533,NHAPLIEU!F533,IF($D$6=NHAPLIEU!F533,NHAPLIEU!E533,""))</f>
        <v/>
      </c>
      <c r="F537" s="126" t="str">
        <f>IF($D$6=NHAPLIEU!F533,NHAPLIEU!I533,"")</f>
        <v/>
      </c>
      <c r="G537" s="126" t="str">
        <f>IF($D$6=NHAPLIEU!E533,NHAPLIEU!I533,"")</f>
        <v/>
      </c>
      <c r="H537" s="126"/>
      <c r="I537" s="126"/>
    </row>
    <row r="538" spans="1:9" ht="21" hidden="1" customHeight="1">
      <c r="A538" s="360" t="str">
        <f>IF(OR($D$6=NHAPLIEU!E534,$D$6=NHAPLIEU!F534),NHAPLIEU!A534,"")</f>
        <v/>
      </c>
      <c r="B538" s="67" t="str">
        <f>IF(OR($D$6=NHAPLIEU!E534,$D$6=NHAPLIEU!F534),NHAPLIEU!B534,"")</f>
        <v/>
      </c>
      <c r="C538" s="360" t="str">
        <f>IF(OR($D$6=NHAPLIEU!E534,$D$6=NHAPLIEU!F534),NHAPLIEU!C534,"")</f>
        <v/>
      </c>
      <c r="D538" s="67" t="str">
        <f>IF(OR($D$6=NHAPLIEU!E534,$D$6=NHAPLIEU!F534),NHAPLIEU!D534,"")</f>
        <v/>
      </c>
      <c r="E538" s="77" t="str">
        <f>IF($D$6=NHAPLIEU!E534,NHAPLIEU!F534,IF($D$6=NHAPLIEU!F534,NHAPLIEU!E534,""))</f>
        <v/>
      </c>
      <c r="F538" s="126" t="str">
        <f>IF($D$6=NHAPLIEU!F534,NHAPLIEU!I534,"")</f>
        <v/>
      </c>
      <c r="G538" s="126" t="str">
        <f>IF($D$6=NHAPLIEU!E534,NHAPLIEU!I534,"")</f>
        <v/>
      </c>
      <c r="H538" s="126"/>
      <c r="I538" s="126"/>
    </row>
    <row r="539" spans="1:9" ht="21" hidden="1" customHeight="1">
      <c r="A539" s="360" t="str">
        <f>IF(OR($D$6=NHAPLIEU!E535,$D$6=NHAPLIEU!F535),NHAPLIEU!A535,"")</f>
        <v/>
      </c>
      <c r="B539" s="67" t="str">
        <f>IF(OR($D$6=NHAPLIEU!E535,$D$6=NHAPLIEU!F535),NHAPLIEU!B535,"")</f>
        <v/>
      </c>
      <c r="C539" s="360" t="str">
        <f>IF(OR($D$6=NHAPLIEU!E535,$D$6=NHAPLIEU!F535),NHAPLIEU!C535,"")</f>
        <v/>
      </c>
      <c r="D539" s="67" t="str">
        <f>IF(OR($D$6=NHAPLIEU!E535,$D$6=NHAPLIEU!F535),NHAPLIEU!D535,"")</f>
        <v/>
      </c>
      <c r="E539" s="77" t="str">
        <f>IF($D$6=NHAPLIEU!E535,NHAPLIEU!F535,IF($D$6=NHAPLIEU!F535,NHAPLIEU!E535,""))</f>
        <v/>
      </c>
      <c r="F539" s="126" t="str">
        <f>IF($D$6=NHAPLIEU!F535,NHAPLIEU!I535,"")</f>
        <v/>
      </c>
      <c r="G539" s="126" t="str">
        <f>IF($D$6=NHAPLIEU!E535,NHAPLIEU!I535,"")</f>
        <v/>
      </c>
      <c r="H539" s="126"/>
      <c r="I539" s="126"/>
    </row>
    <row r="540" spans="1:9" ht="21" hidden="1" customHeight="1">
      <c r="A540" s="360" t="str">
        <f>IF(OR($D$6=NHAPLIEU!E536,$D$6=NHAPLIEU!F536),NHAPLIEU!A536,"")</f>
        <v/>
      </c>
      <c r="B540" s="67" t="str">
        <f>IF(OR($D$6=NHAPLIEU!E536,$D$6=NHAPLIEU!F536),NHAPLIEU!B536,"")</f>
        <v/>
      </c>
      <c r="C540" s="360" t="str">
        <f>IF(OR($D$6=NHAPLIEU!E536,$D$6=NHAPLIEU!F536),NHAPLIEU!C536,"")</f>
        <v/>
      </c>
      <c r="D540" s="67" t="str">
        <f>IF(OR($D$6=NHAPLIEU!E536,$D$6=NHAPLIEU!F536),NHAPLIEU!D536,"")</f>
        <v/>
      </c>
      <c r="E540" s="77" t="str">
        <f>IF($D$6=NHAPLIEU!E536,NHAPLIEU!F536,IF($D$6=NHAPLIEU!F536,NHAPLIEU!E536,""))</f>
        <v/>
      </c>
      <c r="F540" s="126" t="str">
        <f>IF($D$6=NHAPLIEU!F536,NHAPLIEU!I536,"")</f>
        <v/>
      </c>
      <c r="G540" s="126" t="str">
        <f>IF($D$6=NHAPLIEU!E536,NHAPLIEU!I536,"")</f>
        <v/>
      </c>
      <c r="H540" s="126"/>
      <c r="I540" s="126"/>
    </row>
    <row r="541" spans="1:9" ht="21" hidden="1" customHeight="1">
      <c r="A541" s="360" t="str">
        <f>IF(OR($D$6=NHAPLIEU!E537,$D$6=NHAPLIEU!F537),NHAPLIEU!A537,"")</f>
        <v/>
      </c>
      <c r="B541" s="67" t="str">
        <f>IF(OR($D$6=NHAPLIEU!E537,$D$6=NHAPLIEU!F537),NHAPLIEU!B537,"")</f>
        <v/>
      </c>
      <c r="C541" s="360" t="str">
        <f>IF(OR($D$6=NHAPLIEU!E537,$D$6=NHAPLIEU!F537),NHAPLIEU!C537,"")</f>
        <v/>
      </c>
      <c r="D541" s="67" t="str">
        <f>IF(OR($D$6=NHAPLIEU!E537,$D$6=NHAPLIEU!F537),NHAPLIEU!D537,"")</f>
        <v/>
      </c>
      <c r="E541" s="77" t="str">
        <f>IF($D$6=NHAPLIEU!E537,NHAPLIEU!F537,IF($D$6=NHAPLIEU!F537,NHAPLIEU!E537,""))</f>
        <v/>
      </c>
      <c r="F541" s="126" t="str">
        <f>IF($D$6=NHAPLIEU!F537,NHAPLIEU!I537,"")</f>
        <v/>
      </c>
      <c r="G541" s="126" t="str">
        <f>IF($D$6=NHAPLIEU!E537,NHAPLIEU!I537,"")</f>
        <v/>
      </c>
      <c r="H541" s="126"/>
      <c r="I541" s="126"/>
    </row>
    <row r="542" spans="1:9" ht="21" hidden="1" customHeight="1">
      <c r="A542" s="360" t="str">
        <f>IF(OR($D$6=NHAPLIEU!E538,$D$6=NHAPLIEU!F538),NHAPLIEU!A538,"")</f>
        <v/>
      </c>
      <c r="B542" s="67" t="str">
        <f>IF(OR($D$6=NHAPLIEU!E538,$D$6=NHAPLIEU!F538),NHAPLIEU!B538,"")</f>
        <v/>
      </c>
      <c r="C542" s="360" t="str">
        <f>IF(OR($D$6=NHAPLIEU!E538,$D$6=NHAPLIEU!F538),NHAPLIEU!C538,"")</f>
        <v/>
      </c>
      <c r="D542" s="67" t="str">
        <f>IF(OR($D$6=NHAPLIEU!E538,$D$6=NHAPLIEU!F538),NHAPLIEU!D538,"")</f>
        <v/>
      </c>
      <c r="E542" s="77" t="str">
        <f>IF($D$6=NHAPLIEU!E538,NHAPLIEU!F538,IF($D$6=NHAPLIEU!F538,NHAPLIEU!E538,""))</f>
        <v/>
      </c>
      <c r="F542" s="126" t="str">
        <f>IF($D$6=NHAPLIEU!F538,NHAPLIEU!I538,"")</f>
        <v/>
      </c>
      <c r="G542" s="126" t="str">
        <f>IF($D$6=NHAPLIEU!E538,NHAPLIEU!I538,"")</f>
        <v/>
      </c>
      <c r="H542" s="126"/>
      <c r="I542" s="126"/>
    </row>
    <row r="543" spans="1:9" ht="21" hidden="1" customHeight="1">
      <c r="A543" s="360" t="str">
        <f>IF(OR($D$6=NHAPLIEU!E539,$D$6=NHAPLIEU!F539),NHAPLIEU!A539,"")</f>
        <v/>
      </c>
      <c r="B543" s="67" t="str">
        <f>IF(OR($D$6=NHAPLIEU!E539,$D$6=NHAPLIEU!F539),NHAPLIEU!B539,"")</f>
        <v/>
      </c>
      <c r="C543" s="360" t="str">
        <f>IF(OR($D$6=NHAPLIEU!E539,$D$6=NHAPLIEU!F539),NHAPLIEU!C539,"")</f>
        <v/>
      </c>
      <c r="D543" s="346" t="str">
        <f>IF(OR($D$6=NHAPLIEU!E539,$D$6=NHAPLIEU!F539),NHAPLIEU!D539,"")</f>
        <v/>
      </c>
      <c r="E543" s="77" t="str">
        <f>IF($D$6=NHAPLIEU!E539,NHAPLIEU!F539,IF($D$6=NHAPLIEU!F539,NHAPLIEU!E539,""))</f>
        <v/>
      </c>
      <c r="F543" s="126" t="str">
        <f>IF($D$6=NHAPLIEU!F539,NHAPLIEU!I539,"")</f>
        <v/>
      </c>
      <c r="G543" s="126" t="str">
        <f>IF($D$6=NHAPLIEU!E539,NHAPLIEU!I539,"")</f>
        <v/>
      </c>
      <c r="H543" s="126"/>
      <c r="I543" s="126"/>
    </row>
    <row r="544" spans="1:9" ht="21" hidden="1" customHeight="1">
      <c r="A544" s="360" t="str">
        <f>IF(OR($D$6=NHAPLIEU!E540,$D$6=NHAPLIEU!F540),NHAPLIEU!A540,"")</f>
        <v/>
      </c>
      <c r="B544" s="67" t="str">
        <f>IF(OR($D$6=NHAPLIEU!E540,$D$6=NHAPLIEU!F540),NHAPLIEU!B540,"")</f>
        <v/>
      </c>
      <c r="C544" s="360" t="str">
        <f>IF(OR($D$6=NHAPLIEU!E540,$D$6=NHAPLIEU!F540),NHAPLIEU!C540,"")</f>
        <v/>
      </c>
      <c r="D544" s="67" t="str">
        <f>IF(OR($D$6=NHAPLIEU!E540,$D$6=NHAPLIEU!F540),NHAPLIEU!D540,"")</f>
        <v/>
      </c>
      <c r="E544" s="77" t="str">
        <f>IF($D$6=NHAPLIEU!E540,NHAPLIEU!F540,IF($D$6=NHAPLIEU!F540,NHAPLIEU!E540,""))</f>
        <v/>
      </c>
      <c r="F544" s="126" t="str">
        <f>IF($D$6=NHAPLIEU!F540,NHAPLIEU!I540,"")</f>
        <v/>
      </c>
      <c r="G544" s="126" t="str">
        <f>IF($D$6=NHAPLIEU!E540,NHAPLIEU!I540,"")</f>
        <v/>
      </c>
      <c r="H544" s="126"/>
      <c r="I544" s="126"/>
    </row>
    <row r="545" spans="1:9" ht="21" hidden="1" customHeight="1">
      <c r="A545" s="360" t="str">
        <f>IF(OR($D$6=NHAPLIEU!E541,$D$6=NHAPLIEU!F541),NHAPLIEU!A541,"")</f>
        <v/>
      </c>
      <c r="B545" s="67" t="str">
        <f>IF(OR($D$6=NHAPLIEU!E541,$D$6=NHAPLIEU!F541),NHAPLIEU!B541,"")</f>
        <v/>
      </c>
      <c r="C545" s="360" t="str">
        <f>IF(OR($D$6=NHAPLIEU!E541,$D$6=NHAPLIEU!F541),NHAPLIEU!C541,"")</f>
        <v/>
      </c>
      <c r="D545" s="67" t="str">
        <f>IF(OR($D$6=NHAPLIEU!E541,$D$6=NHAPLIEU!F541),NHAPLIEU!D541,"")</f>
        <v/>
      </c>
      <c r="E545" s="77" t="str">
        <f>IF($D$6=NHAPLIEU!E541,NHAPLIEU!F541,IF($D$6=NHAPLIEU!F541,NHAPLIEU!E541,""))</f>
        <v/>
      </c>
      <c r="F545" s="126" t="str">
        <f>IF($D$6=NHAPLIEU!F541,NHAPLIEU!I541,"")</f>
        <v/>
      </c>
      <c r="G545" s="126" t="str">
        <f>IF($D$6=NHAPLIEU!E541,NHAPLIEU!I541,"")</f>
        <v/>
      </c>
      <c r="H545" s="126"/>
      <c r="I545" s="126"/>
    </row>
    <row r="546" spans="1:9" ht="21" hidden="1" customHeight="1">
      <c r="A546" s="360" t="str">
        <f>IF(OR($D$6=NHAPLIEU!E542,$D$6=NHAPLIEU!F542),NHAPLIEU!A542,"")</f>
        <v/>
      </c>
      <c r="B546" s="67" t="str">
        <f>IF(OR($D$6=NHAPLIEU!E542,$D$6=NHAPLIEU!F542),NHAPLIEU!B542,"")</f>
        <v/>
      </c>
      <c r="C546" s="360" t="str">
        <f>IF(OR($D$6=NHAPLIEU!E542,$D$6=NHAPLIEU!F542),NHAPLIEU!C542,"")</f>
        <v/>
      </c>
      <c r="D546" s="67" t="str">
        <f>IF(OR($D$6=NHAPLIEU!E542,$D$6=NHAPLIEU!F542),NHAPLIEU!D542,"")</f>
        <v/>
      </c>
      <c r="E546" s="77" t="str">
        <f>IF($D$6=NHAPLIEU!E542,NHAPLIEU!F542,IF($D$6=NHAPLIEU!F542,NHAPLIEU!E542,""))</f>
        <v/>
      </c>
      <c r="F546" s="126" t="str">
        <f>IF($D$6=NHAPLIEU!F542,NHAPLIEU!I542,"")</f>
        <v/>
      </c>
      <c r="G546" s="126" t="str">
        <f>IF($D$6=NHAPLIEU!E542,NHAPLIEU!I542,"")</f>
        <v/>
      </c>
      <c r="H546" s="126"/>
      <c r="I546" s="126"/>
    </row>
    <row r="547" spans="1:9" ht="21" hidden="1" customHeight="1">
      <c r="A547" s="360" t="str">
        <f>IF(OR($D$6=NHAPLIEU!E543,$D$6=NHAPLIEU!F543),NHAPLIEU!A543,"")</f>
        <v/>
      </c>
      <c r="B547" s="67" t="str">
        <f>IF(OR($D$6=NHAPLIEU!E543,$D$6=NHAPLIEU!F543),NHAPLIEU!B543,"")</f>
        <v/>
      </c>
      <c r="C547" s="360" t="str">
        <f>IF(OR($D$6=NHAPLIEU!E543,$D$6=NHAPLIEU!F543),NHAPLIEU!C543,"")</f>
        <v/>
      </c>
      <c r="D547" s="67" t="str">
        <f>IF(OR($D$6=NHAPLIEU!E543,$D$6=NHAPLIEU!F543),NHAPLIEU!D543,"")</f>
        <v/>
      </c>
      <c r="E547" s="77" t="str">
        <f>IF($D$6=NHAPLIEU!E543,NHAPLIEU!F543,IF($D$6=NHAPLIEU!F543,NHAPLIEU!E543,""))</f>
        <v/>
      </c>
      <c r="F547" s="126" t="str">
        <f>IF($D$6=NHAPLIEU!F543,NHAPLIEU!I543,"")</f>
        <v/>
      </c>
      <c r="G547" s="126" t="str">
        <f>IF($D$6=NHAPLIEU!E543,NHAPLIEU!I543,"")</f>
        <v/>
      </c>
      <c r="H547" s="126"/>
      <c r="I547" s="126"/>
    </row>
    <row r="548" spans="1:9" ht="21" hidden="1" customHeight="1">
      <c r="A548" s="360" t="str">
        <f>IF(OR($D$6=NHAPLIEU!E544,$D$6=NHAPLIEU!F544),NHAPLIEU!A544,"")</f>
        <v/>
      </c>
      <c r="B548" s="67" t="str">
        <f>IF(OR($D$6=NHAPLIEU!E544,$D$6=NHAPLIEU!F544),NHAPLIEU!B544,"")</f>
        <v/>
      </c>
      <c r="C548" s="360" t="str">
        <f>IF(OR($D$6=NHAPLIEU!E544,$D$6=NHAPLIEU!F544),NHAPLIEU!C544,"")</f>
        <v/>
      </c>
      <c r="D548" s="67" t="str">
        <f>IF(OR($D$6=NHAPLIEU!E544,$D$6=NHAPLIEU!F544),NHAPLIEU!D544,"")</f>
        <v/>
      </c>
      <c r="E548" s="77" t="str">
        <f>IF($D$6=NHAPLIEU!E544,NHAPLIEU!F544,IF($D$6=NHAPLIEU!F544,NHAPLIEU!E544,""))</f>
        <v/>
      </c>
      <c r="F548" s="126" t="str">
        <f>IF($D$6=NHAPLIEU!F544,NHAPLIEU!I544,"")</f>
        <v/>
      </c>
      <c r="G548" s="126" t="str">
        <f>IF($D$6=NHAPLIEU!E544,NHAPLIEU!I544,"")</f>
        <v/>
      </c>
      <c r="H548" s="126"/>
      <c r="I548" s="126"/>
    </row>
    <row r="549" spans="1:9" ht="21" hidden="1" customHeight="1">
      <c r="A549" s="360" t="str">
        <f>IF(OR($D$6=NHAPLIEU!E545,$D$6=NHAPLIEU!F545),NHAPLIEU!A545,"")</f>
        <v/>
      </c>
      <c r="B549" s="67" t="str">
        <f>IF(OR($D$6=NHAPLIEU!E545,$D$6=NHAPLIEU!F545),NHAPLIEU!B545,"")</f>
        <v/>
      </c>
      <c r="C549" s="360" t="str">
        <f>IF(OR($D$6=NHAPLIEU!E545,$D$6=NHAPLIEU!F545),NHAPLIEU!C545,"")</f>
        <v/>
      </c>
      <c r="D549" s="67" t="str">
        <f>IF(OR($D$6=NHAPLIEU!E545,$D$6=NHAPLIEU!F545),NHAPLIEU!D545,"")</f>
        <v/>
      </c>
      <c r="E549" s="77" t="str">
        <f>IF($D$6=NHAPLIEU!E545,NHAPLIEU!F545,IF($D$6=NHAPLIEU!F545,NHAPLIEU!E545,""))</f>
        <v/>
      </c>
      <c r="F549" s="126" t="str">
        <f>IF($D$6=NHAPLIEU!F545,NHAPLIEU!I545,"")</f>
        <v/>
      </c>
      <c r="G549" s="126" t="str">
        <f>IF($D$6=NHAPLIEU!E545,NHAPLIEU!I545,"")</f>
        <v/>
      </c>
      <c r="H549" s="126"/>
      <c r="I549" s="126"/>
    </row>
    <row r="550" spans="1:9" ht="21" hidden="1" customHeight="1">
      <c r="A550" s="360" t="str">
        <f>IF(OR($D$6=NHAPLIEU!E546,$D$6=NHAPLIEU!F546),NHAPLIEU!A546,"")</f>
        <v/>
      </c>
      <c r="B550" s="67" t="str">
        <f>IF(OR($D$6=NHAPLIEU!E546,$D$6=NHAPLIEU!F546),NHAPLIEU!B546,"")</f>
        <v/>
      </c>
      <c r="C550" s="360" t="str">
        <f>IF(OR($D$6=NHAPLIEU!E546,$D$6=NHAPLIEU!F546),NHAPLIEU!C546,"")</f>
        <v/>
      </c>
      <c r="D550" s="67" t="str">
        <f>IF(OR($D$6=NHAPLIEU!E546,$D$6=NHAPLIEU!F546),NHAPLIEU!D546,"")</f>
        <v/>
      </c>
      <c r="E550" s="77" t="str">
        <f>IF($D$6=NHAPLIEU!E546,NHAPLIEU!F546,IF($D$6=NHAPLIEU!F546,NHAPLIEU!E546,""))</f>
        <v/>
      </c>
      <c r="F550" s="126" t="str">
        <f>IF($D$6=NHAPLIEU!F546,NHAPLIEU!I546,"")</f>
        <v/>
      </c>
      <c r="G550" s="126" t="str">
        <f>IF($D$6=NHAPLIEU!E546,NHAPLIEU!I546,"")</f>
        <v/>
      </c>
      <c r="H550" s="126"/>
      <c r="I550" s="126"/>
    </row>
    <row r="551" spans="1:9" ht="21" hidden="1" customHeight="1">
      <c r="A551" s="360" t="str">
        <f>IF(OR($D$6=NHAPLIEU!E547,$D$6=NHAPLIEU!F547),NHAPLIEU!A547,"")</f>
        <v/>
      </c>
      <c r="B551" s="67" t="str">
        <f>IF(OR($D$6=NHAPLIEU!E547,$D$6=NHAPLIEU!F547),NHAPLIEU!B547,"")</f>
        <v/>
      </c>
      <c r="C551" s="360" t="str">
        <f>IF(OR($D$6=NHAPLIEU!E547,$D$6=NHAPLIEU!F547),NHAPLIEU!C547,"")</f>
        <v/>
      </c>
      <c r="D551" s="67" t="str">
        <f>IF(OR($D$6=NHAPLIEU!E547,$D$6=NHAPLIEU!F547),NHAPLIEU!D547,"")</f>
        <v/>
      </c>
      <c r="E551" s="77" t="str">
        <f>IF($D$6=NHAPLIEU!E547,NHAPLIEU!F547,IF($D$6=NHAPLIEU!F547,NHAPLIEU!E547,""))</f>
        <v/>
      </c>
      <c r="F551" s="126" t="str">
        <f>IF($D$6=NHAPLIEU!F547,NHAPLIEU!I547,"")</f>
        <v/>
      </c>
      <c r="G551" s="126" t="str">
        <f>IF($D$6=NHAPLIEU!E547,NHAPLIEU!I547,"")</f>
        <v/>
      </c>
      <c r="H551" s="126"/>
      <c r="I551" s="126"/>
    </row>
    <row r="552" spans="1:9" ht="21" hidden="1" customHeight="1">
      <c r="A552" s="360" t="str">
        <f>IF(OR($D$6=NHAPLIEU!E548,$D$6=NHAPLIEU!F548),NHAPLIEU!A548,"")</f>
        <v/>
      </c>
      <c r="B552" s="67" t="str">
        <f>IF(OR($D$6=NHAPLIEU!E548,$D$6=NHAPLIEU!F548),NHAPLIEU!B548,"")</f>
        <v/>
      </c>
      <c r="C552" s="360" t="str">
        <f>IF(OR($D$6=NHAPLIEU!E548,$D$6=NHAPLIEU!F548),NHAPLIEU!C548,"")</f>
        <v/>
      </c>
      <c r="D552" s="67" t="str">
        <f>IF(OR($D$6=NHAPLIEU!E548,$D$6=NHAPLIEU!F548),NHAPLIEU!D548,"")</f>
        <v/>
      </c>
      <c r="E552" s="77" t="str">
        <f>IF($D$6=NHAPLIEU!E548,NHAPLIEU!F548,IF($D$6=NHAPLIEU!F548,NHAPLIEU!E548,""))</f>
        <v/>
      </c>
      <c r="F552" s="126" t="str">
        <f>IF($D$6=NHAPLIEU!F548,NHAPLIEU!I548,"")</f>
        <v/>
      </c>
      <c r="G552" s="126" t="str">
        <f>IF($D$6=NHAPLIEU!E548,NHAPLIEU!I548,"")</f>
        <v/>
      </c>
      <c r="H552" s="126"/>
      <c r="I552" s="126"/>
    </row>
    <row r="553" spans="1:9" ht="21" hidden="1" customHeight="1">
      <c r="A553" s="360" t="str">
        <f>IF(OR($D$6=NHAPLIEU!E549,$D$6=NHAPLIEU!F549),NHAPLIEU!A549,"")</f>
        <v/>
      </c>
      <c r="B553" s="67" t="str">
        <f>IF(OR($D$6=NHAPLIEU!E549,$D$6=NHAPLIEU!F549),NHAPLIEU!B549,"")</f>
        <v/>
      </c>
      <c r="C553" s="360" t="str">
        <f>IF(OR($D$6=NHAPLIEU!E549,$D$6=NHAPLIEU!F549),NHAPLIEU!C549,"")</f>
        <v/>
      </c>
      <c r="D553" s="67" t="str">
        <f>IF(OR($D$6=NHAPLIEU!E549,$D$6=NHAPLIEU!F549),NHAPLIEU!D549,"")</f>
        <v/>
      </c>
      <c r="E553" s="77" t="str">
        <f>IF($D$6=NHAPLIEU!E549,NHAPLIEU!F549,IF($D$6=NHAPLIEU!F549,NHAPLIEU!E549,""))</f>
        <v/>
      </c>
      <c r="F553" s="126" t="str">
        <f>IF($D$6=NHAPLIEU!F549,NHAPLIEU!I549,"")</f>
        <v/>
      </c>
      <c r="G553" s="126" t="str">
        <f>IF($D$6=NHAPLIEU!E549,NHAPLIEU!I549,"")</f>
        <v/>
      </c>
      <c r="H553" s="126"/>
      <c r="I553" s="126"/>
    </row>
    <row r="554" spans="1:9" ht="21" hidden="1" customHeight="1">
      <c r="A554" s="360" t="str">
        <f>IF(OR($D$6=NHAPLIEU!E550,$D$6=NHAPLIEU!F550),NHAPLIEU!A550,"")</f>
        <v/>
      </c>
      <c r="B554" s="67" t="str">
        <f>IF(OR($D$6=NHAPLIEU!E550,$D$6=NHAPLIEU!F550),NHAPLIEU!B550,"")</f>
        <v/>
      </c>
      <c r="C554" s="360" t="str">
        <f>IF(OR($D$6=NHAPLIEU!E550,$D$6=NHAPLIEU!F550),NHAPLIEU!C550,"")</f>
        <v/>
      </c>
      <c r="D554" s="67" t="str">
        <f>IF(OR($D$6=NHAPLIEU!E550,$D$6=NHAPLIEU!F550),NHAPLIEU!D550,"")</f>
        <v/>
      </c>
      <c r="E554" s="77" t="str">
        <f>IF($D$6=NHAPLIEU!E550,NHAPLIEU!F550,IF($D$6=NHAPLIEU!F550,NHAPLIEU!E550,""))</f>
        <v/>
      </c>
      <c r="F554" s="126" t="str">
        <f>IF($D$6=NHAPLIEU!F550,NHAPLIEU!I550,"")</f>
        <v/>
      </c>
      <c r="G554" s="126" t="str">
        <f>IF($D$6=NHAPLIEU!E550,NHAPLIEU!I550,"")</f>
        <v/>
      </c>
      <c r="H554" s="126"/>
      <c r="I554" s="126"/>
    </row>
    <row r="555" spans="1:9" ht="21" hidden="1" customHeight="1">
      <c r="A555" s="360" t="str">
        <f>IF(OR($D$6=NHAPLIEU!E551,$D$6=NHAPLIEU!F551),NHAPLIEU!A551,"")</f>
        <v/>
      </c>
      <c r="B555" s="67" t="str">
        <f>IF(OR($D$6=NHAPLIEU!E551,$D$6=NHAPLIEU!F551),NHAPLIEU!B551,"")</f>
        <v/>
      </c>
      <c r="C555" s="360" t="str">
        <f>IF(OR($D$6=NHAPLIEU!E551,$D$6=NHAPLIEU!F551),NHAPLIEU!C551,"")</f>
        <v/>
      </c>
      <c r="D555" s="67" t="str">
        <f>IF(OR($D$6=NHAPLIEU!E551,$D$6=NHAPLIEU!F551),NHAPLIEU!D551,"")</f>
        <v/>
      </c>
      <c r="E555" s="77" t="str">
        <f>IF($D$6=NHAPLIEU!E551,NHAPLIEU!F551,IF($D$6=NHAPLIEU!F551,NHAPLIEU!E551,""))</f>
        <v/>
      </c>
      <c r="F555" s="126" t="str">
        <f>IF($D$6=NHAPLIEU!F551,NHAPLIEU!I551,"")</f>
        <v/>
      </c>
      <c r="G555" s="126" t="str">
        <f>IF($D$6=NHAPLIEU!E551,NHAPLIEU!I551,"")</f>
        <v/>
      </c>
      <c r="H555" s="126"/>
      <c r="I555" s="126"/>
    </row>
    <row r="556" spans="1:9" ht="21" hidden="1" customHeight="1">
      <c r="A556" s="360" t="str">
        <f>IF(OR($D$6=NHAPLIEU!E552,$D$6=NHAPLIEU!F552),NHAPLIEU!A552,"")</f>
        <v/>
      </c>
      <c r="B556" s="67" t="str">
        <f>IF(OR($D$6=NHAPLIEU!E552,$D$6=NHAPLIEU!F552),NHAPLIEU!B552,"")</f>
        <v/>
      </c>
      <c r="C556" s="360" t="str">
        <f>IF(OR($D$6=NHAPLIEU!E552,$D$6=NHAPLIEU!F552),NHAPLIEU!C552,"")</f>
        <v/>
      </c>
      <c r="D556" s="67" t="str">
        <f>IF(OR($D$6=NHAPLIEU!E552,$D$6=NHAPLIEU!F552),NHAPLIEU!D552,"")</f>
        <v/>
      </c>
      <c r="E556" s="77" t="str">
        <f>IF($D$6=NHAPLIEU!E552,NHAPLIEU!F552,IF($D$6=NHAPLIEU!F552,NHAPLIEU!E552,""))</f>
        <v/>
      </c>
      <c r="F556" s="126" t="str">
        <f>IF($D$6=NHAPLIEU!F552,NHAPLIEU!I552,"")</f>
        <v/>
      </c>
      <c r="G556" s="126" t="str">
        <f>IF($D$6=NHAPLIEU!E552,NHAPLIEU!I552,"")</f>
        <v/>
      </c>
      <c r="H556" s="126"/>
      <c r="I556" s="126"/>
    </row>
    <row r="557" spans="1:9" ht="21" hidden="1" customHeight="1">
      <c r="A557" s="360" t="str">
        <f>IF(OR($D$6=NHAPLIEU!E553,$D$6=NHAPLIEU!F553),NHAPLIEU!A553,"")</f>
        <v/>
      </c>
      <c r="B557" s="67" t="str">
        <f>IF(OR($D$6=NHAPLIEU!E553,$D$6=NHAPLIEU!F553),NHAPLIEU!B553,"")</f>
        <v/>
      </c>
      <c r="C557" s="360" t="str">
        <f>IF(OR($D$6=NHAPLIEU!E553,$D$6=NHAPLIEU!F553),NHAPLIEU!C553,"")</f>
        <v/>
      </c>
      <c r="D557" s="67" t="str">
        <f>IF(OR($D$6=NHAPLIEU!E553,$D$6=NHAPLIEU!F553),NHAPLIEU!D553,"")</f>
        <v/>
      </c>
      <c r="E557" s="77" t="str">
        <f>IF($D$6=NHAPLIEU!E553,NHAPLIEU!F553,IF($D$6=NHAPLIEU!F553,NHAPLIEU!E553,""))</f>
        <v/>
      </c>
      <c r="F557" s="126" t="str">
        <f>IF($D$6=NHAPLIEU!F553,NHAPLIEU!I553,"")</f>
        <v/>
      </c>
      <c r="G557" s="126" t="str">
        <f>IF($D$6=NHAPLIEU!E553,NHAPLIEU!I553,"")</f>
        <v/>
      </c>
      <c r="H557" s="126"/>
      <c r="I557" s="126"/>
    </row>
    <row r="558" spans="1:9" ht="37.5" hidden="1" customHeight="1">
      <c r="A558" s="360" t="str">
        <f>IF(OR($D$6=NHAPLIEU!E554,$D$6=NHAPLIEU!F554),NHAPLIEU!A554,"")</f>
        <v/>
      </c>
      <c r="B558" s="67" t="str">
        <f>IF(OR($D$6=NHAPLIEU!E554,$D$6=NHAPLIEU!F554),NHAPLIEU!B554,"")</f>
        <v/>
      </c>
      <c r="C558" s="360" t="str">
        <f>IF(OR($D$6=NHAPLIEU!E554,$D$6=NHAPLIEU!F554),NHAPLIEU!C554,"")</f>
        <v/>
      </c>
      <c r="D558" s="346" t="str">
        <f>IF(OR($D$6=NHAPLIEU!E554,$D$6=NHAPLIEU!F554),NHAPLIEU!D554,"")</f>
        <v/>
      </c>
      <c r="E558" s="77" t="str">
        <f>IF($D$6=NHAPLIEU!E554,NHAPLIEU!F554,IF($D$6=NHAPLIEU!F554,NHAPLIEU!E554,""))</f>
        <v/>
      </c>
      <c r="F558" s="126" t="str">
        <f>IF($D$6=NHAPLIEU!F554,NHAPLIEU!I554,"")</f>
        <v/>
      </c>
      <c r="G558" s="126" t="str">
        <f>IF($D$6=NHAPLIEU!E554,NHAPLIEU!I554,"")</f>
        <v/>
      </c>
      <c r="H558" s="126"/>
      <c r="I558" s="126"/>
    </row>
    <row r="559" spans="1:9" ht="21" hidden="1" customHeight="1">
      <c r="A559" s="360" t="str">
        <f>IF(OR($D$6=NHAPLIEU!E555,$D$6=NHAPLIEU!F555),NHAPLIEU!A555,"")</f>
        <v/>
      </c>
      <c r="B559" s="67" t="str">
        <f>IF(OR($D$6=NHAPLIEU!E555,$D$6=NHAPLIEU!F555),NHAPLIEU!B555,"")</f>
        <v/>
      </c>
      <c r="C559" s="360" t="str">
        <f>IF(OR($D$6=NHAPLIEU!E555,$D$6=NHAPLIEU!F555),NHAPLIEU!C555,"")</f>
        <v/>
      </c>
      <c r="D559" s="67" t="str">
        <f>IF(OR($D$6=NHAPLIEU!E555,$D$6=NHAPLIEU!F555),NHAPLIEU!D555,"")</f>
        <v/>
      </c>
      <c r="E559" s="77" t="str">
        <f>IF($D$6=NHAPLIEU!E555,NHAPLIEU!F555,IF($D$6=NHAPLIEU!F555,NHAPLIEU!E555,""))</f>
        <v/>
      </c>
      <c r="F559" s="126" t="str">
        <f>IF($D$6=NHAPLIEU!F555,NHAPLIEU!I555,"")</f>
        <v/>
      </c>
      <c r="G559" s="126" t="str">
        <f>IF($D$6=NHAPLIEU!E555,NHAPLIEU!I555,"")</f>
        <v/>
      </c>
      <c r="H559" s="126"/>
      <c r="I559" s="126"/>
    </row>
    <row r="560" spans="1:9" ht="21" hidden="1" customHeight="1">
      <c r="A560" s="360" t="str">
        <f>IF(OR($D$6=NHAPLIEU!E556,$D$6=NHAPLIEU!F556),NHAPLIEU!A556,"")</f>
        <v/>
      </c>
      <c r="B560" s="67" t="str">
        <f>IF(OR($D$6=NHAPLIEU!E556,$D$6=NHAPLIEU!F556),NHAPLIEU!B556,"")</f>
        <v/>
      </c>
      <c r="C560" s="360" t="str">
        <f>IF(OR($D$6=NHAPLIEU!E556,$D$6=NHAPLIEU!F556),NHAPLIEU!C556,"")</f>
        <v/>
      </c>
      <c r="D560" s="67" t="str">
        <f>IF(OR($D$6=NHAPLIEU!E556,$D$6=NHAPLIEU!F556),NHAPLIEU!D556,"")</f>
        <v/>
      </c>
      <c r="E560" s="77" t="str">
        <f>IF($D$6=NHAPLIEU!E556,NHAPLIEU!F556,IF($D$6=NHAPLIEU!F556,NHAPLIEU!E556,""))</f>
        <v/>
      </c>
      <c r="F560" s="126" t="str">
        <f>IF($D$6=NHAPLIEU!F556,NHAPLIEU!I556,"")</f>
        <v/>
      </c>
      <c r="G560" s="126" t="str">
        <f>IF($D$6=NHAPLIEU!E556,NHAPLIEU!I556,"")</f>
        <v/>
      </c>
      <c r="H560" s="126"/>
      <c r="I560" s="126"/>
    </row>
    <row r="561" spans="1:9" ht="21" hidden="1" customHeight="1">
      <c r="A561" s="360" t="str">
        <f>IF(OR($D$6=NHAPLIEU!E557,$D$6=NHAPLIEU!F557),NHAPLIEU!A557,"")</f>
        <v/>
      </c>
      <c r="B561" s="67" t="str">
        <f>IF(OR($D$6=NHAPLIEU!E557,$D$6=NHAPLIEU!F557),NHAPLIEU!B557,"")</f>
        <v/>
      </c>
      <c r="C561" s="360" t="str">
        <f>IF(OR($D$6=NHAPLIEU!E557,$D$6=NHAPLIEU!F557),NHAPLIEU!C557,"")</f>
        <v/>
      </c>
      <c r="D561" s="67" t="str">
        <f>IF(OR($D$6=NHAPLIEU!E557,$D$6=NHAPLIEU!F557),NHAPLIEU!D557,"")</f>
        <v/>
      </c>
      <c r="E561" s="77" t="str">
        <f>IF($D$6=NHAPLIEU!E557,NHAPLIEU!F557,IF($D$6=NHAPLIEU!F557,NHAPLIEU!E557,""))</f>
        <v/>
      </c>
      <c r="F561" s="126" t="str">
        <f>IF($D$6=NHAPLIEU!F557,NHAPLIEU!I557,"")</f>
        <v/>
      </c>
      <c r="G561" s="126" t="str">
        <f>IF($D$6=NHAPLIEU!E557,NHAPLIEU!I557,"")</f>
        <v/>
      </c>
      <c r="H561" s="126"/>
      <c r="I561" s="126"/>
    </row>
    <row r="562" spans="1:9" ht="21" hidden="1" customHeight="1">
      <c r="A562" s="360" t="str">
        <f>IF(OR($D$6=NHAPLIEU!E558,$D$6=NHAPLIEU!F558),NHAPLIEU!A558,"")</f>
        <v/>
      </c>
      <c r="B562" s="67" t="str">
        <f>IF(OR($D$6=NHAPLIEU!E558,$D$6=NHAPLIEU!F558),NHAPLIEU!B558,"")</f>
        <v/>
      </c>
      <c r="C562" s="360" t="str">
        <f>IF(OR($D$6=NHAPLIEU!E558,$D$6=NHAPLIEU!F558),NHAPLIEU!C558,"")</f>
        <v/>
      </c>
      <c r="D562" s="67" t="str">
        <f>IF(OR($D$6=NHAPLIEU!E558,$D$6=NHAPLIEU!F558),NHAPLIEU!D558,"")</f>
        <v/>
      </c>
      <c r="E562" s="77" t="str">
        <f>IF($D$6=NHAPLIEU!E558,NHAPLIEU!F558,IF($D$6=NHAPLIEU!F558,NHAPLIEU!E558,""))</f>
        <v/>
      </c>
      <c r="F562" s="126" t="str">
        <f>IF($D$6=NHAPLIEU!F558,NHAPLIEU!I558,"")</f>
        <v/>
      </c>
      <c r="G562" s="126" t="str">
        <f>IF($D$6=NHAPLIEU!E558,NHAPLIEU!I558,"")</f>
        <v/>
      </c>
      <c r="H562" s="126"/>
      <c r="I562" s="126"/>
    </row>
    <row r="563" spans="1:9" ht="21" hidden="1" customHeight="1">
      <c r="A563" s="360" t="str">
        <f>IF(OR($D$6=NHAPLIEU!E559,$D$6=NHAPLIEU!F559),NHAPLIEU!A559,"")</f>
        <v/>
      </c>
      <c r="B563" s="67" t="str">
        <f>IF(OR($D$6=NHAPLIEU!E559,$D$6=NHAPLIEU!F559),NHAPLIEU!B559,"")</f>
        <v/>
      </c>
      <c r="C563" s="360" t="str">
        <f>IF(OR($D$6=NHAPLIEU!E559,$D$6=NHAPLIEU!F559),NHAPLIEU!C559,"")</f>
        <v/>
      </c>
      <c r="D563" s="67" t="str">
        <f>IF(OR($D$6=NHAPLIEU!E559,$D$6=NHAPLIEU!F559),NHAPLIEU!D559,"")</f>
        <v/>
      </c>
      <c r="E563" s="77" t="str">
        <f>IF($D$6=NHAPLIEU!E559,NHAPLIEU!F559,IF($D$6=NHAPLIEU!F559,NHAPLIEU!E559,""))</f>
        <v/>
      </c>
      <c r="F563" s="126" t="str">
        <f>IF($D$6=NHAPLIEU!F559,NHAPLIEU!I559,"")</f>
        <v/>
      </c>
      <c r="G563" s="126" t="str">
        <f>IF($D$6=NHAPLIEU!E559,NHAPLIEU!I559,"")</f>
        <v/>
      </c>
      <c r="H563" s="126"/>
      <c r="I563" s="126"/>
    </row>
    <row r="564" spans="1:9" ht="21" hidden="1" customHeight="1">
      <c r="A564" s="360" t="str">
        <f>IF(OR($D$6=NHAPLIEU!E560,$D$6=NHAPLIEU!F560),NHAPLIEU!A560,"")</f>
        <v/>
      </c>
      <c r="B564" s="67" t="str">
        <f>IF(OR($D$6=NHAPLIEU!E560,$D$6=NHAPLIEU!F560),NHAPLIEU!B560,"")</f>
        <v/>
      </c>
      <c r="C564" s="360" t="str">
        <f>IF(OR($D$6=NHAPLIEU!E560,$D$6=NHAPLIEU!F560),NHAPLIEU!C560,"")</f>
        <v/>
      </c>
      <c r="D564" s="67" t="str">
        <f>IF(OR($D$6=NHAPLIEU!E560,$D$6=NHAPLIEU!F560),NHAPLIEU!D560,"")</f>
        <v/>
      </c>
      <c r="E564" s="77" t="str">
        <f>IF($D$6=NHAPLIEU!E560,NHAPLIEU!F560,IF($D$6=NHAPLIEU!F560,NHAPLIEU!E560,""))</f>
        <v/>
      </c>
      <c r="F564" s="126" t="str">
        <f>IF($D$6=NHAPLIEU!F560,NHAPLIEU!I560,"")</f>
        <v/>
      </c>
      <c r="G564" s="126" t="str">
        <f>IF($D$6=NHAPLIEU!E560,NHAPLIEU!I560,"")</f>
        <v/>
      </c>
      <c r="H564" s="126"/>
      <c r="I564" s="126"/>
    </row>
    <row r="565" spans="1:9" ht="21" hidden="1" customHeight="1">
      <c r="A565" s="360" t="str">
        <f>IF(OR($D$6=NHAPLIEU!E561,$D$6=NHAPLIEU!F561),NHAPLIEU!A561,"")</f>
        <v/>
      </c>
      <c r="B565" s="67" t="str">
        <f>IF(OR($D$6=NHAPLIEU!E561,$D$6=NHAPLIEU!F561),NHAPLIEU!B561,"")</f>
        <v/>
      </c>
      <c r="C565" s="360" t="str">
        <f>IF(OR($D$6=NHAPLIEU!E561,$D$6=NHAPLIEU!F561),NHAPLIEU!C561,"")</f>
        <v/>
      </c>
      <c r="D565" s="67" t="str">
        <f>IF(OR($D$6=NHAPLIEU!E561,$D$6=NHAPLIEU!F561),NHAPLIEU!D561,"")</f>
        <v/>
      </c>
      <c r="E565" s="77" t="str">
        <f>IF($D$6=NHAPLIEU!E561,NHAPLIEU!F561,IF($D$6=NHAPLIEU!F561,NHAPLIEU!E561,""))</f>
        <v/>
      </c>
      <c r="F565" s="126" t="str">
        <f>IF($D$6=NHAPLIEU!F561,NHAPLIEU!I561,"")</f>
        <v/>
      </c>
      <c r="G565" s="126" t="str">
        <f>IF($D$6=NHAPLIEU!E561,NHAPLIEU!I561,"")</f>
        <v/>
      </c>
      <c r="H565" s="126"/>
      <c r="I565" s="126"/>
    </row>
    <row r="566" spans="1:9" ht="21" hidden="1" customHeight="1">
      <c r="A566" s="360" t="str">
        <f>IF(OR($D$6=NHAPLIEU!E562,$D$6=NHAPLIEU!F562),NHAPLIEU!A562,"")</f>
        <v/>
      </c>
      <c r="B566" s="67" t="str">
        <f>IF(OR($D$6=NHAPLIEU!E562,$D$6=NHAPLIEU!F562),NHAPLIEU!B562,"")</f>
        <v/>
      </c>
      <c r="C566" s="360" t="str">
        <f>IF(OR($D$6=NHAPLIEU!E562,$D$6=NHAPLIEU!F562),NHAPLIEU!C562,"")</f>
        <v/>
      </c>
      <c r="D566" s="67" t="str">
        <f>IF(OR($D$6=NHAPLIEU!E562,$D$6=NHAPLIEU!F562),NHAPLIEU!D562,"")</f>
        <v/>
      </c>
      <c r="E566" s="77" t="str">
        <f>IF($D$6=NHAPLIEU!E562,NHAPLIEU!F562,IF($D$6=NHAPLIEU!F562,NHAPLIEU!E562,""))</f>
        <v/>
      </c>
      <c r="F566" s="126" t="str">
        <f>IF($D$6=NHAPLIEU!F562,NHAPLIEU!I562,"")</f>
        <v/>
      </c>
      <c r="G566" s="126" t="str">
        <f>IF($D$6=NHAPLIEU!E562,NHAPLIEU!I562,"")</f>
        <v/>
      </c>
      <c r="H566" s="126"/>
      <c r="I566" s="126"/>
    </row>
    <row r="567" spans="1:9" ht="21" hidden="1" customHeight="1">
      <c r="A567" s="360" t="str">
        <f>IF(OR($D$6=NHAPLIEU!E563,$D$6=NHAPLIEU!F563),NHAPLIEU!A563,"")</f>
        <v/>
      </c>
      <c r="B567" s="67" t="str">
        <f>IF(OR($D$6=NHAPLIEU!E563,$D$6=NHAPLIEU!F563),NHAPLIEU!B563,"")</f>
        <v/>
      </c>
      <c r="C567" s="360" t="str">
        <f>IF(OR($D$6=NHAPLIEU!E563,$D$6=NHAPLIEU!F563),NHAPLIEU!C563,"")</f>
        <v/>
      </c>
      <c r="D567" s="67" t="str">
        <f>IF(OR($D$6=NHAPLIEU!E563,$D$6=NHAPLIEU!F563),NHAPLIEU!D563,"")</f>
        <v/>
      </c>
      <c r="E567" s="77" t="str">
        <f>IF($D$6=NHAPLIEU!E563,NHAPLIEU!F563,IF($D$6=NHAPLIEU!F563,NHAPLIEU!E563,""))</f>
        <v/>
      </c>
      <c r="F567" s="126" t="str">
        <f>IF($D$6=NHAPLIEU!F563,NHAPLIEU!I563,"")</f>
        <v/>
      </c>
      <c r="G567" s="126" t="str">
        <f>IF($D$6=NHAPLIEU!E563,NHAPLIEU!I563,"")</f>
        <v/>
      </c>
      <c r="H567" s="126"/>
      <c r="I567" s="126"/>
    </row>
    <row r="568" spans="1:9" ht="21" hidden="1" customHeight="1">
      <c r="A568" s="360" t="str">
        <f>IF(OR($D$6=NHAPLIEU!E564,$D$6=NHAPLIEU!F564),NHAPLIEU!A564,"")</f>
        <v/>
      </c>
      <c r="B568" s="67" t="str">
        <f>IF(OR($D$6=NHAPLIEU!E564,$D$6=NHAPLIEU!F564),NHAPLIEU!B564,"")</f>
        <v/>
      </c>
      <c r="C568" s="360" t="str">
        <f>IF(OR($D$6=NHAPLIEU!E564,$D$6=NHAPLIEU!F564),NHAPLIEU!C564,"")</f>
        <v/>
      </c>
      <c r="D568" s="67" t="str">
        <f>IF(OR($D$6=NHAPLIEU!E564,$D$6=NHAPLIEU!F564),NHAPLIEU!D564,"")</f>
        <v/>
      </c>
      <c r="E568" s="77" t="str">
        <f>IF($D$6=NHAPLIEU!E564,NHAPLIEU!F564,IF($D$6=NHAPLIEU!F564,NHAPLIEU!E564,""))</f>
        <v/>
      </c>
      <c r="F568" s="126" t="str">
        <f>IF($D$6=NHAPLIEU!F564,NHAPLIEU!I564,"")</f>
        <v/>
      </c>
      <c r="G568" s="126" t="str">
        <f>IF($D$6=NHAPLIEU!E564,NHAPLIEU!I564,"")</f>
        <v/>
      </c>
      <c r="H568" s="126"/>
      <c r="I568" s="126"/>
    </row>
    <row r="569" spans="1:9" ht="21" hidden="1" customHeight="1">
      <c r="A569" s="360" t="str">
        <f>IF(OR($D$6=NHAPLIEU!E565,$D$6=NHAPLIEU!F565),NHAPLIEU!A565,"")</f>
        <v/>
      </c>
      <c r="B569" s="67" t="str">
        <f>IF(OR($D$6=NHAPLIEU!E565,$D$6=NHAPLIEU!F565),NHAPLIEU!B565,"")</f>
        <v/>
      </c>
      <c r="C569" s="360" t="str">
        <f>IF(OR($D$6=NHAPLIEU!E565,$D$6=NHAPLIEU!F565),NHAPLIEU!C565,"")</f>
        <v/>
      </c>
      <c r="D569" s="67" t="str">
        <f>IF(OR($D$6=NHAPLIEU!E565,$D$6=NHAPLIEU!F565),NHAPLIEU!D565,"")</f>
        <v/>
      </c>
      <c r="E569" s="77" t="str">
        <f>IF($D$6=NHAPLIEU!E565,NHAPLIEU!F565,IF($D$6=NHAPLIEU!F565,NHAPLIEU!E565,""))</f>
        <v/>
      </c>
      <c r="F569" s="126" t="str">
        <f>IF($D$6=NHAPLIEU!F565,NHAPLIEU!I565,"")</f>
        <v/>
      </c>
      <c r="G569" s="126" t="str">
        <f>IF($D$6=NHAPLIEU!E565,NHAPLIEU!I565,"")</f>
        <v/>
      </c>
      <c r="H569" s="126"/>
      <c r="I569" s="126"/>
    </row>
    <row r="570" spans="1:9" ht="21" hidden="1" customHeight="1">
      <c r="A570" s="360" t="str">
        <f>IF(OR($D$6=NHAPLIEU!E566,$D$6=NHAPLIEU!F566),NHAPLIEU!A566,"")</f>
        <v/>
      </c>
      <c r="B570" s="67" t="str">
        <f>IF(OR($D$6=NHAPLIEU!E566,$D$6=NHAPLIEU!F566),NHAPLIEU!B566,"")</f>
        <v/>
      </c>
      <c r="C570" s="360" t="str">
        <f>IF(OR($D$6=NHAPLIEU!E566,$D$6=NHAPLIEU!F566),NHAPLIEU!C566,"")</f>
        <v/>
      </c>
      <c r="D570" s="67" t="str">
        <f>IF(OR($D$6=NHAPLIEU!E566,$D$6=NHAPLIEU!F566),NHAPLIEU!D566,"")</f>
        <v/>
      </c>
      <c r="E570" s="77" t="str">
        <f>IF($D$6=NHAPLIEU!E566,NHAPLIEU!F566,IF($D$6=NHAPLIEU!F566,NHAPLIEU!E566,""))</f>
        <v/>
      </c>
      <c r="F570" s="126" t="str">
        <f>IF($D$6=NHAPLIEU!F566,NHAPLIEU!I566,"")</f>
        <v/>
      </c>
      <c r="G570" s="126" t="str">
        <f>IF($D$6=NHAPLIEU!E566,NHAPLIEU!I566,"")</f>
        <v/>
      </c>
      <c r="H570" s="126"/>
      <c r="I570" s="126"/>
    </row>
    <row r="571" spans="1:9" ht="21" hidden="1" customHeight="1">
      <c r="A571" s="360" t="str">
        <f>IF(OR($D$6=NHAPLIEU!E567,$D$6=NHAPLIEU!F567),NHAPLIEU!A567,"")</f>
        <v/>
      </c>
      <c r="B571" s="67" t="str">
        <f>IF(OR($D$6=NHAPLIEU!E567,$D$6=NHAPLIEU!F567),NHAPLIEU!B567,"")</f>
        <v/>
      </c>
      <c r="C571" s="360" t="str">
        <f>IF(OR($D$6=NHAPLIEU!E567,$D$6=NHAPLIEU!F567),NHAPLIEU!C567,"")</f>
        <v/>
      </c>
      <c r="D571" s="67" t="str">
        <f>IF(OR($D$6=NHAPLIEU!E567,$D$6=NHAPLIEU!F567),NHAPLIEU!D567,"")</f>
        <v/>
      </c>
      <c r="E571" s="77" t="str">
        <f>IF($D$6=NHAPLIEU!E567,NHAPLIEU!F567,IF($D$6=NHAPLIEU!F567,NHAPLIEU!E567,""))</f>
        <v/>
      </c>
      <c r="F571" s="126" t="str">
        <f>IF($D$6=NHAPLIEU!F567,NHAPLIEU!I567,"")</f>
        <v/>
      </c>
      <c r="G571" s="126" t="str">
        <f>IF($D$6=NHAPLIEU!E567,NHAPLIEU!I567,"")</f>
        <v/>
      </c>
      <c r="H571" s="126"/>
      <c r="I571" s="126"/>
    </row>
    <row r="572" spans="1:9" ht="21" hidden="1" customHeight="1">
      <c r="A572" s="360" t="str">
        <f>IF(OR($D$6=NHAPLIEU!E568,$D$6=NHAPLIEU!F568),NHAPLIEU!A568,"")</f>
        <v/>
      </c>
      <c r="B572" s="67" t="str">
        <f>IF(OR($D$6=NHAPLIEU!E568,$D$6=NHAPLIEU!F568),NHAPLIEU!B568,"")</f>
        <v/>
      </c>
      <c r="C572" s="360" t="str">
        <f>IF(OR($D$6=NHAPLIEU!E568,$D$6=NHAPLIEU!F568),NHAPLIEU!C568,"")</f>
        <v/>
      </c>
      <c r="D572" s="67" t="str">
        <f>IF(OR($D$6=NHAPLIEU!E568,$D$6=NHAPLIEU!F568),NHAPLIEU!D568,"")</f>
        <v/>
      </c>
      <c r="E572" s="77" t="str">
        <f>IF($D$6=NHAPLIEU!E568,NHAPLIEU!F568,IF($D$6=NHAPLIEU!F568,NHAPLIEU!E568,""))</f>
        <v/>
      </c>
      <c r="F572" s="126" t="str">
        <f>IF($D$6=NHAPLIEU!F568,NHAPLIEU!I568,"")</f>
        <v/>
      </c>
      <c r="G572" s="126" t="str">
        <f>IF($D$6=NHAPLIEU!E568,NHAPLIEU!I568,"")</f>
        <v/>
      </c>
      <c r="H572" s="126"/>
      <c r="I572" s="126"/>
    </row>
    <row r="573" spans="1:9" ht="21" hidden="1" customHeight="1">
      <c r="A573" s="360" t="str">
        <f>IF(OR($D$6=NHAPLIEU!E569,$D$6=NHAPLIEU!F569),NHAPLIEU!A569,"")</f>
        <v/>
      </c>
      <c r="B573" s="67" t="str">
        <f>IF(OR($D$6=NHAPLIEU!E569,$D$6=NHAPLIEU!F569),NHAPLIEU!B569,"")</f>
        <v/>
      </c>
      <c r="C573" s="360" t="str">
        <f>IF(OR($D$6=NHAPLIEU!E569,$D$6=NHAPLIEU!F569),NHAPLIEU!C569,"")</f>
        <v/>
      </c>
      <c r="D573" s="67" t="str">
        <f>IF(OR($D$6=NHAPLIEU!E569,$D$6=NHAPLIEU!F569),NHAPLIEU!D569,"")</f>
        <v/>
      </c>
      <c r="E573" s="77" t="str">
        <f>IF($D$6=NHAPLIEU!E569,NHAPLIEU!F569,IF($D$6=NHAPLIEU!F569,NHAPLIEU!E569,""))</f>
        <v/>
      </c>
      <c r="F573" s="126" t="str">
        <f>IF($D$6=NHAPLIEU!F569,NHAPLIEU!I569,"")</f>
        <v/>
      </c>
      <c r="G573" s="126" t="str">
        <f>IF($D$6=NHAPLIEU!E569,NHAPLIEU!I569,"")</f>
        <v/>
      </c>
      <c r="H573" s="126"/>
      <c r="I573" s="126"/>
    </row>
    <row r="574" spans="1:9" ht="21" hidden="1" customHeight="1">
      <c r="A574" s="360" t="str">
        <f>IF(OR($D$6=NHAPLIEU!E570,$D$6=NHAPLIEU!F570),NHAPLIEU!A570,"")</f>
        <v/>
      </c>
      <c r="B574" s="67" t="str">
        <f>IF(OR($D$6=NHAPLIEU!E570,$D$6=NHAPLIEU!F570),NHAPLIEU!B570,"")</f>
        <v/>
      </c>
      <c r="C574" s="360" t="str">
        <f>IF(OR($D$6=NHAPLIEU!E570,$D$6=NHAPLIEU!F570),NHAPLIEU!C570,"")</f>
        <v/>
      </c>
      <c r="D574" s="67" t="str">
        <f>IF(OR($D$6=NHAPLIEU!E570,$D$6=NHAPLIEU!F570),NHAPLIEU!D570,"")</f>
        <v/>
      </c>
      <c r="E574" s="77" t="str">
        <f>IF($D$6=NHAPLIEU!E570,NHAPLIEU!F570,IF($D$6=NHAPLIEU!F570,NHAPLIEU!E570,""))</f>
        <v/>
      </c>
      <c r="F574" s="126" t="str">
        <f>IF($D$6=NHAPLIEU!F570,NHAPLIEU!I570,"")</f>
        <v/>
      </c>
      <c r="G574" s="126" t="str">
        <f>IF($D$6=NHAPLIEU!E570,NHAPLIEU!I570,"")</f>
        <v/>
      </c>
      <c r="H574" s="126"/>
      <c r="I574" s="126"/>
    </row>
    <row r="575" spans="1:9" ht="24" hidden="1" customHeight="1">
      <c r="A575" s="360" t="str">
        <f>IF(OR($D$6=NHAPLIEU!E571,$D$6=NHAPLIEU!F571),NHAPLIEU!A571,"")</f>
        <v/>
      </c>
      <c r="B575" s="67" t="str">
        <f>IF(OR($D$6=NHAPLIEU!E571,$D$6=NHAPLIEU!F571),NHAPLIEU!B571,"")</f>
        <v/>
      </c>
      <c r="C575" s="360" t="str">
        <f>IF(OR($D$6=NHAPLIEU!E571,$D$6=NHAPLIEU!F571),NHAPLIEU!C571,"")</f>
        <v/>
      </c>
      <c r="D575" s="67" t="str">
        <f>IF(OR($D$6=NHAPLIEU!E571,$D$6=NHAPLIEU!F571),NHAPLIEU!D571,"")</f>
        <v/>
      </c>
      <c r="E575" s="77" t="str">
        <f>IF($D$6=NHAPLIEU!E571,NHAPLIEU!F571,IF($D$6=NHAPLIEU!F571,NHAPLIEU!E571,""))</f>
        <v/>
      </c>
      <c r="F575" s="126" t="str">
        <f>IF($D$6=NHAPLIEU!F571,NHAPLIEU!I571,"")</f>
        <v/>
      </c>
      <c r="G575" s="126" t="str">
        <f>IF($D$6=NHAPLIEU!E571,NHAPLIEU!I571,"")</f>
        <v/>
      </c>
      <c r="H575" s="126"/>
      <c r="I575" s="126"/>
    </row>
    <row r="576" spans="1:9" ht="21" hidden="1" customHeight="1">
      <c r="A576" s="360" t="str">
        <f>IF(OR($D$6=NHAPLIEU!E572,$D$6=NHAPLIEU!F572),NHAPLIEU!A572,"")</f>
        <v/>
      </c>
      <c r="B576" s="67" t="str">
        <f>IF(OR($D$6=NHAPLIEU!E572,$D$6=NHAPLIEU!F572),NHAPLIEU!B572,"")</f>
        <v/>
      </c>
      <c r="C576" s="360" t="str">
        <f>IF(OR($D$6=NHAPLIEU!E572,$D$6=NHAPLIEU!F572),NHAPLIEU!C572,"")</f>
        <v/>
      </c>
      <c r="D576" s="67" t="str">
        <f>IF(OR($D$6=NHAPLIEU!E572,$D$6=NHAPLIEU!F572),NHAPLIEU!D572,"")</f>
        <v/>
      </c>
      <c r="E576" s="77" t="str">
        <f>IF($D$6=NHAPLIEU!E572,NHAPLIEU!F572,IF($D$6=NHAPLIEU!F572,NHAPLIEU!E572,""))</f>
        <v/>
      </c>
      <c r="F576" s="126" t="str">
        <f>IF($D$6=NHAPLIEU!F572,NHAPLIEU!I572,"")</f>
        <v/>
      </c>
      <c r="G576" s="126" t="str">
        <f>IF($D$6=NHAPLIEU!E572,NHAPLIEU!I572,"")</f>
        <v/>
      </c>
      <c r="H576" s="126"/>
      <c r="I576" s="126"/>
    </row>
    <row r="577" spans="1:12" ht="21" hidden="1" customHeight="1">
      <c r="A577" s="360" t="str">
        <f>IF(OR($D$6=NHAPLIEU!E573,$D$6=NHAPLIEU!F573),NHAPLIEU!A573,"")</f>
        <v/>
      </c>
      <c r="B577" s="67" t="str">
        <f>IF(OR($D$6=NHAPLIEU!E573,$D$6=NHAPLIEU!F573),NHAPLIEU!B573,"")</f>
        <v/>
      </c>
      <c r="C577" s="360" t="str">
        <f>IF(OR($D$6=NHAPLIEU!E573,$D$6=NHAPLIEU!F573),NHAPLIEU!C573,"")</f>
        <v/>
      </c>
      <c r="D577" s="67" t="str">
        <f>IF(OR($D$6=NHAPLIEU!E573,$D$6=NHAPLIEU!F573),NHAPLIEU!D573,"")</f>
        <v/>
      </c>
      <c r="E577" s="77" t="str">
        <f>IF($D$6=NHAPLIEU!E573,NHAPLIEU!F573,IF($D$6=NHAPLIEU!F573,NHAPLIEU!E573,""))</f>
        <v/>
      </c>
      <c r="F577" s="126" t="str">
        <f>IF($D$6=NHAPLIEU!F573,NHAPLIEU!I573,"")</f>
        <v/>
      </c>
      <c r="G577" s="126" t="str">
        <f>IF($D$6=NHAPLIEU!E573,NHAPLIEU!I573,"")</f>
        <v/>
      </c>
      <c r="H577" s="126"/>
      <c r="I577" s="126"/>
      <c r="L577">
        <f>1710000-850000</f>
        <v>860000</v>
      </c>
    </row>
    <row r="578" spans="1:12" ht="21" hidden="1" customHeight="1">
      <c r="A578" s="360" t="str">
        <f>IF(OR($D$6=NHAPLIEU!E574,$D$6=NHAPLIEU!F574),NHAPLIEU!A574,"")</f>
        <v/>
      </c>
      <c r="B578" s="67" t="str">
        <f>IF(OR($D$6=NHAPLIEU!E574,$D$6=NHAPLIEU!F574),NHAPLIEU!B574,"")</f>
        <v/>
      </c>
      <c r="C578" s="360" t="str">
        <f>IF(OR($D$6=NHAPLIEU!E574,$D$6=NHAPLIEU!F574),NHAPLIEU!C574,"")</f>
        <v/>
      </c>
      <c r="D578" s="67" t="str">
        <f>IF(OR($D$6=NHAPLIEU!E574,$D$6=NHAPLIEU!F574),NHAPLIEU!D574,"")</f>
        <v/>
      </c>
      <c r="E578" s="77" t="str">
        <f>IF($D$6=NHAPLIEU!E574,NHAPLIEU!F574,IF($D$6=NHAPLIEU!F574,NHAPLIEU!E574,""))</f>
        <v/>
      </c>
      <c r="F578" s="126" t="str">
        <f>IF($D$6=NHAPLIEU!F574,NHAPLIEU!I574,"")</f>
        <v/>
      </c>
      <c r="G578" s="126" t="str">
        <f>IF($D$6=NHAPLIEU!E574,NHAPLIEU!I574,"")</f>
        <v/>
      </c>
      <c r="H578" s="126"/>
      <c r="I578" s="126"/>
    </row>
    <row r="579" spans="1:12" ht="36" hidden="1" customHeight="1">
      <c r="A579" s="360" t="str">
        <f>IF(OR($D$6=NHAPLIEU!E575,$D$6=NHAPLIEU!F575),NHAPLIEU!A575,"")</f>
        <v/>
      </c>
      <c r="B579" s="67" t="str">
        <f>IF(OR($D$6=NHAPLIEU!E575,$D$6=NHAPLIEU!F575),NHAPLIEU!B575,"")</f>
        <v/>
      </c>
      <c r="C579" s="360" t="str">
        <f>IF(OR($D$6=NHAPLIEU!E575,$D$6=NHAPLIEU!F575),NHAPLIEU!C575,"")</f>
        <v/>
      </c>
      <c r="D579" s="67" t="str">
        <f>IF(OR($D$6=NHAPLIEU!E575,$D$6=NHAPLIEU!F575),NHAPLIEU!D575,"")</f>
        <v/>
      </c>
      <c r="E579" s="77" t="str">
        <f>IF($D$6=NHAPLIEU!E575,NHAPLIEU!F575,IF($D$6=NHAPLIEU!F575,NHAPLIEU!E575,""))</f>
        <v/>
      </c>
      <c r="F579" s="126" t="str">
        <f>IF($D$6=NHAPLIEU!F575,NHAPLIEU!I575,"")</f>
        <v/>
      </c>
      <c r="G579" s="126" t="str">
        <f>IF($D$6=NHAPLIEU!E575,NHAPLIEU!I575,"")</f>
        <v/>
      </c>
      <c r="H579" s="126"/>
      <c r="I579" s="126"/>
    </row>
    <row r="580" spans="1:12" ht="49.5" hidden="1" customHeight="1">
      <c r="A580" s="360" t="str">
        <f>IF(OR($D$6=NHAPLIEU!E576,$D$6=NHAPLIEU!F576),NHAPLIEU!A576,"")</f>
        <v/>
      </c>
      <c r="B580" s="67" t="str">
        <f>IF(OR($D$6=NHAPLIEU!E576,$D$6=NHAPLIEU!F576),NHAPLIEU!B576,"")</f>
        <v/>
      </c>
      <c r="C580" s="360" t="str">
        <f>IF(OR($D$6=NHAPLIEU!E576,$D$6=NHAPLIEU!F576),NHAPLIEU!C576,"")</f>
        <v/>
      </c>
      <c r="D580" s="67" t="str">
        <f>IF(OR($D$6=NHAPLIEU!E576,$D$6=NHAPLIEU!F576),NHAPLIEU!D576,"")</f>
        <v/>
      </c>
      <c r="E580" s="77" t="str">
        <f>IF($D$6=NHAPLIEU!E576,NHAPLIEU!F576,IF($D$6=NHAPLIEU!F576,NHAPLIEU!E576,""))</f>
        <v/>
      </c>
      <c r="F580" s="126" t="str">
        <f>IF($D$6=NHAPLIEU!F576,NHAPLIEU!I576,"")</f>
        <v/>
      </c>
      <c r="G580" s="126" t="str">
        <f>IF($D$6=NHAPLIEU!E576,NHAPLIEU!I576,"")</f>
        <v/>
      </c>
      <c r="H580" s="126"/>
      <c r="I580" s="126"/>
    </row>
    <row r="581" spans="1:12" ht="23.25" hidden="1" customHeight="1">
      <c r="A581" s="360" t="str">
        <f>IF(OR($D$6=NHAPLIEU!E577,$D$6=NHAPLIEU!F577),NHAPLIEU!A577,"")</f>
        <v/>
      </c>
      <c r="B581" s="67" t="str">
        <f>IF(OR($D$6=NHAPLIEU!E577,$D$6=NHAPLIEU!F577),NHAPLIEU!B577,"")</f>
        <v/>
      </c>
      <c r="C581" s="360" t="str">
        <f>IF(OR($D$6=NHAPLIEU!E577,$D$6=NHAPLIEU!F577),NHAPLIEU!C577,"")</f>
        <v/>
      </c>
      <c r="D581" s="67" t="str">
        <f>IF(OR($D$6=NHAPLIEU!E577,$D$6=NHAPLIEU!F577),NHAPLIEU!D577,"")</f>
        <v/>
      </c>
      <c r="E581" s="77" t="str">
        <f>IF($D$6=NHAPLIEU!E577,NHAPLIEU!F577,IF($D$6=NHAPLIEU!F577,NHAPLIEU!E577,""))</f>
        <v/>
      </c>
      <c r="F581" s="126" t="str">
        <f>IF($D$6=NHAPLIEU!F577,NHAPLIEU!I577,"")</f>
        <v/>
      </c>
      <c r="G581" s="126" t="str">
        <f>IF($D$6=NHAPLIEU!E577,NHAPLIEU!I577,"")</f>
        <v/>
      </c>
      <c r="H581" s="126"/>
      <c r="I581" s="126"/>
    </row>
    <row r="582" spans="1:12" ht="21" hidden="1" customHeight="1">
      <c r="A582" s="360" t="str">
        <f>IF(OR($D$6=NHAPLIEU!E578,$D$6=NHAPLIEU!F578),NHAPLIEU!A578,"")</f>
        <v/>
      </c>
      <c r="B582" s="67" t="str">
        <f>IF(OR($D$6=NHAPLIEU!E578,$D$6=NHAPLIEU!F578),NHAPLIEU!B578,"")</f>
        <v/>
      </c>
      <c r="C582" s="360" t="str">
        <f>IF(OR($D$6=NHAPLIEU!E578,$D$6=NHAPLIEU!F578),NHAPLIEU!C578,"")</f>
        <v/>
      </c>
      <c r="D582" s="67" t="str">
        <f>IF(OR($D$6=NHAPLIEU!E578,$D$6=NHAPLIEU!F578),NHAPLIEU!D578,"")</f>
        <v/>
      </c>
      <c r="E582" s="77" t="str">
        <f>IF($D$6=NHAPLIEU!E578,NHAPLIEU!F578,IF($D$6=NHAPLIEU!F578,NHAPLIEU!E578,""))</f>
        <v/>
      </c>
      <c r="F582" s="126" t="str">
        <f>IF($D$6=NHAPLIEU!F578,NHAPLIEU!I578,"")</f>
        <v/>
      </c>
      <c r="G582" s="126" t="str">
        <f>IF($D$6=NHAPLIEU!E578,NHAPLIEU!I578,"")</f>
        <v/>
      </c>
      <c r="H582" s="126"/>
      <c r="I582" s="126"/>
    </row>
    <row r="583" spans="1:12" ht="21" hidden="1" customHeight="1">
      <c r="A583" s="360" t="str">
        <f>IF(OR($D$6=NHAPLIEU!E579,$D$6=NHAPLIEU!F579),NHAPLIEU!A579,"")</f>
        <v/>
      </c>
      <c r="B583" s="67" t="str">
        <f>IF(OR($D$6=NHAPLIEU!E579,$D$6=NHAPLIEU!F579),NHAPLIEU!B579,"")</f>
        <v/>
      </c>
      <c r="C583" s="360" t="str">
        <f>IF(OR($D$6=NHAPLIEU!E579,$D$6=NHAPLIEU!F579),NHAPLIEU!C579,"")</f>
        <v/>
      </c>
      <c r="D583" s="67" t="str">
        <f>IF(OR($D$6=NHAPLIEU!E579,$D$6=NHAPLIEU!F579),NHAPLIEU!D579,"")</f>
        <v/>
      </c>
      <c r="E583" s="77" t="str">
        <f>IF($D$6=NHAPLIEU!E579,NHAPLIEU!F579,IF($D$6=NHAPLIEU!F579,NHAPLIEU!E579,""))</f>
        <v/>
      </c>
      <c r="F583" s="126" t="str">
        <f>IF($D$6=NHAPLIEU!F579,NHAPLIEU!I579,"")</f>
        <v/>
      </c>
      <c r="G583" s="126" t="str">
        <f>IF($D$6=NHAPLIEU!E579,NHAPLIEU!I579,"")</f>
        <v/>
      </c>
      <c r="H583" s="126"/>
      <c r="I583" s="126"/>
    </row>
    <row r="584" spans="1:12" ht="21" hidden="1" customHeight="1">
      <c r="A584" s="360" t="str">
        <f>IF(OR($D$6=NHAPLIEU!E580,$D$6=NHAPLIEU!F580),NHAPLIEU!A580,"")</f>
        <v/>
      </c>
      <c r="B584" s="67" t="str">
        <f>IF(OR($D$6=NHAPLIEU!E580,$D$6=NHAPLIEU!F580),NHAPLIEU!B580,"")</f>
        <v/>
      </c>
      <c r="C584" s="360" t="str">
        <f>IF(OR($D$6=NHAPLIEU!E580,$D$6=NHAPLIEU!F580),NHAPLIEU!C580,"")</f>
        <v/>
      </c>
      <c r="D584" s="67" t="str">
        <f>IF(OR($D$6=NHAPLIEU!E580,$D$6=NHAPLIEU!F580),NHAPLIEU!D580,"")</f>
        <v/>
      </c>
      <c r="E584" s="77" t="str">
        <f>IF($D$6=NHAPLIEU!E580,NHAPLIEU!F580,IF($D$6=NHAPLIEU!F580,NHAPLIEU!E580,""))</f>
        <v/>
      </c>
      <c r="F584" s="126" t="str">
        <f>IF($D$6=NHAPLIEU!F580,NHAPLIEU!I580,"")</f>
        <v/>
      </c>
      <c r="G584" s="126" t="str">
        <f>IF($D$6=NHAPLIEU!E580,NHAPLIEU!I580,"")</f>
        <v/>
      </c>
      <c r="H584" s="126"/>
      <c r="I584" s="126"/>
    </row>
    <row r="585" spans="1:12" ht="21" hidden="1" customHeight="1">
      <c r="A585" s="360" t="str">
        <f>IF(OR($D$6=NHAPLIEU!E581,$D$6=NHAPLIEU!F581),NHAPLIEU!A581,"")</f>
        <v/>
      </c>
      <c r="B585" s="67" t="str">
        <f>IF(OR($D$6=NHAPLIEU!E581,$D$6=NHAPLIEU!F581),NHAPLIEU!B581,"")</f>
        <v/>
      </c>
      <c r="C585" s="360" t="str">
        <f>IF(OR($D$6=NHAPLIEU!E581,$D$6=NHAPLIEU!F581),NHAPLIEU!C581,"")</f>
        <v/>
      </c>
      <c r="D585" s="67" t="str">
        <f>IF(OR($D$6=NHAPLIEU!E581,$D$6=NHAPLIEU!F581),NHAPLIEU!D581,"")</f>
        <v/>
      </c>
      <c r="E585" s="77" t="str">
        <f>IF($D$6=NHAPLIEU!E581,NHAPLIEU!F581,IF($D$6=NHAPLIEU!F581,NHAPLIEU!E581,""))</f>
        <v/>
      </c>
      <c r="F585" s="126" t="str">
        <f>IF($D$6=NHAPLIEU!F581,NHAPLIEU!I581,"")</f>
        <v/>
      </c>
      <c r="G585" s="126" t="str">
        <f>IF($D$6=NHAPLIEU!E581,NHAPLIEU!I581,"")</f>
        <v/>
      </c>
      <c r="H585" s="126"/>
      <c r="I585" s="126"/>
    </row>
    <row r="586" spans="1:12" ht="21" hidden="1" customHeight="1">
      <c r="A586" s="360" t="str">
        <f>IF(OR($D$6=NHAPLIEU!E582,$D$6=NHAPLIEU!F582),NHAPLIEU!A582,"")</f>
        <v/>
      </c>
      <c r="B586" s="67" t="str">
        <f>IF(OR($D$6=NHAPLIEU!E582,$D$6=NHAPLIEU!F582),NHAPLIEU!B582,"")</f>
        <v/>
      </c>
      <c r="C586" s="360" t="str">
        <f>IF(OR($D$6=NHAPLIEU!E582,$D$6=NHAPLIEU!F582),NHAPLIEU!C582,"")</f>
        <v/>
      </c>
      <c r="D586" s="67" t="str">
        <f>IF(OR($D$6=NHAPLIEU!E582,$D$6=NHAPLIEU!F582),NHAPLIEU!D582,"")</f>
        <v/>
      </c>
      <c r="E586" s="77" t="str">
        <f>IF($D$6=NHAPLIEU!E582,NHAPLIEU!F582,IF($D$6=NHAPLIEU!F582,NHAPLIEU!E582,""))</f>
        <v/>
      </c>
      <c r="F586" s="126" t="str">
        <f>IF($D$6=NHAPLIEU!F582,NHAPLIEU!I582,"")</f>
        <v/>
      </c>
      <c r="G586" s="126" t="str">
        <f>IF($D$6=NHAPLIEU!E582,NHAPLIEU!I582,"")</f>
        <v/>
      </c>
      <c r="H586" s="126"/>
      <c r="I586" s="126"/>
    </row>
    <row r="587" spans="1:12" ht="21" hidden="1" customHeight="1">
      <c r="A587" s="360" t="str">
        <f>IF(OR($D$6=NHAPLIEU!E583,$D$6=NHAPLIEU!F583),NHAPLIEU!A583,"")</f>
        <v/>
      </c>
      <c r="B587" s="67" t="str">
        <f>IF(OR($D$6=NHAPLIEU!E583,$D$6=NHAPLIEU!F583),NHAPLIEU!B583,"")</f>
        <v/>
      </c>
      <c r="C587" s="360" t="str">
        <f>IF(OR($D$6=NHAPLIEU!E583,$D$6=NHAPLIEU!F583),NHAPLIEU!C583,"")</f>
        <v/>
      </c>
      <c r="D587" s="67" t="str">
        <f>IF(OR($D$6=NHAPLIEU!E583,$D$6=NHAPLIEU!F583),NHAPLIEU!D583,"")</f>
        <v/>
      </c>
      <c r="E587" s="77" t="str">
        <f>IF($D$6=NHAPLIEU!E583,NHAPLIEU!F583,IF($D$6=NHAPLIEU!F583,NHAPLIEU!E583,""))</f>
        <v/>
      </c>
      <c r="F587" s="126" t="str">
        <f>IF($D$6=NHAPLIEU!F583,NHAPLIEU!I583,"")</f>
        <v/>
      </c>
      <c r="G587" s="126" t="str">
        <f>IF($D$6=NHAPLIEU!E583,NHAPLIEU!I583,"")</f>
        <v/>
      </c>
      <c r="H587" s="126"/>
      <c r="I587" s="126"/>
    </row>
    <row r="588" spans="1:12" ht="21" hidden="1" customHeight="1">
      <c r="A588" s="360" t="str">
        <f>IF(OR($D$6=NHAPLIEU!E584,$D$6=NHAPLIEU!F584),NHAPLIEU!A584,"")</f>
        <v/>
      </c>
      <c r="B588" s="67" t="str">
        <f>IF(OR($D$6=NHAPLIEU!E584,$D$6=NHAPLIEU!F584),NHAPLIEU!B584,"")</f>
        <v/>
      </c>
      <c r="C588" s="360" t="str">
        <f>IF(OR($D$6=NHAPLIEU!E584,$D$6=NHAPLIEU!F584),NHAPLIEU!C584,"")</f>
        <v/>
      </c>
      <c r="D588" s="67" t="str">
        <f>IF(OR($D$6=NHAPLIEU!E584,$D$6=NHAPLIEU!F584),NHAPLIEU!D584,"")</f>
        <v/>
      </c>
      <c r="E588" s="77" t="str">
        <f>IF($D$6=NHAPLIEU!E584,NHAPLIEU!F584,IF($D$6=NHAPLIEU!F584,NHAPLIEU!E584,""))</f>
        <v/>
      </c>
      <c r="F588" s="126" t="str">
        <f>IF($D$6=NHAPLIEU!F584,NHAPLIEU!I584,"")</f>
        <v/>
      </c>
      <c r="G588" s="126" t="str">
        <f>IF($D$6=NHAPLIEU!E584,NHAPLIEU!I584,"")</f>
        <v/>
      </c>
      <c r="H588" s="126"/>
      <c r="I588" s="126"/>
    </row>
    <row r="589" spans="1:12" ht="21" hidden="1" customHeight="1">
      <c r="A589" s="360" t="str">
        <f>IF(OR($D$6=NHAPLIEU!E585,$D$6=NHAPLIEU!F585),NHAPLIEU!A585,"")</f>
        <v/>
      </c>
      <c r="B589" s="67" t="str">
        <f>IF(OR($D$6=NHAPLIEU!E585,$D$6=NHAPLIEU!F585),NHAPLIEU!B585,"")</f>
        <v/>
      </c>
      <c r="C589" s="360" t="str">
        <f>IF(OR($D$6=NHAPLIEU!E585,$D$6=NHAPLIEU!F585),NHAPLIEU!C585,"")</f>
        <v/>
      </c>
      <c r="D589" s="67" t="str">
        <f>IF(OR($D$6=NHAPLIEU!E585,$D$6=NHAPLIEU!F585),NHAPLIEU!D585,"")</f>
        <v/>
      </c>
      <c r="E589" s="77" t="str">
        <f>IF($D$6=NHAPLIEU!E585,NHAPLIEU!F585,IF($D$6=NHAPLIEU!F585,NHAPLIEU!E585,""))</f>
        <v/>
      </c>
      <c r="F589" s="126" t="str">
        <f>IF($D$6=NHAPLIEU!F585,NHAPLIEU!I585,"")</f>
        <v/>
      </c>
      <c r="G589" s="126" t="str">
        <f>IF($D$6=NHAPLIEU!E585,NHAPLIEU!I585,"")</f>
        <v/>
      </c>
      <c r="H589" s="126"/>
      <c r="I589" s="126"/>
    </row>
    <row r="590" spans="1:12" ht="21" hidden="1" customHeight="1">
      <c r="A590" s="360" t="str">
        <f>IF(OR($D$6=NHAPLIEU!E586,$D$6=NHAPLIEU!F586),NHAPLIEU!A586,"")</f>
        <v/>
      </c>
      <c r="B590" s="67" t="str">
        <f>IF(OR($D$6=NHAPLIEU!E586,$D$6=NHAPLIEU!F586),NHAPLIEU!B586,"")</f>
        <v/>
      </c>
      <c r="C590" s="360" t="str">
        <f>IF(OR($D$6=NHAPLIEU!E586,$D$6=NHAPLIEU!F586),NHAPLIEU!C586,"")</f>
        <v/>
      </c>
      <c r="D590" s="67" t="str">
        <f>IF(OR($D$6=NHAPLIEU!E586,$D$6=NHAPLIEU!F586),NHAPLIEU!D586,"")</f>
        <v/>
      </c>
      <c r="E590" s="77" t="str">
        <f>IF($D$6=NHAPLIEU!E586,NHAPLIEU!F586,IF($D$6=NHAPLIEU!F586,NHAPLIEU!E586,""))</f>
        <v/>
      </c>
      <c r="F590" s="126" t="str">
        <f>IF($D$6=NHAPLIEU!F586,NHAPLIEU!I586,"")</f>
        <v/>
      </c>
      <c r="G590" s="126" t="str">
        <f>IF($D$6=NHAPLIEU!E586,NHAPLIEU!I586,"")</f>
        <v/>
      </c>
      <c r="H590" s="126"/>
      <c r="I590" s="126"/>
    </row>
    <row r="591" spans="1:12" ht="21" hidden="1" customHeight="1">
      <c r="A591" s="360" t="str">
        <f>IF(OR($D$6=NHAPLIEU!E587,$D$6=NHAPLIEU!F587),NHAPLIEU!A587,"")</f>
        <v/>
      </c>
      <c r="B591" s="67" t="str">
        <f>IF(OR($D$6=NHAPLIEU!E587,$D$6=NHAPLIEU!F587),NHAPLIEU!B587,"")</f>
        <v/>
      </c>
      <c r="C591" s="360" t="str">
        <f>IF(OR($D$6=NHAPLIEU!E587,$D$6=NHAPLIEU!F587),NHAPLIEU!C587,"")</f>
        <v/>
      </c>
      <c r="D591" s="67" t="str">
        <f>IF(OR($D$6=NHAPLIEU!E587,$D$6=NHAPLIEU!F587),NHAPLIEU!D587,"")</f>
        <v/>
      </c>
      <c r="E591" s="77" t="str">
        <f>IF($D$6=NHAPLIEU!E587,NHAPLIEU!F587,IF($D$6=NHAPLIEU!F587,NHAPLIEU!E587,""))</f>
        <v/>
      </c>
      <c r="F591" s="126" t="str">
        <f>IF($D$6=NHAPLIEU!F587,NHAPLIEU!I587,"")</f>
        <v/>
      </c>
      <c r="G591" s="126" t="str">
        <f>IF($D$6=NHAPLIEU!E587,NHAPLIEU!I587,"")</f>
        <v/>
      </c>
      <c r="H591" s="126"/>
      <c r="I591" s="126"/>
    </row>
    <row r="592" spans="1:12" ht="21" hidden="1" customHeight="1">
      <c r="A592" s="360" t="str">
        <f>IF(OR($D$6=NHAPLIEU!E588,$D$6=NHAPLIEU!F588),NHAPLIEU!A588,"")</f>
        <v/>
      </c>
      <c r="B592" s="67" t="str">
        <f>IF(OR($D$6=NHAPLIEU!E588,$D$6=NHAPLIEU!F588),NHAPLIEU!B588,"")</f>
        <v/>
      </c>
      <c r="C592" s="360" t="str">
        <f>IF(OR($D$6=NHAPLIEU!E588,$D$6=NHAPLIEU!F588),NHAPLIEU!C588,"")</f>
        <v/>
      </c>
      <c r="D592" s="67" t="str">
        <f>IF(OR($D$6=NHAPLIEU!E588,$D$6=NHAPLIEU!F588),NHAPLIEU!D588,"")</f>
        <v/>
      </c>
      <c r="E592" s="77" t="str">
        <f>IF($D$6=NHAPLIEU!E588,NHAPLIEU!F588,IF($D$6=NHAPLIEU!F588,NHAPLIEU!E588,""))</f>
        <v/>
      </c>
      <c r="F592" s="126" t="str">
        <f>IF($D$6=NHAPLIEU!F588,NHAPLIEU!I588,"")</f>
        <v/>
      </c>
      <c r="G592" s="126" t="str">
        <f>IF($D$6=NHAPLIEU!E588,NHAPLIEU!I588,"")</f>
        <v/>
      </c>
      <c r="H592" s="126"/>
      <c r="I592" s="126"/>
    </row>
    <row r="593" spans="1:9" ht="21" hidden="1" customHeight="1">
      <c r="A593" s="360" t="str">
        <f>IF(OR($D$6=NHAPLIEU!E589,$D$6=NHAPLIEU!F589),NHAPLIEU!A589,"")</f>
        <v/>
      </c>
      <c r="B593" s="67" t="str">
        <f>IF(OR($D$6=NHAPLIEU!E589,$D$6=NHAPLIEU!F589),NHAPLIEU!B589,"")</f>
        <v/>
      </c>
      <c r="C593" s="360" t="str">
        <f>IF(OR($D$6=NHAPLIEU!E589,$D$6=NHAPLIEU!F589),NHAPLIEU!C589,"")</f>
        <v/>
      </c>
      <c r="D593" s="67" t="str">
        <f>IF(OR($D$6=NHAPLIEU!E589,$D$6=NHAPLIEU!F589),NHAPLIEU!D589,"")</f>
        <v/>
      </c>
      <c r="E593" s="77" t="str">
        <f>IF($D$6=NHAPLIEU!E589,NHAPLIEU!F589,IF($D$6=NHAPLIEU!F589,NHAPLIEU!E589,""))</f>
        <v/>
      </c>
      <c r="F593" s="126" t="str">
        <f>IF($D$6=NHAPLIEU!F589,NHAPLIEU!I589,"")</f>
        <v/>
      </c>
      <c r="G593" s="126" t="str">
        <f>IF($D$6=NHAPLIEU!E589,NHAPLIEU!I589,"")</f>
        <v/>
      </c>
      <c r="H593" s="126"/>
      <c r="I593" s="126"/>
    </row>
    <row r="594" spans="1:9" ht="21" hidden="1" customHeight="1">
      <c r="A594" s="360" t="str">
        <f>IF(OR($D$6=NHAPLIEU!E590,$D$6=NHAPLIEU!F590),NHAPLIEU!A590,"")</f>
        <v/>
      </c>
      <c r="B594" s="67" t="str">
        <f>IF(OR($D$6=NHAPLIEU!E590,$D$6=NHAPLIEU!F590),NHAPLIEU!B590,"")</f>
        <v/>
      </c>
      <c r="C594" s="360" t="str">
        <f>IF(OR($D$6=NHAPLIEU!E590,$D$6=NHAPLIEU!F590),NHAPLIEU!C590,"")</f>
        <v/>
      </c>
      <c r="D594" s="67" t="str">
        <f>IF(OR($D$6=NHAPLIEU!E590,$D$6=NHAPLIEU!F590),NHAPLIEU!D590,"")</f>
        <v/>
      </c>
      <c r="E594" s="77" t="str">
        <f>IF($D$6=NHAPLIEU!E590,NHAPLIEU!F590,IF($D$6=NHAPLIEU!F590,NHAPLIEU!E590,""))</f>
        <v/>
      </c>
      <c r="F594" s="126" t="str">
        <f>IF($D$6=NHAPLIEU!F590,NHAPLIEU!I590,"")</f>
        <v/>
      </c>
      <c r="G594" s="126" t="str">
        <f>IF($D$6=NHAPLIEU!E590,NHAPLIEU!I590,"")</f>
        <v/>
      </c>
      <c r="H594" s="126"/>
      <c r="I594" s="126"/>
    </row>
    <row r="595" spans="1:9" ht="21" hidden="1" customHeight="1">
      <c r="A595" s="360" t="str">
        <f>IF(OR($D$6=NHAPLIEU!E591,$D$6=NHAPLIEU!F591),NHAPLIEU!A591,"")</f>
        <v/>
      </c>
      <c r="B595" s="67" t="str">
        <f>IF(OR($D$6=NHAPLIEU!E591,$D$6=NHAPLIEU!F591),NHAPLIEU!B591,"")</f>
        <v/>
      </c>
      <c r="C595" s="360" t="str">
        <f>IF(OR($D$6=NHAPLIEU!E591,$D$6=NHAPLIEU!F591),NHAPLIEU!C591,"")</f>
        <v/>
      </c>
      <c r="D595" s="67" t="str">
        <f>IF(OR($D$6=NHAPLIEU!E591,$D$6=NHAPLIEU!F591),NHAPLIEU!D591,"")</f>
        <v/>
      </c>
      <c r="E595" s="77" t="str">
        <f>IF($D$6=NHAPLIEU!E591,NHAPLIEU!F591,IF($D$6=NHAPLIEU!F591,NHAPLIEU!E591,""))</f>
        <v/>
      </c>
      <c r="F595" s="126" t="str">
        <f>IF($D$6=NHAPLIEU!F591,NHAPLIEU!I591,"")</f>
        <v/>
      </c>
      <c r="G595" s="126" t="str">
        <f>IF($D$6=NHAPLIEU!E591,NHAPLIEU!I591,"")</f>
        <v/>
      </c>
      <c r="H595" s="126"/>
      <c r="I595" s="126"/>
    </row>
    <row r="596" spans="1:9" ht="21" hidden="1" customHeight="1">
      <c r="A596" s="360" t="str">
        <f>IF(OR($D$6=NHAPLIEU!E592,$D$6=NHAPLIEU!F592),NHAPLIEU!A592,"")</f>
        <v/>
      </c>
      <c r="B596" s="67" t="str">
        <f>IF(OR($D$6=NHAPLIEU!E592,$D$6=NHAPLIEU!F592),NHAPLIEU!B592,"")</f>
        <v/>
      </c>
      <c r="C596" s="360" t="str">
        <f>IF(OR($D$6=NHAPLIEU!E592,$D$6=NHAPLIEU!F592),NHAPLIEU!C592,"")</f>
        <v/>
      </c>
      <c r="D596" s="67" t="str">
        <f>IF(OR($D$6=NHAPLIEU!E592,$D$6=NHAPLIEU!F592),NHAPLIEU!D592,"")</f>
        <v/>
      </c>
      <c r="E596" s="77" t="str">
        <f>IF($D$6=NHAPLIEU!E592,NHAPLIEU!F592,IF($D$6=NHAPLIEU!F592,NHAPLIEU!E592,""))</f>
        <v/>
      </c>
      <c r="F596" s="126" t="str">
        <f>IF($D$6=NHAPLIEU!F592,NHAPLIEU!I592,"")</f>
        <v/>
      </c>
      <c r="G596" s="126" t="str">
        <f>IF($D$6=NHAPLIEU!E592,NHAPLIEU!I592,"")</f>
        <v/>
      </c>
      <c r="H596" s="126"/>
      <c r="I596" s="126"/>
    </row>
    <row r="597" spans="1:9" ht="21" hidden="1" customHeight="1">
      <c r="A597" s="360" t="str">
        <f>IF(OR($D$6=NHAPLIEU!E593,$D$6=NHAPLIEU!F593),NHAPLIEU!A593,"")</f>
        <v/>
      </c>
      <c r="B597" s="67" t="str">
        <f>IF(OR($D$6=NHAPLIEU!E593,$D$6=NHAPLIEU!F593),NHAPLIEU!B593,"")</f>
        <v/>
      </c>
      <c r="C597" s="360" t="str">
        <f>IF(OR($D$6=NHAPLIEU!E593,$D$6=NHAPLIEU!F593),NHAPLIEU!C593,"")</f>
        <v/>
      </c>
      <c r="D597" s="67" t="str">
        <f>IF(OR($D$6=NHAPLIEU!E593,$D$6=NHAPLIEU!F593),NHAPLIEU!D593,"")</f>
        <v/>
      </c>
      <c r="E597" s="77" t="str">
        <f>IF($D$6=NHAPLIEU!E593,NHAPLIEU!F593,IF($D$6=NHAPLIEU!F593,NHAPLIEU!E593,""))</f>
        <v/>
      </c>
      <c r="F597" s="126" t="str">
        <f>IF($D$6=NHAPLIEU!F593,NHAPLIEU!I593,"")</f>
        <v/>
      </c>
      <c r="G597" s="126" t="str">
        <f>IF($D$6=NHAPLIEU!E593,NHAPLIEU!I593,"")</f>
        <v/>
      </c>
      <c r="H597" s="126"/>
      <c r="I597" s="126"/>
    </row>
    <row r="598" spans="1:9" ht="21" hidden="1" customHeight="1">
      <c r="A598" s="360" t="str">
        <f>IF(OR($D$6=NHAPLIEU!E594,$D$6=NHAPLIEU!F594),NHAPLIEU!A594,"")</f>
        <v/>
      </c>
      <c r="B598" s="67" t="str">
        <f>IF(OR($D$6=NHAPLIEU!E594,$D$6=NHAPLIEU!F594),NHAPLIEU!B594,"")</f>
        <v/>
      </c>
      <c r="C598" s="360" t="str">
        <f>IF(OR($D$6=NHAPLIEU!E594,$D$6=NHAPLIEU!F594),NHAPLIEU!C594,"")</f>
        <v/>
      </c>
      <c r="D598" s="67" t="str">
        <f>IF(OR($D$6=NHAPLIEU!E594,$D$6=NHAPLIEU!F594),NHAPLIEU!D594,"")</f>
        <v/>
      </c>
      <c r="E598" s="77" t="str">
        <f>IF($D$6=NHAPLIEU!E594,NHAPLIEU!F594,IF($D$6=NHAPLIEU!F594,NHAPLIEU!E594,""))</f>
        <v/>
      </c>
      <c r="F598" s="126" t="str">
        <f>IF($D$6=NHAPLIEU!F594,NHAPLIEU!I594,"")</f>
        <v/>
      </c>
      <c r="G598" s="126" t="str">
        <f>IF($D$6=NHAPLIEU!E594,NHAPLIEU!I594,"")</f>
        <v/>
      </c>
      <c r="H598" s="126"/>
      <c r="I598" s="126"/>
    </row>
    <row r="599" spans="1:9" ht="21" hidden="1" customHeight="1">
      <c r="A599" s="360" t="str">
        <f>IF(OR($D$6=NHAPLIEU!E595,$D$6=NHAPLIEU!F595),NHAPLIEU!A595,"")</f>
        <v/>
      </c>
      <c r="B599" s="67" t="str">
        <f>IF(OR($D$6=NHAPLIEU!E595,$D$6=NHAPLIEU!F595),NHAPLIEU!B595,"")</f>
        <v/>
      </c>
      <c r="C599" s="360" t="str">
        <f>IF(OR($D$6=NHAPLIEU!E595,$D$6=NHAPLIEU!F595),NHAPLIEU!C595,"")</f>
        <v/>
      </c>
      <c r="D599" s="67" t="str">
        <f>IF(OR($D$6=NHAPLIEU!E595,$D$6=NHAPLIEU!F595),NHAPLIEU!D595,"")</f>
        <v/>
      </c>
      <c r="E599" s="77" t="str">
        <f>IF($D$6=NHAPLIEU!E595,NHAPLIEU!F595,IF($D$6=NHAPLIEU!F595,NHAPLIEU!E595,""))</f>
        <v/>
      </c>
      <c r="F599" s="126" t="str">
        <f>IF($D$6=NHAPLIEU!F595,NHAPLIEU!I595,"")</f>
        <v/>
      </c>
      <c r="G599" s="126" t="str">
        <f>IF($D$6=NHAPLIEU!E595,NHAPLIEU!I595,"")</f>
        <v/>
      </c>
      <c r="H599" s="126"/>
      <c r="I599" s="126"/>
    </row>
    <row r="600" spans="1:9" ht="21" hidden="1" customHeight="1">
      <c r="A600" s="360" t="str">
        <f>IF(OR($D$6=NHAPLIEU!E596,$D$6=NHAPLIEU!F596),NHAPLIEU!A596,"")</f>
        <v/>
      </c>
      <c r="B600" s="67" t="str">
        <f>IF(OR($D$6=NHAPLIEU!E596,$D$6=NHAPLIEU!F596),NHAPLIEU!B596,"")</f>
        <v/>
      </c>
      <c r="C600" s="360" t="str">
        <f>IF(OR($D$6=NHAPLIEU!E596,$D$6=NHAPLIEU!F596),NHAPLIEU!C596,"")</f>
        <v/>
      </c>
      <c r="D600" s="67" t="str">
        <f>IF(OR($D$6=NHAPLIEU!E596,$D$6=NHAPLIEU!F596),NHAPLIEU!D596,"")</f>
        <v/>
      </c>
      <c r="E600" s="77" t="str">
        <f>IF($D$6=NHAPLIEU!E596,NHAPLIEU!F596,IF($D$6=NHAPLIEU!F596,NHAPLIEU!E596,""))</f>
        <v/>
      </c>
      <c r="F600" s="126" t="str">
        <f>IF($D$6=NHAPLIEU!F596,NHAPLIEU!I596,"")</f>
        <v/>
      </c>
      <c r="G600" s="126" t="str">
        <f>IF($D$6=NHAPLIEU!E596,NHAPLIEU!I596,"")</f>
        <v/>
      </c>
      <c r="H600" s="126"/>
      <c r="I600" s="126"/>
    </row>
    <row r="601" spans="1:9" ht="21" hidden="1" customHeight="1">
      <c r="A601" s="360" t="str">
        <f>IF(OR($D$6=NHAPLIEU!E597,$D$6=NHAPLIEU!F597),NHAPLIEU!A597,"")</f>
        <v/>
      </c>
      <c r="B601" s="67" t="str">
        <f>IF(OR($D$6=NHAPLIEU!E597,$D$6=NHAPLIEU!F597),NHAPLIEU!B597,"")</f>
        <v/>
      </c>
      <c r="C601" s="360" t="str">
        <f>IF(OR($D$6=NHAPLIEU!E597,$D$6=NHAPLIEU!F597),NHAPLIEU!C597,"")</f>
        <v/>
      </c>
      <c r="D601" s="67" t="str">
        <f>IF(OR($D$6=NHAPLIEU!E597,$D$6=NHAPLIEU!F597),NHAPLIEU!D597,"")</f>
        <v/>
      </c>
      <c r="E601" s="77" t="str">
        <f>IF($D$6=NHAPLIEU!E597,NHAPLIEU!F597,IF($D$6=NHAPLIEU!F597,NHAPLIEU!E597,""))</f>
        <v/>
      </c>
      <c r="F601" s="126" t="str">
        <f>IF($D$6=NHAPLIEU!F597,NHAPLIEU!I597,"")</f>
        <v/>
      </c>
      <c r="G601" s="126" t="str">
        <f>IF($D$6=NHAPLIEU!E597,NHAPLIEU!I597,"")</f>
        <v/>
      </c>
      <c r="H601" s="126"/>
      <c r="I601" s="126"/>
    </row>
    <row r="602" spans="1:9" ht="21" hidden="1" customHeight="1">
      <c r="A602" s="360" t="str">
        <f>IF(OR($D$6=NHAPLIEU!E598,$D$6=NHAPLIEU!F598),NHAPLIEU!A598,"")</f>
        <v/>
      </c>
      <c r="B602" s="67" t="str">
        <f>IF(OR($D$6=NHAPLIEU!E598,$D$6=NHAPLIEU!F598),NHAPLIEU!B598,"")</f>
        <v/>
      </c>
      <c r="C602" s="360" t="str">
        <f>IF(OR($D$6=NHAPLIEU!E598,$D$6=NHAPLIEU!F598),NHAPLIEU!C598,"")</f>
        <v/>
      </c>
      <c r="D602" s="67" t="str">
        <f>IF(OR($D$6=NHAPLIEU!E598,$D$6=NHAPLIEU!F598),NHAPLIEU!D598,"")</f>
        <v/>
      </c>
      <c r="E602" s="77" t="str">
        <f>IF($D$6=NHAPLIEU!E598,NHAPLIEU!F598,IF($D$6=NHAPLIEU!F598,NHAPLIEU!E598,""))</f>
        <v/>
      </c>
      <c r="F602" s="126" t="str">
        <f>IF($D$6=NHAPLIEU!F598,NHAPLIEU!I598,"")</f>
        <v/>
      </c>
      <c r="G602" s="126" t="str">
        <f>IF($D$6=NHAPLIEU!E598,NHAPLIEU!I598,"")</f>
        <v/>
      </c>
      <c r="H602" s="126"/>
      <c r="I602" s="126"/>
    </row>
    <row r="603" spans="1:9" ht="21" hidden="1" customHeight="1">
      <c r="A603" s="360" t="str">
        <f>IF(OR($D$6=NHAPLIEU!E599,$D$6=NHAPLIEU!F599),NHAPLIEU!A599,"")</f>
        <v/>
      </c>
      <c r="B603" s="67" t="str">
        <f>IF(OR($D$6=NHAPLIEU!E599,$D$6=NHAPLIEU!F599),NHAPLIEU!B599,"")</f>
        <v/>
      </c>
      <c r="C603" s="360" t="str">
        <f>IF(OR($D$6=NHAPLIEU!E599,$D$6=NHAPLIEU!F599),NHAPLIEU!C599,"")</f>
        <v/>
      </c>
      <c r="D603" s="67" t="str">
        <f>IF(OR($D$6=NHAPLIEU!E599,$D$6=NHAPLIEU!F599),NHAPLIEU!D599,"")</f>
        <v/>
      </c>
      <c r="E603" s="77" t="str">
        <f>IF($D$6=NHAPLIEU!E599,NHAPLIEU!F599,IF($D$6=NHAPLIEU!F599,NHAPLIEU!E599,""))</f>
        <v/>
      </c>
      <c r="F603" s="126" t="str">
        <f>IF($D$6=NHAPLIEU!F599,NHAPLIEU!I599,"")</f>
        <v/>
      </c>
      <c r="G603" s="126" t="str">
        <f>IF($D$6=NHAPLIEU!E599,NHAPLIEU!I599,"")</f>
        <v/>
      </c>
      <c r="H603" s="126"/>
      <c r="I603" s="126"/>
    </row>
    <row r="604" spans="1:9" ht="21" hidden="1" customHeight="1">
      <c r="A604" s="360" t="str">
        <f>IF(OR($D$6=NHAPLIEU!E600,$D$6=NHAPLIEU!F600),NHAPLIEU!A600,"")</f>
        <v/>
      </c>
      <c r="B604" s="67" t="str">
        <f>IF(OR($D$6=NHAPLIEU!E600,$D$6=NHAPLIEU!F600),NHAPLIEU!B600,"")</f>
        <v/>
      </c>
      <c r="C604" s="360" t="str">
        <f>IF(OR($D$6=NHAPLIEU!E600,$D$6=NHAPLIEU!F600),NHAPLIEU!C600,"")</f>
        <v/>
      </c>
      <c r="D604" s="67" t="str">
        <f>IF(OR($D$6=NHAPLIEU!E600,$D$6=NHAPLIEU!F600),NHAPLIEU!D600,"")</f>
        <v/>
      </c>
      <c r="E604" s="77" t="str">
        <f>IF($D$6=NHAPLIEU!E600,NHAPLIEU!F600,IF($D$6=NHAPLIEU!F600,NHAPLIEU!E600,""))</f>
        <v/>
      </c>
      <c r="F604" s="126" t="str">
        <f>IF($D$6=NHAPLIEU!F600,NHAPLIEU!I600,"")</f>
        <v/>
      </c>
      <c r="G604" s="126" t="str">
        <f>IF($D$6=NHAPLIEU!E600,NHAPLIEU!I600,"")</f>
        <v/>
      </c>
      <c r="H604" s="126"/>
      <c r="I604" s="126"/>
    </row>
    <row r="605" spans="1:9" ht="21" hidden="1" customHeight="1">
      <c r="A605" s="360" t="str">
        <f>IF(OR($D$6=NHAPLIEU!E601,$D$6=NHAPLIEU!F601),NHAPLIEU!A601,"")</f>
        <v/>
      </c>
      <c r="B605" s="67" t="str">
        <f>IF(OR($D$6=NHAPLIEU!E601,$D$6=NHAPLIEU!F601),NHAPLIEU!B601,"")</f>
        <v/>
      </c>
      <c r="C605" s="360" t="str">
        <f>IF(OR($D$6=NHAPLIEU!E601,$D$6=NHAPLIEU!F601),NHAPLIEU!C601,"")</f>
        <v/>
      </c>
      <c r="D605" s="67" t="str">
        <f>IF(OR($D$6=NHAPLIEU!E601,$D$6=NHAPLIEU!F601),NHAPLIEU!D601,"")</f>
        <v/>
      </c>
      <c r="E605" s="77" t="str">
        <f>IF($D$6=NHAPLIEU!E601,NHAPLIEU!F601,IF($D$6=NHAPLIEU!F601,NHAPLIEU!E601,""))</f>
        <v/>
      </c>
      <c r="F605" s="126" t="str">
        <f>IF($D$6=NHAPLIEU!F601,NHAPLIEU!I601,"")</f>
        <v/>
      </c>
      <c r="G605" s="126" t="str">
        <f>IF($D$6=NHAPLIEU!E601,NHAPLIEU!I601,"")</f>
        <v/>
      </c>
      <c r="H605" s="126"/>
      <c r="I605" s="126"/>
    </row>
    <row r="606" spans="1:9" ht="21" hidden="1" customHeight="1">
      <c r="A606" s="360" t="str">
        <f>IF(OR($D$6=NHAPLIEU!E602,$D$6=NHAPLIEU!F602),NHAPLIEU!A602,"")</f>
        <v/>
      </c>
      <c r="B606" s="67" t="str">
        <f>IF(OR($D$6=NHAPLIEU!E602,$D$6=NHAPLIEU!F602),NHAPLIEU!B602,"")</f>
        <v/>
      </c>
      <c r="C606" s="360" t="str">
        <f>IF(OR($D$6=NHAPLIEU!E602,$D$6=NHAPLIEU!F602),NHAPLIEU!C602,"")</f>
        <v/>
      </c>
      <c r="D606" s="67" t="str">
        <f>IF(OR($D$6=NHAPLIEU!E602,$D$6=NHAPLIEU!F602),NHAPLIEU!D602,"")</f>
        <v/>
      </c>
      <c r="E606" s="77" t="str">
        <f>IF($D$6=NHAPLIEU!E602,NHAPLIEU!F602,IF($D$6=NHAPLIEU!F602,NHAPLIEU!E602,""))</f>
        <v/>
      </c>
      <c r="F606" s="126" t="str">
        <f>IF($D$6=NHAPLIEU!F602,NHAPLIEU!I602,"")</f>
        <v/>
      </c>
      <c r="G606" s="126" t="str">
        <f>IF($D$6=NHAPLIEU!E602,NHAPLIEU!I602,"")</f>
        <v/>
      </c>
      <c r="H606" s="126"/>
      <c r="I606" s="126"/>
    </row>
    <row r="607" spans="1:9" ht="21" hidden="1" customHeight="1">
      <c r="A607" s="360" t="str">
        <f>IF(OR($D$6=NHAPLIEU!E603,$D$6=NHAPLIEU!F603),NHAPLIEU!A603,"")</f>
        <v/>
      </c>
      <c r="B607" s="67" t="str">
        <f>IF(OR($D$6=NHAPLIEU!E603,$D$6=NHAPLIEU!F603),NHAPLIEU!B603,"")</f>
        <v/>
      </c>
      <c r="C607" s="360" t="str">
        <f>IF(OR($D$6=NHAPLIEU!E603,$D$6=NHAPLIEU!F603),NHAPLIEU!C603,"")</f>
        <v/>
      </c>
      <c r="D607" s="67" t="str">
        <f>IF(OR($D$6=NHAPLIEU!E603,$D$6=NHAPLIEU!F603),NHAPLIEU!D603,"")</f>
        <v/>
      </c>
      <c r="E607" s="77" t="str">
        <f>IF($D$6=NHAPLIEU!E603,NHAPLIEU!F603,IF($D$6=NHAPLIEU!F603,NHAPLIEU!E603,""))</f>
        <v/>
      </c>
      <c r="F607" s="126" t="str">
        <f>IF($D$6=NHAPLIEU!F603,NHAPLIEU!I603,"")</f>
        <v/>
      </c>
      <c r="G607" s="126" t="str">
        <f>IF($D$6=NHAPLIEU!E603,NHAPLIEU!I603,"")</f>
        <v/>
      </c>
      <c r="H607" s="126"/>
      <c r="I607" s="126"/>
    </row>
    <row r="608" spans="1:9" ht="21" hidden="1" customHeight="1">
      <c r="A608" s="360" t="str">
        <f>IF(OR($D$6=NHAPLIEU!E604,$D$6=NHAPLIEU!F604),NHAPLIEU!A604,"")</f>
        <v/>
      </c>
      <c r="B608" s="67" t="str">
        <f>IF(OR($D$6=NHAPLIEU!E604,$D$6=NHAPLIEU!F604),NHAPLIEU!B604,"")</f>
        <v/>
      </c>
      <c r="C608" s="360" t="str">
        <f>IF(OR($D$6=NHAPLIEU!E604,$D$6=NHAPLIEU!F604),NHAPLIEU!C604,"")</f>
        <v/>
      </c>
      <c r="D608" s="67" t="str">
        <f>IF(OR($D$6=NHAPLIEU!E604,$D$6=NHAPLIEU!F604),NHAPLIEU!D604,"")</f>
        <v/>
      </c>
      <c r="E608" s="77" t="str">
        <f>IF($D$6=NHAPLIEU!E604,NHAPLIEU!F604,IF($D$6=NHAPLIEU!F604,NHAPLIEU!E604,""))</f>
        <v/>
      </c>
      <c r="F608" s="126" t="str">
        <f>IF($D$6=NHAPLIEU!F604,NHAPLIEU!I604,"")</f>
        <v/>
      </c>
      <c r="G608" s="126" t="str">
        <f>IF($D$6=NHAPLIEU!E604,NHAPLIEU!I604,"")</f>
        <v/>
      </c>
      <c r="H608" s="126"/>
      <c r="I608" s="126"/>
    </row>
    <row r="609" spans="1:9" ht="21" hidden="1" customHeight="1">
      <c r="A609" s="360" t="str">
        <f>IF(OR($D$6=NHAPLIEU!E605,$D$6=NHAPLIEU!F605),NHAPLIEU!A605,"")</f>
        <v/>
      </c>
      <c r="B609" s="67" t="str">
        <f>IF(OR($D$6=NHAPLIEU!E605,$D$6=NHAPLIEU!F605),NHAPLIEU!B605,"")</f>
        <v/>
      </c>
      <c r="C609" s="360" t="str">
        <f>IF(OR($D$6=NHAPLIEU!E605,$D$6=NHAPLIEU!F605),NHAPLIEU!C605,"")</f>
        <v/>
      </c>
      <c r="D609" s="67" t="str">
        <f>IF(OR($D$6=NHAPLIEU!E605,$D$6=NHAPLIEU!F605),NHAPLIEU!D605,"")</f>
        <v/>
      </c>
      <c r="E609" s="77" t="str">
        <f>IF($D$6=NHAPLIEU!E605,NHAPLIEU!F605,IF($D$6=NHAPLIEU!F605,NHAPLIEU!E605,""))</f>
        <v/>
      </c>
      <c r="F609" s="126" t="str">
        <f>IF($D$6=NHAPLIEU!F605,NHAPLIEU!I605,"")</f>
        <v/>
      </c>
      <c r="G609" s="126" t="str">
        <f>IF($D$6=NHAPLIEU!E605,NHAPLIEU!I605,"")</f>
        <v/>
      </c>
      <c r="H609" s="126"/>
      <c r="I609" s="126"/>
    </row>
    <row r="610" spans="1:9" ht="21" hidden="1" customHeight="1">
      <c r="A610" s="360" t="str">
        <f>IF(OR($D$6=NHAPLIEU!E606,$D$6=NHAPLIEU!F606),NHAPLIEU!A606,"")</f>
        <v/>
      </c>
      <c r="B610" s="67" t="str">
        <f>IF(OR($D$6=NHAPLIEU!E606,$D$6=NHAPLIEU!F606),NHAPLIEU!B606,"")</f>
        <v/>
      </c>
      <c r="C610" s="360" t="str">
        <f>IF(OR($D$6=NHAPLIEU!E606,$D$6=NHAPLIEU!F606),NHAPLIEU!C606,"")</f>
        <v/>
      </c>
      <c r="D610" s="67" t="str">
        <f>IF(OR($D$6=NHAPLIEU!E606,$D$6=NHAPLIEU!F606),NHAPLIEU!D606,"")</f>
        <v/>
      </c>
      <c r="E610" s="77" t="str">
        <f>IF($D$6=NHAPLIEU!E606,NHAPLIEU!F606,IF($D$6=NHAPLIEU!F606,NHAPLIEU!E606,""))</f>
        <v/>
      </c>
      <c r="F610" s="126" t="str">
        <f>IF($D$6=NHAPLIEU!F606,NHAPLIEU!I606,"")</f>
        <v/>
      </c>
      <c r="G610" s="126" t="str">
        <f>IF($D$6=NHAPLIEU!E606,NHAPLIEU!I606,"")</f>
        <v/>
      </c>
      <c r="H610" s="126"/>
      <c r="I610" s="126"/>
    </row>
    <row r="611" spans="1:9" ht="21" hidden="1" customHeight="1">
      <c r="A611" s="360" t="str">
        <f>IF(OR($D$6=NHAPLIEU!E607,$D$6=NHAPLIEU!F607),NHAPLIEU!A607,"")</f>
        <v/>
      </c>
      <c r="B611" s="67" t="str">
        <f>IF(OR($D$6=NHAPLIEU!E607,$D$6=NHAPLIEU!F607),NHAPLIEU!B607,"")</f>
        <v/>
      </c>
      <c r="C611" s="360" t="str">
        <f>IF(OR($D$6=NHAPLIEU!E607,$D$6=NHAPLIEU!F607),NHAPLIEU!C607,"")</f>
        <v/>
      </c>
      <c r="D611" s="67" t="str">
        <f>IF(OR($D$6=NHAPLIEU!E607,$D$6=NHAPLIEU!F607),NHAPLIEU!D607,"")</f>
        <v/>
      </c>
      <c r="E611" s="77" t="str">
        <f>IF($D$6=NHAPLIEU!E607,NHAPLIEU!F607,IF($D$6=NHAPLIEU!F607,NHAPLIEU!E607,""))</f>
        <v/>
      </c>
      <c r="F611" s="126" t="str">
        <f>IF($D$6=NHAPLIEU!F607,NHAPLIEU!I607,"")</f>
        <v/>
      </c>
      <c r="G611" s="126" t="str">
        <f>IF($D$6=NHAPLIEU!E607,NHAPLIEU!I607,"")</f>
        <v/>
      </c>
      <c r="H611" s="126"/>
      <c r="I611" s="126"/>
    </row>
    <row r="612" spans="1:9" ht="21" hidden="1" customHeight="1">
      <c r="A612" s="360" t="str">
        <f>IF(OR($D$6=NHAPLIEU!E608,$D$6=NHAPLIEU!F608),NHAPLIEU!A608,"")</f>
        <v/>
      </c>
      <c r="B612" s="67" t="str">
        <f>IF(OR($D$6=NHAPLIEU!E608,$D$6=NHAPLIEU!F608),NHAPLIEU!B608,"")</f>
        <v/>
      </c>
      <c r="C612" s="360" t="str">
        <f>IF(OR($D$6=NHAPLIEU!E608,$D$6=NHAPLIEU!F608),NHAPLIEU!C608,"")</f>
        <v/>
      </c>
      <c r="D612" s="67" t="str">
        <f>IF(OR($D$6=NHAPLIEU!E608,$D$6=NHAPLIEU!F608),NHAPLIEU!D608,"")</f>
        <v/>
      </c>
      <c r="E612" s="77" t="str">
        <f>IF($D$6=NHAPLIEU!E608,NHAPLIEU!F608,IF($D$6=NHAPLIEU!F608,NHAPLIEU!E608,""))</f>
        <v/>
      </c>
      <c r="F612" s="126" t="str">
        <f>IF($D$6=NHAPLIEU!F608,NHAPLIEU!I608,"")</f>
        <v/>
      </c>
      <c r="G612" s="126" t="str">
        <f>IF($D$6=NHAPLIEU!E608,NHAPLIEU!I608,"")</f>
        <v/>
      </c>
      <c r="H612" s="126"/>
      <c r="I612" s="126"/>
    </row>
    <row r="613" spans="1:9" ht="21" hidden="1" customHeight="1">
      <c r="A613" s="360" t="str">
        <f>IF(OR($D$6=NHAPLIEU!E609,$D$6=NHAPLIEU!F609),NHAPLIEU!A609,"")</f>
        <v/>
      </c>
      <c r="B613" s="67" t="str">
        <f>IF(OR($D$6=NHAPLIEU!E609,$D$6=NHAPLIEU!F609),NHAPLIEU!B609,"")</f>
        <v/>
      </c>
      <c r="C613" s="360" t="str">
        <f>IF(OR($D$6=NHAPLIEU!E609,$D$6=NHAPLIEU!F609),NHAPLIEU!C609,"")</f>
        <v/>
      </c>
      <c r="D613" s="67" t="str">
        <f>IF(OR($D$6=NHAPLIEU!E609,$D$6=NHAPLIEU!F609),NHAPLIEU!D609,"")</f>
        <v/>
      </c>
      <c r="E613" s="77" t="str">
        <f>IF($D$6=NHAPLIEU!E609,NHAPLIEU!F609,IF($D$6=NHAPLIEU!F609,NHAPLIEU!E609,""))</f>
        <v/>
      </c>
      <c r="F613" s="126" t="str">
        <f>IF($D$6=NHAPLIEU!F609,NHAPLIEU!I609,"")</f>
        <v/>
      </c>
      <c r="G613" s="126" t="str">
        <f>IF($D$6=NHAPLIEU!E609,NHAPLIEU!I609,"")</f>
        <v/>
      </c>
      <c r="H613" s="126"/>
      <c r="I613" s="126"/>
    </row>
    <row r="614" spans="1:9" ht="21" hidden="1" customHeight="1">
      <c r="A614" s="360" t="str">
        <f>IF(OR($D$6=NHAPLIEU!E610,$D$6=NHAPLIEU!F610),NHAPLIEU!A610,"")</f>
        <v/>
      </c>
      <c r="B614" s="67" t="str">
        <f>IF(OR($D$6=NHAPLIEU!E610,$D$6=NHAPLIEU!F610),NHAPLIEU!B610,"")</f>
        <v/>
      </c>
      <c r="C614" s="360" t="str">
        <f>IF(OR($D$6=NHAPLIEU!E610,$D$6=NHAPLIEU!F610),NHAPLIEU!C610,"")</f>
        <v/>
      </c>
      <c r="D614" s="67" t="str">
        <f>IF(OR($D$6=NHAPLIEU!E610,$D$6=NHAPLIEU!F610),NHAPLIEU!D610,"")</f>
        <v/>
      </c>
      <c r="E614" s="77" t="str">
        <f>IF($D$6=NHAPLIEU!E610,NHAPLIEU!F610,IF($D$6=NHAPLIEU!F610,NHAPLIEU!E610,""))</f>
        <v/>
      </c>
      <c r="F614" s="126" t="str">
        <f>IF($D$6=NHAPLIEU!F610,NHAPLIEU!I610,"")</f>
        <v/>
      </c>
      <c r="G614" s="126" t="str">
        <f>IF($D$6=NHAPLIEU!E610,NHAPLIEU!I610,"")</f>
        <v/>
      </c>
      <c r="H614" s="126"/>
      <c r="I614" s="126"/>
    </row>
    <row r="615" spans="1:9" ht="21" hidden="1" customHeight="1">
      <c r="A615" s="360" t="str">
        <f>IF(OR($D$6=NHAPLIEU!E611,$D$6=NHAPLIEU!F611),NHAPLIEU!A611,"")</f>
        <v/>
      </c>
      <c r="B615" s="67" t="str">
        <f>IF(OR($D$6=NHAPLIEU!E611,$D$6=NHAPLIEU!F611),NHAPLIEU!B611,"")</f>
        <v/>
      </c>
      <c r="C615" s="360" t="str">
        <f>IF(OR($D$6=NHAPLIEU!E611,$D$6=NHAPLIEU!F611),NHAPLIEU!C611,"")</f>
        <v/>
      </c>
      <c r="D615" s="67" t="str">
        <f>IF(OR($D$6=NHAPLIEU!E611,$D$6=NHAPLIEU!F611),NHAPLIEU!D611,"")</f>
        <v/>
      </c>
      <c r="E615" s="77" t="str">
        <f>IF($D$6=NHAPLIEU!E611,NHAPLIEU!F611,IF($D$6=NHAPLIEU!F611,NHAPLIEU!E611,""))</f>
        <v/>
      </c>
      <c r="F615" s="126" t="str">
        <f>IF($D$6=NHAPLIEU!F611,NHAPLIEU!I611,"")</f>
        <v/>
      </c>
      <c r="G615" s="126" t="str">
        <f>IF($D$6=NHAPLIEU!E611,NHAPLIEU!I611,"")</f>
        <v/>
      </c>
      <c r="H615" s="126"/>
      <c r="I615" s="126"/>
    </row>
    <row r="616" spans="1:9" ht="21" hidden="1" customHeight="1">
      <c r="A616" s="360" t="str">
        <f>IF(OR($D$6=NHAPLIEU!E612,$D$6=NHAPLIEU!F612),NHAPLIEU!A612,"")</f>
        <v/>
      </c>
      <c r="B616" s="67" t="str">
        <f>IF(OR($D$6=NHAPLIEU!E612,$D$6=NHAPLIEU!F612),NHAPLIEU!B612,"")</f>
        <v/>
      </c>
      <c r="C616" s="360" t="str">
        <f>IF(OR($D$6=NHAPLIEU!E612,$D$6=NHAPLIEU!F612),NHAPLIEU!C612,"")</f>
        <v/>
      </c>
      <c r="D616" s="67" t="str">
        <f>IF(OR($D$6=NHAPLIEU!E612,$D$6=NHAPLIEU!F612),NHAPLIEU!D612,"")</f>
        <v/>
      </c>
      <c r="E616" s="77" t="str">
        <f>IF($D$6=NHAPLIEU!E612,NHAPLIEU!F612,IF($D$6=NHAPLIEU!F612,NHAPLIEU!E612,""))</f>
        <v/>
      </c>
      <c r="F616" s="126" t="str">
        <f>IF($D$6=NHAPLIEU!F612,NHAPLIEU!I612,"")</f>
        <v/>
      </c>
      <c r="G616" s="126" t="str">
        <f>IF($D$6=NHAPLIEU!E612,NHAPLIEU!I612,"")</f>
        <v/>
      </c>
      <c r="H616" s="126"/>
      <c r="I616" s="126"/>
    </row>
    <row r="617" spans="1:9" ht="21" customHeight="1" thickBot="1">
      <c r="A617" s="68"/>
      <c r="B617" s="68"/>
      <c r="C617" s="68"/>
      <c r="D617" s="68"/>
      <c r="E617" s="68"/>
      <c r="F617" s="180"/>
      <c r="G617" s="180"/>
      <c r="H617" s="180"/>
      <c r="I617" s="180"/>
    </row>
    <row r="618" spans="1:9" ht="21" customHeight="1" thickBot="1">
      <c r="A618" s="26"/>
      <c r="B618" s="26"/>
      <c r="C618" s="26"/>
      <c r="D618" s="44" t="s">
        <v>112</v>
      </c>
      <c r="E618" s="26"/>
      <c r="F618" s="181">
        <f>SUBTOTAL(9,F14:F617)</f>
        <v>14750000</v>
      </c>
      <c r="G618" s="181">
        <f>SUBTOTAL(9,G14:G617)</f>
        <v>0</v>
      </c>
      <c r="H618" s="181">
        <f>F618-G618</f>
        <v>14750000</v>
      </c>
      <c r="I618" s="181"/>
    </row>
    <row r="619" spans="1:9" ht="21" customHeight="1" thickBot="1">
      <c r="A619" s="26"/>
      <c r="B619" s="26"/>
      <c r="C619" s="26"/>
      <c r="D619" s="44" t="s">
        <v>326</v>
      </c>
      <c r="E619" s="26"/>
      <c r="F619" s="181"/>
      <c r="G619" s="181"/>
      <c r="H619" s="181"/>
      <c r="I619" s="181"/>
    </row>
    <row r="621" spans="1:9">
      <c r="G621" s="182" t="str">
        <f>"TP, Ngày ….. Tháng …..  "&amp;namtc</f>
        <v>TP, Ngày ….. Tháng …..  Năm 2019</v>
      </c>
    </row>
    <row r="622" spans="1:9">
      <c r="B622" s="38" t="s">
        <v>115</v>
      </c>
      <c r="C622" s="38"/>
      <c r="D622" s="38" t="s">
        <v>59</v>
      </c>
      <c r="E622" s="1"/>
      <c r="G622" s="183" t="s">
        <v>57</v>
      </c>
    </row>
    <row r="623" spans="1:9">
      <c r="B623" s="37" t="s">
        <v>114</v>
      </c>
      <c r="C623" s="38"/>
      <c r="D623" s="37" t="s">
        <v>114</v>
      </c>
      <c r="E623" s="1"/>
      <c r="G623" s="182" t="s">
        <v>113</v>
      </c>
    </row>
    <row r="628" spans="2:7">
      <c r="B628" s="46" t="str">
        <f>ktt</f>
        <v>Nguyễn Thị Hậu</v>
      </c>
      <c r="D628" s="46"/>
      <c r="G628" s="184" t="str">
        <f>gd</f>
        <v>Phan Văn Huyện</v>
      </c>
    </row>
  </sheetData>
  <autoFilter ref="A11:I616">
    <filterColumn colId="3">
      <customFilters>
        <customFilter operator="notEqual" val=" "/>
      </customFilters>
    </filterColumn>
  </autoFilter>
  <mergeCells count="9">
    <mergeCell ref="A4:I4"/>
    <mergeCell ref="A5:I5"/>
    <mergeCell ref="A8:I8"/>
    <mergeCell ref="A9:A10"/>
    <mergeCell ref="B9:C9"/>
    <mergeCell ref="D9:D10"/>
    <mergeCell ref="E9:E10"/>
    <mergeCell ref="F9:G9"/>
    <mergeCell ref="H9:I9"/>
  </mergeCells>
  <dataValidations disablePrompts="1" count="1">
    <dataValidation type="list" allowBlank="1" showInputMessage="1" showErrorMessage="1" sqref="D6">
      <formula1>mtk</formula1>
    </dataValidation>
  </dataValidations>
  <printOptions horizontalCentered="1"/>
  <pageMargins left="0.45" right="0.2" top="0.25" bottom="0" header="0" footer="0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 tint="-0.249977111117893"/>
  </sheetPr>
  <dimension ref="A1:L528"/>
  <sheetViews>
    <sheetView workbookViewId="0">
      <pane ySplit="8" topLeftCell="A302" activePane="bottomLeft" state="frozen"/>
      <selection pane="bottomLeft" activeCell="E528" sqref="E528"/>
    </sheetView>
  </sheetViews>
  <sheetFormatPr defaultRowHeight="14.4"/>
  <cols>
    <col min="1" max="1" width="12.5546875" customWidth="1"/>
    <col min="2" max="2" width="11.6640625" customWidth="1"/>
    <col min="3" max="3" width="40.5546875" customWidth="1"/>
    <col min="4" max="4" width="12.88671875" customWidth="1"/>
    <col min="5" max="5" width="11.109375" style="174" bestFit="1" customWidth="1"/>
    <col min="7" max="7" width="14.88671875" style="174" bestFit="1" customWidth="1"/>
    <col min="9" max="9" width="9.109375" style="174"/>
    <col min="11" max="11" width="9.109375" style="174"/>
    <col min="12" max="12" width="12.5546875" customWidth="1"/>
  </cols>
  <sheetData>
    <row r="1" spans="1:12" s="48" customFormat="1" ht="13.8">
      <c r="A1" s="151" t="str">
        <f>tencty</f>
        <v>CÔNG TY TNHH MTV TM-DV TIN HỌC PHAN HUYỆN</v>
      </c>
      <c r="E1" s="168"/>
      <c r="G1" s="168"/>
      <c r="I1" s="168"/>
      <c r="J1" s="168"/>
      <c r="K1" s="168"/>
    </row>
    <row r="2" spans="1:12" s="48" customFormat="1" ht="13.8">
      <c r="A2" s="151" t="str">
        <f>diachi</f>
        <v>Số 188/49 Tân Kỳ Tân Quý, P.Sơn Kỳ, Q.Tân Phú, TP.HCM</v>
      </c>
      <c r="E2" s="168"/>
      <c r="G2" s="168"/>
      <c r="I2" s="168"/>
      <c r="J2" s="168"/>
      <c r="K2" s="168"/>
    </row>
    <row r="3" spans="1:12" s="48" customFormat="1" ht="10.5" customHeight="1">
      <c r="E3" s="168"/>
      <c r="G3" s="168"/>
      <c r="I3" s="168"/>
      <c r="J3" s="168"/>
      <c r="K3" s="168"/>
    </row>
    <row r="4" spans="1:12" s="48" customFormat="1" ht="22.8">
      <c r="A4" s="431" t="s">
        <v>649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48" customFormat="1" ht="21.75" customHeight="1">
      <c r="A5" s="443" t="s">
        <v>663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</row>
    <row r="6" spans="1:12" s="48" customFormat="1" ht="28.5" customHeight="1">
      <c r="A6" s="432" t="s">
        <v>89</v>
      </c>
      <c r="B6" s="433"/>
      <c r="C6" s="434" t="s">
        <v>517</v>
      </c>
      <c r="D6" s="436" t="s">
        <v>516</v>
      </c>
      <c r="E6" s="441" t="s">
        <v>375</v>
      </c>
      <c r="F6" s="438" t="s">
        <v>651</v>
      </c>
      <c r="G6" s="438"/>
      <c r="H6" s="438" t="s">
        <v>652</v>
      </c>
      <c r="I6" s="438"/>
      <c r="J6" s="438" t="s">
        <v>653</v>
      </c>
      <c r="K6" s="438"/>
      <c r="L6" s="439" t="s">
        <v>513</v>
      </c>
    </row>
    <row r="7" spans="1:12" s="48" customFormat="1" ht="30">
      <c r="A7" s="152" t="s">
        <v>512</v>
      </c>
      <c r="B7" s="153" t="s">
        <v>511</v>
      </c>
      <c r="C7" s="435"/>
      <c r="D7" s="437"/>
      <c r="E7" s="442"/>
      <c r="F7" s="226" t="s">
        <v>648</v>
      </c>
      <c r="G7" s="227" t="s">
        <v>650</v>
      </c>
      <c r="H7" s="226" t="s">
        <v>648</v>
      </c>
      <c r="I7" s="227" t="s">
        <v>650</v>
      </c>
      <c r="J7" s="226" t="s">
        <v>648</v>
      </c>
      <c r="K7" s="227" t="s">
        <v>650</v>
      </c>
      <c r="L7" s="440"/>
    </row>
    <row r="8" spans="1:12" s="48" customFormat="1" ht="15">
      <c r="A8" s="156" t="s">
        <v>99</v>
      </c>
      <c r="B8" s="157" t="s">
        <v>100</v>
      </c>
      <c r="C8" s="158" t="s">
        <v>101</v>
      </c>
      <c r="D8" s="159" t="s">
        <v>102</v>
      </c>
      <c r="E8" s="306">
        <v>1</v>
      </c>
      <c r="F8" s="159">
        <v>2</v>
      </c>
      <c r="G8" s="306" t="s">
        <v>654</v>
      </c>
      <c r="H8" s="159">
        <v>4</v>
      </c>
      <c r="I8" s="306" t="s">
        <v>655</v>
      </c>
      <c r="J8" s="160">
        <v>6</v>
      </c>
      <c r="K8" s="160" t="s">
        <v>656</v>
      </c>
      <c r="L8" s="161"/>
    </row>
    <row r="9" spans="1:12" s="48" customFormat="1" ht="15">
      <c r="A9" s="297"/>
      <c r="B9" s="298"/>
      <c r="C9" s="299" t="s">
        <v>529</v>
      </c>
      <c r="D9" s="300"/>
      <c r="E9" s="307"/>
      <c r="F9" s="300"/>
      <c r="G9" s="307"/>
      <c r="H9" s="300"/>
      <c r="I9" s="307"/>
      <c r="J9" s="301"/>
      <c r="K9" s="301"/>
      <c r="L9" s="302"/>
    </row>
    <row r="10" spans="1:12" hidden="1">
      <c r="A10" s="303">
        <f>IF(OR("156"=LEFT(NHAPLIEU!E10,3),"156"=LEFT(NHAPLIEU!F10,3)),NHAPLIEU!A10,"")</f>
        <v>43617</v>
      </c>
      <c r="B10" s="303" t="str">
        <f>IF(OR("156"=LEFT(NHAPLIEU!E10,3),"156"=LEFT(NHAPLIEU!F10,3)),NHAPLIEU!B10,"")</f>
        <v>PX1901</v>
      </c>
      <c r="C10" s="303" t="str">
        <f>IF(OR("156"=LEFT(NHAPLIEU!E10,3),"156"=LEFT(NHAPLIEU!F10,3)),NHAPLIEU!D10,"")</f>
        <v>Xuất dell 6520</v>
      </c>
      <c r="D10" s="303" t="str">
        <f>IF("156"=LEFT(NHAPLIEU!E10,3),LEFT(NHAPLIEU!F10,3),IF("156"=LEFT(NHAPLIEU!F10,3),LEFT(NHAPLIEU!E10,3),""))</f>
        <v>131</v>
      </c>
      <c r="E10" s="308" t="e">
        <f>IF(OR("156"=LEFT(NHAPLIEU!E10,3),"156"=LEFT(NHAPLIEU!F10,3)),NHAPLIEU!#REF!,"")</f>
        <v>#REF!</v>
      </c>
      <c r="F10" s="303">
        <f>IF(OR("156"=LEFT(NHAPLIEU!E10,3),"156"=LEFT(NHAPLIEU!F10,3)),NHAPLIEU!G10,"")</f>
        <v>0</v>
      </c>
      <c r="G10" s="308" t="e">
        <f t="shared" ref="G10" si="0">E10*F10</f>
        <v>#REF!</v>
      </c>
      <c r="H10" s="303">
        <f>IF(OR("156"=LEFT(NHAPLIEU!E10,3),"156"=LEFT(NHAPLIEU!F10,3)),NHAPLIEU!I10,"")</f>
        <v>5400000</v>
      </c>
      <c r="I10" s="308"/>
      <c r="J10" s="303"/>
      <c r="K10" s="308"/>
      <c r="L10" s="303"/>
    </row>
    <row r="11" spans="1:12" hidden="1">
      <c r="A11" s="303" t="str">
        <f>IF(OR("156"=LEFT(NHAPLIEU!E11,3),"156"=LEFT(NHAPLIEU!F11,3)),NHAPLIEU!A11,"")</f>
        <v/>
      </c>
      <c r="B11" s="303" t="str">
        <f>IF(OR("156"=LEFT(NHAPLIEU!E11,3),"156"=LEFT(NHAPLIEU!F11,3)),NHAPLIEU!B11,"")</f>
        <v/>
      </c>
      <c r="C11" s="303" t="str">
        <f>IF(OR("156"=LEFT(NHAPLIEU!E11,3),"156"=LEFT(NHAPLIEU!F11,3)),NHAPLIEU!D11,"")</f>
        <v/>
      </c>
      <c r="D11" s="303" t="str">
        <f>IF("156"=LEFT(NHAPLIEU!E11,3),LEFT(NHAPLIEU!F11,3),IF("156"=LEFT(NHAPLIEU!F11,3),LEFT(NHAPLIEU!E11,3),""))</f>
        <v/>
      </c>
      <c r="E11" s="308" t="str">
        <f>IF(OR("156"=LEFT(NHAPLIEU!E11,3),"156"=LEFT(NHAPLIEU!F11,3)),NHAPLIEU!#REF!,"")</f>
        <v/>
      </c>
      <c r="F11" s="303" t="str">
        <f>IF(OR("156"=LEFT(NHAPLIEU!E11,3),"156"=LEFT(NHAPLIEU!F11,3)),NHAPLIEU!G11,"")</f>
        <v/>
      </c>
      <c r="G11" s="308" t="e">
        <f t="shared" ref="G11:G74" si="1">E11*F11</f>
        <v>#VALUE!</v>
      </c>
      <c r="H11" s="303" t="str">
        <f>IF(OR("156"=LEFT(NHAPLIEU!E11,3),"156"=LEFT(NHAPLIEU!F11,3)),NHAPLIEU!I11,"")</f>
        <v/>
      </c>
      <c r="I11" s="308"/>
      <c r="J11" s="303"/>
      <c r="K11" s="308"/>
      <c r="L11" s="303"/>
    </row>
    <row r="12" spans="1:12">
      <c r="A12" s="303">
        <f>IF(OR("156"=LEFT(NHAPLIEU!E12,3),"156"=LEFT(NHAPLIEU!F12,3)),NHAPLIEU!A12,"")</f>
        <v>43647</v>
      </c>
      <c r="B12" s="303" t="str">
        <f>IF(OR("156"=LEFT(NHAPLIEU!E12,3),"156"=LEFT(NHAPLIEU!F12,3)),NHAPLIEU!B12,"")</f>
        <v>PX1902</v>
      </c>
      <c r="C12" s="303" t="str">
        <f>IF(OR("156"=LEFT(NHAPLIEU!E12,3),"156"=LEFT(NHAPLIEU!F12,3)),NHAPLIEU!D12,"")</f>
        <v xml:space="preserve"> CPU i5-&gt;i7</v>
      </c>
      <c r="D12" s="303" t="str">
        <f>IF("156"=LEFT(NHAPLIEU!E12,3),LEFT(NHAPLIEU!F12,3),IF("156"=LEFT(NHAPLIEU!F12,3),LEFT(NHAPLIEU!E12,3),""))</f>
        <v>131</v>
      </c>
      <c r="E12" s="308" t="e">
        <f>IF(OR("156"=LEFT(NHAPLIEU!E12,3),"156"=LEFT(NHAPLIEU!F12,3)),NHAPLIEU!#REF!,"")</f>
        <v>#REF!</v>
      </c>
      <c r="F12" s="303">
        <f>IF(OR("156"=LEFT(NHAPLIEU!E12,3),"156"=LEFT(NHAPLIEU!F12,3)),NHAPLIEU!G12,"")</f>
        <v>0</v>
      </c>
      <c r="G12" s="308" t="e">
        <f t="shared" si="1"/>
        <v>#REF!</v>
      </c>
      <c r="H12" s="303">
        <f>IF(OR("156"=LEFT(NHAPLIEU!E12,3),"156"=LEFT(NHAPLIEU!F12,3)),NHAPLIEU!I12,"")</f>
        <v>600000</v>
      </c>
      <c r="I12" s="308"/>
      <c r="J12" s="303"/>
      <c r="K12" s="308"/>
      <c r="L12" s="303"/>
    </row>
    <row r="13" spans="1:12">
      <c r="A13" s="303">
        <f>IF(OR("156"=LEFT(NHAPLIEU!E13,3),"156"=LEFT(NHAPLIEU!F13,3)),NHAPLIEU!A13,"")</f>
        <v>43647</v>
      </c>
      <c r="B13" s="303" t="str">
        <f>IF(OR("156"=LEFT(NHAPLIEU!E13,3),"156"=LEFT(NHAPLIEU!F13,3)),NHAPLIEU!B13,"")</f>
        <v>PX1903</v>
      </c>
      <c r="C13" s="303" t="str">
        <f>IF(OR("156"=LEFT(NHAPLIEU!E13,3),"156"=LEFT(NHAPLIEU!F13,3)),NHAPLIEU!D13,"")</f>
        <v>Xuất viền màn hình + nút chuột</v>
      </c>
      <c r="D13" s="303" t="str">
        <f>IF("156"=LEFT(NHAPLIEU!E13,3),LEFT(NHAPLIEU!F13,3),IF("156"=LEFT(NHAPLIEU!F13,3),LEFT(NHAPLIEU!E13,3),""))</f>
        <v>131</v>
      </c>
      <c r="E13" s="308" t="e">
        <f>IF(OR("156"=LEFT(NHAPLIEU!E13,3),"156"=LEFT(NHAPLIEU!F13,3)),NHAPLIEU!#REF!,"")</f>
        <v>#REF!</v>
      </c>
      <c r="F13" s="303">
        <f>IF(OR("156"=LEFT(NHAPLIEU!E13,3),"156"=LEFT(NHAPLIEU!F13,3)),NHAPLIEU!G13,"")</f>
        <v>0</v>
      </c>
      <c r="G13" s="308" t="e">
        <f t="shared" si="1"/>
        <v>#REF!</v>
      </c>
      <c r="H13" s="303">
        <f>IF(OR("156"=LEFT(NHAPLIEU!E13,3),"156"=LEFT(NHAPLIEU!F13,3)),NHAPLIEU!I13,"")</f>
        <v>200000</v>
      </c>
      <c r="I13" s="308"/>
      <c r="J13" s="303"/>
      <c r="K13" s="308"/>
      <c r="L13" s="303"/>
    </row>
    <row r="14" spans="1:12" hidden="1">
      <c r="A14" s="303">
        <f>IF(OR("156"=LEFT(NHAPLIEU!E14,3),"156"=LEFT(NHAPLIEU!F14,3)),NHAPLIEU!A14,"")</f>
        <v>43770</v>
      </c>
      <c r="B14" s="303" t="str">
        <f>IF(OR("156"=LEFT(NHAPLIEU!E14,3),"156"=LEFT(NHAPLIEU!F14,3)),NHAPLIEU!B14,"")</f>
        <v>PX1904</v>
      </c>
      <c r="C14" s="303" t="str">
        <f>IF(OR("156"=LEFT(NHAPLIEU!E14,3),"156"=LEFT(NHAPLIEU!F14,3)),NHAPLIEU!D14,"")</f>
        <v>Xuất dell 6520 - i7 (ko RAM)</v>
      </c>
      <c r="D14" s="303" t="str">
        <f>IF("156"=LEFT(NHAPLIEU!E14,3),LEFT(NHAPLIEU!F14,3),IF("156"=LEFT(NHAPLIEU!F14,3),LEFT(NHAPLIEU!E14,3),""))</f>
        <v>131</v>
      </c>
      <c r="E14" s="308" t="e">
        <f>IF(OR("156"=LEFT(NHAPLIEU!E14,3),"156"=LEFT(NHAPLIEU!F14,3)),NHAPLIEU!#REF!,"")</f>
        <v>#REF!</v>
      </c>
      <c r="F14" s="303">
        <f>IF(OR("156"=LEFT(NHAPLIEU!E14,3),"156"=LEFT(NHAPLIEU!F14,3)),NHAPLIEU!G14,"")</f>
        <v>0</v>
      </c>
      <c r="G14" s="308" t="e">
        <f t="shared" si="1"/>
        <v>#REF!</v>
      </c>
      <c r="H14" s="303">
        <f>IF(OR("156"=LEFT(NHAPLIEU!E14,3),"156"=LEFT(NHAPLIEU!F14,3)),NHAPLIEU!I14,"")</f>
        <v>4400000</v>
      </c>
      <c r="I14" s="308"/>
      <c r="J14" s="303"/>
      <c r="K14" s="308"/>
      <c r="L14" s="303"/>
    </row>
    <row r="15" spans="1:12">
      <c r="A15" s="303">
        <f>IF(OR("156"=LEFT(NHAPLIEU!E15,3),"156"=LEFT(NHAPLIEU!F15,3)),NHAPLIEU!A15,"")</f>
        <v>43770</v>
      </c>
      <c r="B15" s="303" t="str">
        <f>IF(OR("156"=LEFT(NHAPLIEU!E15,3),"156"=LEFT(NHAPLIEU!F15,3)),NHAPLIEU!B15,"")</f>
        <v>PX1905</v>
      </c>
      <c r="C15" s="303" t="str">
        <f>IF(OR("156"=LEFT(NHAPLIEU!E15,3),"156"=LEFT(NHAPLIEU!F15,3)),NHAPLIEU!D15,"")</f>
        <v>Xuất dell 6520 - i5</v>
      </c>
      <c r="D15" s="303" t="str">
        <f>IF("156"=LEFT(NHAPLIEU!E15,3),LEFT(NHAPLIEU!F15,3),IF("156"=LEFT(NHAPLIEU!F15,3),LEFT(NHAPLIEU!E15,3),""))</f>
        <v>131</v>
      </c>
      <c r="E15" s="308" t="e">
        <f>IF(OR("156"=LEFT(NHAPLIEU!E15,3),"156"=LEFT(NHAPLIEU!F15,3)),NHAPLIEU!#REF!,"")</f>
        <v>#REF!</v>
      </c>
      <c r="F15" s="303">
        <f>IF(OR("156"=LEFT(NHAPLIEU!E15,3),"156"=LEFT(NHAPLIEU!F15,3)),NHAPLIEU!G15,"")</f>
        <v>0</v>
      </c>
      <c r="G15" s="308" t="e">
        <f t="shared" si="1"/>
        <v>#REF!</v>
      </c>
      <c r="H15" s="303">
        <f>IF(OR("156"=LEFT(NHAPLIEU!E15,3),"156"=LEFT(NHAPLIEU!F15,3)),NHAPLIEU!I15,"")</f>
        <v>3800000</v>
      </c>
      <c r="I15" s="308"/>
      <c r="J15" s="303"/>
      <c r="K15" s="308"/>
      <c r="L15" s="303"/>
    </row>
    <row r="16" spans="1:12" hidden="1">
      <c r="A16" s="303">
        <f>IF(OR("156"=LEFT(NHAPLIEU!E16,3),"156"=LEFT(NHAPLIEU!F16,3)),NHAPLIEU!A16,"")</f>
        <v>43770</v>
      </c>
      <c r="B16" s="303" t="str">
        <f>IF(OR("156"=LEFT(NHAPLIEU!E16,3),"156"=LEFT(NHAPLIEU!F16,3)),NHAPLIEU!B16,"")</f>
        <v>PX1906</v>
      </c>
      <c r="C16" s="303" t="str">
        <f>IF(OR("156"=LEFT(NHAPLIEU!E16,3),"156"=LEFT(NHAPLIEU!F16,3)),NHAPLIEU!D16,"")</f>
        <v>Xuất xạc Dell 130W - Toàn</v>
      </c>
      <c r="D16" s="303" t="str">
        <f>IF("156"=LEFT(NHAPLIEU!E16,3),LEFT(NHAPLIEU!F16,3),IF("156"=LEFT(NHAPLIEU!F16,3),LEFT(NHAPLIEU!E16,3),""))</f>
        <v>131</v>
      </c>
      <c r="E16" s="308">
        <f>IF(OR("156"=LEFT(NHAPLIEU!E16,3),"156"=LEFT(NHAPLIEU!F16,3)),NHAPLIEU!I16,"")</f>
        <v>350000</v>
      </c>
      <c r="F16" s="303">
        <f>IF(OR("156"=LEFT(NHAPLIEU!E16,3),"156"=LEFT(NHAPLIEU!F16,3)),NHAPLIEU!G16,"")</f>
        <v>0</v>
      </c>
      <c r="G16" s="308">
        <f t="shared" si="1"/>
        <v>0</v>
      </c>
      <c r="H16" s="303">
        <f>IF(OR("156"=LEFT(NHAPLIEU!E16,3),"156"=LEFT(NHAPLIEU!F16,3)),NHAPLIEU!H16,"")</f>
        <v>0</v>
      </c>
      <c r="I16" s="308"/>
      <c r="J16" s="303"/>
      <c r="K16" s="308"/>
      <c r="L16" s="303"/>
    </row>
    <row r="17" spans="1:12" hidden="1">
      <c r="A17" s="303" t="str">
        <f>IF(OR("156"=LEFT(NHAPLIEU!E17,3),"156"=LEFT(NHAPLIEU!F17,3)),NHAPLIEU!A17,"")</f>
        <v>16/1/2019</v>
      </c>
      <c r="B17" s="303" t="str">
        <f>IF(OR("156"=LEFT(NHAPLIEU!E17,3),"156"=LEFT(NHAPLIEU!F17,3)),NHAPLIEU!B17,"")</f>
        <v>PX1907</v>
      </c>
      <c r="C17" s="303" t="str">
        <f>IF(OR("156"=LEFT(NHAPLIEU!E17,3),"156"=LEFT(NHAPLIEU!F17,3)),NHAPLIEU!D17,"")</f>
        <v>Keyboard + Mouse wifi</v>
      </c>
      <c r="D17" s="303" t="str">
        <f>IF("156"=LEFT(NHAPLIEU!E17,3),LEFT(NHAPLIEU!F17,3),IF("156"=LEFT(NHAPLIEU!F17,3),LEFT(NHAPLIEU!E17,3),""))</f>
        <v>131</v>
      </c>
      <c r="E17" s="308">
        <f>IF(OR("156"=LEFT(NHAPLIEU!E17,3),"156"=LEFT(NHAPLIEU!F17,3)),NHAPLIEU!I17,"")</f>
        <v>350000</v>
      </c>
      <c r="F17" s="303">
        <f>IF(OR("156"=LEFT(NHAPLIEU!E17,3),"156"=LEFT(NHAPLIEU!F17,3)),NHAPLIEU!G17,"")</f>
        <v>0</v>
      </c>
      <c r="G17" s="308">
        <f t="shared" si="1"/>
        <v>0</v>
      </c>
      <c r="H17" s="303">
        <f>IF(OR("156"=LEFT(NHAPLIEU!E17,3),"156"=LEFT(NHAPLIEU!F17,3)),NHAPLIEU!H17,"")</f>
        <v>0</v>
      </c>
      <c r="I17" s="308"/>
      <c r="J17" s="303"/>
      <c r="K17" s="308"/>
      <c r="L17" s="303"/>
    </row>
    <row r="18" spans="1:12" hidden="1">
      <c r="A18" s="303" t="str">
        <f>IF(OR("156"=LEFT(NHAPLIEU!E18,3),"156"=LEFT(NHAPLIEU!F18,3)),NHAPLIEU!A18,"")</f>
        <v/>
      </c>
      <c r="B18" s="303" t="str">
        <f>IF(OR("156"=LEFT(NHAPLIEU!E18,3),"156"=LEFT(NHAPLIEU!F18,3)),NHAPLIEU!B18,"")</f>
        <v/>
      </c>
      <c r="C18" s="303" t="str">
        <f>IF(OR("156"=LEFT(NHAPLIEU!E18,3),"156"=LEFT(NHAPLIEU!F18,3)),NHAPLIEU!D18,"")</f>
        <v/>
      </c>
      <c r="D18" s="303" t="str">
        <f>IF("156"=LEFT(NHAPLIEU!E18,3),LEFT(NHAPLIEU!F18,3),IF("156"=LEFT(NHAPLIEU!F18,3),LEFT(NHAPLIEU!E18,3),""))</f>
        <v/>
      </c>
      <c r="E18" s="308" t="str">
        <f>IF(OR("156"=LEFT(NHAPLIEU!E18,3),"156"=LEFT(NHAPLIEU!F18,3)),NHAPLIEU!I18,"")</f>
        <v/>
      </c>
      <c r="F18" s="303" t="str">
        <f>IF(OR("156"=LEFT(NHAPLIEU!E18,3),"156"=LEFT(NHAPLIEU!F18,3)),NHAPLIEU!G18,"")</f>
        <v/>
      </c>
      <c r="G18" s="308" t="e">
        <f t="shared" si="1"/>
        <v>#VALUE!</v>
      </c>
      <c r="H18" s="303" t="str">
        <f>IF(OR("156"=LEFT(NHAPLIEU!E18,3),"156"=LEFT(NHAPLIEU!F18,3)),NHAPLIEU!H18,"")</f>
        <v/>
      </c>
      <c r="I18" s="308"/>
      <c r="J18" s="303"/>
      <c r="K18" s="308"/>
      <c r="L18" s="303"/>
    </row>
    <row r="19" spans="1:12" hidden="1">
      <c r="A19" s="303" t="str">
        <f>IF(OR("156"=LEFT(NHAPLIEU!E19,3),"156"=LEFT(NHAPLIEU!F19,3)),NHAPLIEU!A19,"")</f>
        <v>20/1/2019</v>
      </c>
      <c r="B19" s="303" t="str">
        <f>IF(OR("156"=LEFT(NHAPLIEU!E19,3),"156"=LEFT(NHAPLIEU!F19,3)),NHAPLIEU!B19,"")</f>
        <v>PX1908</v>
      </c>
      <c r="C19" s="303" t="str">
        <f>IF(OR("156"=LEFT(NHAPLIEU!E19,3),"156"=LEFT(NHAPLIEU!F19,3)),NHAPLIEU!D19,"")</f>
        <v>Xuất Box di động 1T</v>
      </c>
      <c r="D19" s="303" t="str">
        <f>IF("156"=LEFT(NHAPLIEU!E19,3),LEFT(NHAPLIEU!F19,3),IF("156"=LEFT(NHAPLIEU!F19,3),LEFT(NHAPLIEU!E19,3),""))</f>
        <v>131</v>
      </c>
      <c r="E19" s="308">
        <f>IF(OR("156"=LEFT(NHAPLIEU!E19,3),"156"=LEFT(NHAPLIEU!F19,3)),NHAPLIEU!I19,"")</f>
        <v>1100000</v>
      </c>
      <c r="F19" s="303">
        <f>IF(OR("156"=LEFT(NHAPLIEU!E19,3),"156"=LEFT(NHAPLIEU!F19,3)),NHAPLIEU!G19,"")</f>
        <v>0</v>
      </c>
      <c r="G19" s="308">
        <f t="shared" si="1"/>
        <v>0</v>
      </c>
      <c r="H19" s="303">
        <f>IF(OR("156"=LEFT(NHAPLIEU!E19,3),"156"=LEFT(NHAPLIEU!F19,3)),NHAPLIEU!H19,"")</f>
        <v>0</v>
      </c>
      <c r="I19" s="308"/>
      <c r="J19" s="303"/>
      <c r="K19" s="308"/>
      <c r="L19" s="303"/>
    </row>
    <row r="20" spans="1:12" hidden="1">
      <c r="A20" s="303" t="str">
        <f>IF(OR("156"=LEFT(NHAPLIEU!E20,3),"156"=LEFT(NHAPLIEU!F20,3)),NHAPLIEU!A20,"")</f>
        <v>24/1/2019</v>
      </c>
      <c r="B20" s="303" t="str">
        <f>IF(OR("156"=LEFT(NHAPLIEU!E20,3),"156"=LEFT(NHAPLIEU!F20,3)),NHAPLIEU!B20,"")</f>
        <v>PX1909</v>
      </c>
      <c r="C20" s="303" t="str">
        <f>IF(OR("156"=LEFT(NHAPLIEU!E20,3),"156"=LEFT(NHAPLIEU!F20,3)),NHAPLIEU!D20,"")</f>
        <v>Thay màn hình HP (15")</v>
      </c>
      <c r="D20" s="303" t="str">
        <f>IF("156"=LEFT(NHAPLIEU!E20,3),LEFT(NHAPLIEU!F20,3),IF("156"=LEFT(NHAPLIEU!F20,3),LEFT(NHAPLIEU!E20,3),""))</f>
        <v>131</v>
      </c>
      <c r="E20" s="308">
        <f>IF(OR("156"=LEFT(NHAPLIEU!E20,3),"156"=LEFT(NHAPLIEU!F20,3)),NHAPLIEU!I20,"")</f>
        <v>800000</v>
      </c>
      <c r="F20" s="303">
        <f>IF(OR("156"=LEFT(NHAPLIEU!E20,3),"156"=LEFT(NHAPLIEU!F20,3)),NHAPLIEU!G20,"")</f>
        <v>0</v>
      </c>
      <c r="G20" s="308">
        <f t="shared" si="1"/>
        <v>0</v>
      </c>
      <c r="H20" s="303">
        <f>IF(OR("156"=LEFT(NHAPLIEU!E20,3),"156"=LEFT(NHAPLIEU!F20,3)),NHAPLIEU!H20,"")</f>
        <v>0</v>
      </c>
      <c r="I20" s="308"/>
      <c r="J20" s="303"/>
      <c r="K20" s="308"/>
      <c r="L20" s="303"/>
    </row>
    <row r="21" spans="1:12">
      <c r="A21" s="303" t="str">
        <f>IF(OR("156"=LEFT(NHAPLIEU!E21,3),"156"=LEFT(NHAPLIEU!F21,3)),NHAPLIEU!A21,"")</f>
        <v>23/1/2019</v>
      </c>
      <c r="B21" s="303" t="str">
        <f>IF(OR("156"=LEFT(NHAPLIEU!E21,3),"156"=LEFT(NHAPLIEU!F21,3)),NHAPLIEU!B21,"")</f>
        <v>PX1920</v>
      </c>
      <c r="C21" s="303" t="str">
        <f>IF(OR("156"=LEFT(NHAPLIEU!E21,3),"156"=LEFT(NHAPLIEU!F21,3)),NHAPLIEU!D21,"")</f>
        <v>Màn hình 15.6 LCD</v>
      </c>
      <c r="D21" s="303" t="str">
        <f>IF("156"=LEFT(NHAPLIEU!E21,3),LEFT(NHAPLIEU!F21,3),IF("156"=LEFT(NHAPLIEU!F21,3),LEFT(NHAPLIEU!E21,3),""))</f>
        <v>131</v>
      </c>
      <c r="E21" s="308">
        <f>IF(OR("156"=LEFT(NHAPLIEU!E21,3),"156"=LEFT(NHAPLIEU!F21,3)),NHAPLIEU!I21,"")</f>
        <v>350000</v>
      </c>
      <c r="F21" s="303">
        <f>IF(OR("156"=LEFT(NHAPLIEU!E21,3),"156"=LEFT(NHAPLIEU!F21,3)),NHAPLIEU!G21,"")</f>
        <v>0</v>
      </c>
      <c r="G21" s="308">
        <f t="shared" si="1"/>
        <v>0</v>
      </c>
      <c r="H21" s="303">
        <f>IF(OR("156"=LEFT(NHAPLIEU!E21,3),"156"=LEFT(NHAPLIEU!F21,3)),NHAPLIEU!H21,"")</f>
        <v>0</v>
      </c>
      <c r="I21" s="308"/>
      <c r="J21" s="303"/>
      <c r="K21" s="308"/>
      <c r="L21" s="303"/>
    </row>
    <row r="22" spans="1:12" hidden="1">
      <c r="A22" s="303" t="str">
        <f>IF(OR("156"=LEFT(NHAPLIEU!E22,3),"156"=LEFT(NHAPLIEU!F22,3)),NHAPLIEU!A22,"")</f>
        <v/>
      </c>
      <c r="B22" s="303" t="str">
        <f>IF(OR("156"=LEFT(NHAPLIEU!E22,3),"156"=LEFT(NHAPLIEU!F22,3)),NHAPLIEU!B22,"")</f>
        <v/>
      </c>
      <c r="C22" s="303" t="str">
        <f>IF(OR("156"=LEFT(NHAPLIEU!E22,3),"156"=LEFT(NHAPLIEU!F22,3)),NHAPLIEU!D22,"")</f>
        <v/>
      </c>
      <c r="D22" s="303" t="str">
        <f>IF("156"=LEFT(NHAPLIEU!E22,3),LEFT(NHAPLIEU!F22,3),IF("156"=LEFT(NHAPLIEU!F22,3),LEFT(NHAPLIEU!E22,3),""))</f>
        <v/>
      </c>
      <c r="E22" s="308" t="str">
        <f>IF(OR("156"=LEFT(NHAPLIEU!E22,3),"156"=LEFT(NHAPLIEU!F22,3)),NHAPLIEU!I22,"")</f>
        <v/>
      </c>
      <c r="F22" s="303" t="str">
        <f>IF(OR("156"=LEFT(NHAPLIEU!E22,3),"156"=LEFT(NHAPLIEU!F22,3)),NHAPLIEU!G22,"")</f>
        <v/>
      </c>
      <c r="G22" s="308" t="e">
        <f t="shared" si="1"/>
        <v>#VALUE!</v>
      </c>
      <c r="H22" s="303" t="str">
        <f>IF(OR("156"=LEFT(NHAPLIEU!E22,3),"156"=LEFT(NHAPLIEU!F22,3)),NHAPLIEU!H22,"")</f>
        <v/>
      </c>
      <c r="I22" s="308"/>
      <c r="J22" s="303"/>
      <c r="K22" s="308"/>
      <c r="L22" s="303"/>
    </row>
    <row r="23" spans="1:12" hidden="1">
      <c r="A23" s="303" t="str">
        <f>IF(OR("156"=LEFT(NHAPLIEU!E23,3),"156"=LEFT(NHAPLIEU!F23,3)),NHAPLIEU!A23,"")</f>
        <v/>
      </c>
      <c r="B23" s="303" t="str">
        <f>IF(OR("156"=LEFT(NHAPLIEU!E23,3),"156"=LEFT(NHAPLIEU!F23,3)),NHAPLIEU!B23,"")</f>
        <v/>
      </c>
      <c r="C23" s="303" t="str">
        <f>IF(OR("156"=LEFT(NHAPLIEU!E23,3),"156"=LEFT(NHAPLIEU!F23,3)),NHAPLIEU!D23,"")</f>
        <v/>
      </c>
      <c r="D23" s="303" t="str">
        <f>IF("156"=LEFT(NHAPLIEU!E23,3),LEFT(NHAPLIEU!F23,3),IF("156"=LEFT(NHAPLIEU!F23,3),LEFT(NHAPLIEU!E23,3),""))</f>
        <v/>
      </c>
      <c r="E23" s="308" t="str">
        <f>IF(OR("156"=LEFT(NHAPLIEU!E23,3),"156"=LEFT(NHAPLIEU!F23,3)),NHAPLIEU!I23,"")</f>
        <v/>
      </c>
      <c r="F23" s="303" t="str">
        <f>IF(OR("156"=LEFT(NHAPLIEU!E23,3),"156"=LEFT(NHAPLIEU!F23,3)),NHAPLIEU!G23,"")</f>
        <v/>
      </c>
      <c r="G23" s="308" t="e">
        <f t="shared" si="1"/>
        <v>#VALUE!</v>
      </c>
      <c r="H23" s="303" t="str">
        <f>IF(OR("156"=LEFT(NHAPLIEU!E23,3),"156"=LEFT(NHAPLIEU!F23,3)),NHAPLIEU!H23,"")</f>
        <v/>
      </c>
      <c r="I23" s="308"/>
      <c r="J23" s="303"/>
      <c r="K23" s="308"/>
      <c r="L23" s="303"/>
    </row>
    <row r="24" spans="1:12" hidden="1">
      <c r="A24" s="303" t="str">
        <f>IF(OR("156"=LEFT(NHAPLIEU!E24,3),"156"=LEFT(NHAPLIEU!F24,3)),NHAPLIEU!A24,"")</f>
        <v/>
      </c>
      <c r="B24" s="303" t="str">
        <f>IF(OR("156"=LEFT(NHAPLIEU!E24,3),"156"=LEFT(NHAPLIEU!F24,3)),NHAPLIEU!B24,"")</f>
        <v/>
      </c>
      <c r="C24" s="303" t="str">
        <f>IF(OR("156"=LEFT(NHAPLIEU!E24,3),"156"=LEFT(NHAPLIEU!F24,3)),NHAPLIEU!D24,"")</f>
        <v/>
      </c>
      <c r="D24" s="303" t="str">
        <f>IF("156"=LEFT(NHAPLIEU!E24,3),LEFT(NHAPLIEU!F24,3),IF("156"=LEFT(NHAPLIEU!F24,3),LEFT(NHAPLIEU!E24,3),""))</f>
        <v/>
      </c>
      <c r="E24" s="308" t="str">
        <f>IF(OR("156"=LEFT(NHAPLIEU!E24,3),"156"=LEFT(NHAPLIEU!F24,3)),NHAPLIEU!I24,"")</f>
        <v/>
      </c>
      <c r="F24" s="303" t="str">
        <f>IF(OR("156"=LEFT(NHAPLIEU!E24,3),"156"=LEFT(NHAPLIEU!F24,3)),NHAPLIEU!G24,"")</f>
        <v/>
      </c>
      <c r="G24" s="308" t="e">
        <f t="shared" si="1"/>
        <v>#VALUE!</v>
      </c>
      <c r="H24" s="303" t="str">
        <f>IF(OR("156"=LEFT(NHAPLIEU!E24,3),"156"=LEFT(NHAPLIEU!F24,3)),NHAPLIEU!H24,"")</f>
        <v/>
      </c>
      <c r="I24" s="308"/>
      <c r="J24" s="303"/>
      <c r="K24" s="308"/>
      <c r="L24" s="303"/>
    </row>
    <row r="25" spans="1:12" hidden="1">
      <c r="A25" s="303" t="str">
        <f>IF(OR("156"=LEFT(NHAPLIEU!E25,3),"156"=LEFT(NHAPLIEU!F25,3)),NHAPLIEU!A25,"")</f>
        <v/>
      </c>
      <c r="B25" s="303" t="str">
        <f>IF(OR("156"=LEFT(NHAPLIEU!E25,3),"156"=LEFT(NHAPLIEU!F25,3)),NHAPLIEU!B25,"")</f>
        <v/>
      </c>
      <c r="C25" s="303" t="str">
        <f>IF(OR("156"=LEFT(NHAPLIEU!E25,3),"156"=LEFT(NHAPLIEU!F25,3)),NHAPLIEU!D25,"")</f>
        <v/>
      </c>
      <c r="D25" s="303" t="str">
        <f>IF("156"=LEFT(NHAPLIEU!E25,3),LEFT(NHAPLIEU!F25,3),IF("156"=LEFT(NHAPLIEU!F25,3),LEFT(NHAPLIEU!E25,3),""))</f>
        <v/>
      </c>
      <c r="E25" s="308" t="str">
        <f>IF(OR("156"=LEFT(NHAPLIEU!E25,3),"156"=LEFT(NHAPLIEU!F25,3)),NHAPLIEU!I25,"")</f>
        <v/>
      </c>
      <c r="F25" s="303" t="str">
        <f>IF(OR("156"=LEFT(NHAPLIEU!E25,3),"156"=LEFT(NHAPLIEU!F25,3)),NHAPLIEU!G25,"")</f>
        <v/>
      </c>
      <c r="G25" s="308" t="e">
        <f t="shared" si="1"/>
        <v>#VALUE!</v>
      </c>
      <c r="H25" s="303" t="str">
        <f>IF(OR("156"=LEFT(NHAPLIEU!E25,3),"156"=LEFT(NHAPLIEU!F25,3)),NHAPLIEU!H25,"")</f>
        <v/>
      </c>
      <c r="I25" s="308"/>
      <c r="J25" s="303"/>
      <c r="K25" s="308"/>
      <c r="L25" s="303"/>
    </row>
    <row r="26" spans="1:12" hidden="1">
      <c r="A26" s="303" t="str">
        <f>IF(OR("156"=LEFT(NHAPLIEU!E26,3),"156"=LEFT(NHAPLIEU!F26,3)),NHAPLIEU!A26,"")</f>
        <v/>
      </c>
      <c r="B26" s="303" t="str">
        <f>IF(OR("156"=LEFT(NHAPLIEU!E26,3),"156"=LEFT(NHAPLIEU!F26,3)),NHAPLIEU!B26,"")</f>
        <v/>
      </c>
      <c r="C26" s="303" t="str">
        <f>IF(OR("156"=LEFT(NHAPLIEU!E26,3),"156"=LEFT(NHAPLIEU!F26,3)),NHAPLIEU!D26,"")</f>
        <v/>
      </c>
      <c r="D26" s="303" t="str">
        <f>IF("156"=LEFT(NHAPLIEU!E26,3),LEFT(NHAPLIEU!F26,3),IF("156"=LEFT(NHAPLIEU!F26,3),LEFT(NHAPLIEU!E26,3),""))</f>
        <v/>
      </c>
      <c r="E26" s="308" t="str">
        <f>IF(OR("156"=LEFT(NHAPLIEU!E26,3),"156"=LEFT(NHAPLIEU!F26,3)),NHAPLIEU!I26,"")</f>
        <v/>
      </c>
      <c r="F26" s="303" t="str">
        <f>IF(OR("156"=LEFT(NHAPLIEU!E26,3),"156"=LEFT(NHAPLIEU!F26,3)),NHAPLIEU!G26,"")</f>
        <v/>
      </c>
      <c r="G26" s="308" t="e">
        <f t="shared" si="1"/>
        <v>#VALUE!</v>
      </c>
      <c r="H26" s="303" t="str">
        <f>IF(OR("156"=LEFT(NHAPLIEU!E26,3),"156"=LEFT(NHAPLIEU!F26,3)),NHAPLIEU!H26,"")</f>
        <v/>
      </c>
      <c r="I26" s="308"/>
      <c r="J26" s="303"/>
      <c r="K26" s="308"/>
      <c r="L26" s="303"/>
    </row>
    <row r="27" spans="1:12" hidden="1">
      <c r="A27" s="303" t="str">
        <f>IF(OR("156"=LEFT(NHAPLIEU!E27,3),"156"=LEFT(NHAPLIEU!F27,3)),NHAPLIEU!A27,"")</f>
        <v/>
      </c>
      <c r="B27" s="303" t="str">
        <f>IF(OR("156"=LEFT(NHAPLIEU!E27,3),"156"=LEFT(NHAPLIEU!F27,3)),NHAPLIEU!B27,"")</f>
        <v/>
      </c>
      <c r="C27" s="303" t="str">
        <f>IF(OR("156"=LEFT(NHAPLIEU!E27,3),"156"=LEFT(NHAPLIEU!F27,3)),NHAPLIEU!D27,"")</f>
        <v/>
      </c>
      <c r="D27" s="303" t="str">
        <f>IF("156"=LEFT(NHAPLIEU!E27,3),LEFT(NHAPLIEU!F27,3),IF("156"=LEFT(NHAPLIEU!F27,3),LEFT(NHAPLIEU!E27,3),""))</f>
        <v/>
      </c>
      <c r="E27" s="308" t="str">
        <f>IF(OR("156"=LEFT(NHAPLIEU!E27,3),"156"=LEFT(NHAPLIEU!F27,3)),NHAPLIEU!I27,"")</f>
        <v/>
      </c>
      <c r="F27" s="303" t="str">
        <f>IF(OR("156"=LEFT(NHAPLIEU!E27,3),"156"=LEFT(NHAPLIEU!F27,3)),NHAPLIEU!G27,"")</f>
        <v/>
      </c>
      <c r="G27" s="308" t="e">
        <f t="shared" si="1"/>
        <v>#VALUE!</v>
      </c>
      <c r="H27" s="303" t="str">
        <f>IF(OR("156"=LEFT(NHAPLIEU!E27,3),"156"=LEFT(NHAPLIEU!F27,3)),NHAPLIEU!H27,"")</f>
        <v/>
      </c>
      <c r="I27" s="308"/>
      <c r="J27" s="303"/>
      <c r="K27" s="308"/>
      <c r="L27" s="303"/>
    </row>
    <row r="28" spans="1:12" hidden="1">
      <c r="A28" s="303" t="str">
        <f>IF(OR("156"=LEFT(NHAPLIEU!E28,3),"156"=LEFT(NHAPLIEU!F28,3)),NHAPLIEU!A28,"")</f>
        <v/>
      </c>
      <c r="B28" s="303" t="str">
        <f>IF(OR("156"=LEFT(NHAPLIEU!E28,3),"156"=LEFT(NHAPLIEU!F28,3)),NHAPLIEU!B28,"")</f>
        <v/>
      </c>
      <c r="C28" s="303" t="str">
        <f>IF(OR("156"=LEFT(NHAPLIEU!E28,3),"156"=LEFT(NHAPLIEU!F28,3)),NHAPLIEU!D28,"")</f>
        <v/>
      </c>
      <c r="D28" s="303" t="str">
        <f>IF("156"=LEFT(NHAPLIEU!E28,3),LEFT(NHAPLIEU!F28,3),IF("156"=LEFT(NHAPLIEU!F28,3),LEFT(NHAPLIEU!E28,3),""))</f>
        <v/>
      </c>
      <c r="E28" s="308" t="str">
        <f>IF(OR("156"=LEFT(NHAPLIEU!E28,3),"156"=LEFT(NHAPLIEU!F28,3)),NHAPLIEU!I28,"")</f>
        <v/>
      </c>
      <c r="F28" s="303" t="str">
        <f>IF(OR("156"=LEFT(NHAPLIEU!E28,3),"156"=LEFT(NHAPLIEU!F28,3)),NHAPLIEU!G28,"")</f>
        <v/>
      </c>
      <c r="G28" s="308" t="e">
        <f t="shared" si="1"/>
        <v>#VALUE!</v>
      </c>
      <c r="H28" s="303" t="str">
        <f>IF(OR("156"=LEFT(NHAPLIEU!E28,3),"156"=LEFT(NHAPLIEU!F28,3)),NHAPLIEU!H28,"")</f>
        <v/>
      </c>
      <c r="I28" s="308"/>
      <c r="J28" s="303"/>
      <c r="K28" s="308"/>
      <c r="L28" s="303"/>
    </row>
    <row r="29" spans="1:12">
      <c r="A29" s="303" t="str">
        <f>IF(OR("156"=LEFT(NHAPLIEU!E29,3),"156"=LEFT(NHAPLIEU!F29,3)),NHAPLIEU!A29,"")</f>
        <v/>
      </c>
      <c r="B29" s="303" t="str">
        <f>IF(OR("156"=LEFT(NHAPLIEU!E29,3),"156"=LEFT(NHAPLIEU!F29,3)),NHAPLIEU!B29,"")</f>
        <v/>
      </c>
      <c r="C29" s="303" t="str">
        <f>IF(OR("156"=LEFT(NHAPLIEU!E29,3),"156"=LEFT(NHAPLIEU!F29,3)),NHAPLIEU!D29,"")</f>
        <v/>
      </c>
      <c r="D29" s="303" t="str">
        <f>IF("156"=LEFT(NHAPLIEU!E29,3),LEFT(NHAPLIEU!F29,3),IF("156"=LEFT(NHAPLIEU!F29,3),LEFT(NHAPLIEU!E29,3),""))</f>
        <v/>
      </c>
      <c r="E29" s="308" t="str">
        <f>IF(OR("156"=LEFT(NHAPLIEU!E29,3),"156"=LEFT(NHAPLIEU!F29,3)),NHAPLIEU!I29,"")</f>
        <v/>
      </c>
      <c r="F29" s="303" t="str">
        <f>IF(OR("156"=LEFT(NHAPLIEU!E29,3),"156"=LEFT(NHAPLIEU!F29,3)),NHAPLIEU!G29,"")</f>
        <v/>
      </c>
      <c r="G29" s="308" t="e">
        <f t="shared" si="1"/>
        <v>#VALUE!</v>
      </c>
      <c r="H29" s="303" t="str">
        <f>IF(OR("156"=LEFT(NHAPLIEU!E29,3),"156"=LEFT(NHAPLIEU!F29,3)),NHAPLIEU!H29,"")</f>
        <v/>
      </c>
      <c r="I29" s="308"/>
      <c r="J29" s="303"/>
      <c r="K29" s="308"/>
      <c r="L29" s="303"/>
    </row>
    <row r="30" spans="1:12" hidden="1">
      <c r="A30" s="303" t="str">
        <f>IF(OR("156"=LEFT(NHAPLIEU!E30,3),"156"=LEFT(NHAPLIEU!F30,3)),NHAPLIEU!A30,"")</f>
        <v/>
      </c>
      <c r="B30" s="303" t="str">
        <f>IF(OR("156"=LEFT(NHAPLIEU!E30,3),"156"=LEFT(NHAPLIEU!F30,3)),NHAPLIEU!B30,"")</f>
        <v/>
      </c>
      <c r="C30" s="303" t="str">
        <f>IF(OR("156"=LEFT(NHAPLIEU!E30,3),"156"=LEFT(NHAPLIEU!F30,3)),NHAPLIEU!D30,"")</f>
        <v/>
      </c>
      <c r="D30" s="303" t="str">
        <f>IF("156"=LEFT(NHAPLIEU!E30,3),LEFT(NHAPLIEU!F30,3),IF("156"=LEFT(NHAPLIEU!F30,3),LEFT(NHAPLIEU!E30,3),""))</f>
        <v/>
      </c>
      <c r="E30" s="308" t="str">
        <f>IF(OR("156"=LEFT(NHAPLIEU!E30,3),"156"=LEFT(NHAPLIEU!F30,3)),NHAPLIEU!I30,"")</f>
        <v/>
      </c>
      <c r="F30" s="303" t="str">
        <f>IF(OR("156"=LEFT(NHAPLIEU!E30,3),"156"=LEFT(NHAPLIEU!F30,3)),NHAPLIEU!G30,"")</f>
        <v/>
      </c>
      <c r="G30" s="308" t="e">
        <f t="shared" si="1"/>
        <v>#VALUE!</v>
      </c>
      <c r="H30" s="303" t="str">
        <f>IF(OR("156"=LEFT(NHAPLIEU!E30,3),"156"=LEFT(NHAPLIEU!F30,3)),NHAPLIEU!H30,"")</f>
        <v/>
      </c>
      <c r="I30" s="308"/>
      <c r="J30" s="303"/>
      <c r="K30" s="308"/>
      <c r="L30" s="303"/>
    </row>
    <row r="31" spans="1:12" hidden="1">
      <c r="A31" s="303" t="str">
        <f>IF(OR("156"=LEFT(NHAPLIEU!E31,3),"156"=LEFT(NHAPLIEU!F31,3)),NHAPLIEU!A31,"")</f>
        <v/>
      </c>
      <c r="B31" s="303" t="str">
        <f>IF(OR("156"=LEFT(NHAPLIEU!E31,3),"156"=LEFT(NHAPLIEU!F31,3)),NHAPLIEU!B31,"")</f>
        <v/>
      </c>
      <c r="C31" s="303" t="str">
        <f>IF(OR("156"=LEFT(NHAPLIEU!E31,3),"156"=LEFT(NHAPLIEU!F31,3)),NHAPLIEU!D31,"")</f>
        <v/>
      </c>
      <c r="D31" s="303" t="str">
        <f>IF("156"=LEFT(NHAPLIEU!E31,3),LEFT(NHAPLIEU!F31,3),IF("156"=LEFT(NHAPLIEU!F31,3),LEFT(NHAPLIEU!E31,3),""))</f>
        <v/>
      </c>
      <c r="E31" s="308" t="str">
        <f>IF(OR("156"=LEFT(NHAPLIEU!E31,3),"156"=LEFT(NHAPLIEU!F31,3)),NHAPLIEU!I31,"")</f>
        <v/>
      </c>
      <c r="F31" s="303" t="str">
        <f>IF(OR("156"=LEFT(NHAPLIEU!E31,3),"156"=LEFT(NHAPLIEU!F31,3)),NHAPLIEU!G31,"")</f>
        <v/>
      </c>
      <c r="G31" s="308" t="e">
        <f t="shared" si="1"/>
        <v>#VALUE!</v>
      </c>
      <c r="H31" s="303" t="str">
        <f>IF(OR("156"=LEFT(NHAPLIEU!E31,3),"156"=LEFT(NHAPLIEU!F31,3)),NHAPLIEU!H31,"")</f>
        <v/>
      </c>
      <c r="I31" s="308"/>
      <c r="J31" s="303"/>
      <c r="K31" s="308"/>
      <c r="L31" s="303"/>
    </row>
    <row r="32" spans="1:12" hidden="1">
      <c r="A32" s="303" t="str">
        <f>IF(OR("156"=LEFT(NHAPLIEU!E32,3),"156"=LEFT(NHAPLIEU!F32,3)),NHAPLIEU!A32,"")</f>
        <v/>
      </c>
      <c r="B32" s="303" t="str">
        <f>IF(OR("156"=LEFT(NHAPLIEU!E32,3),"156"=LEFT(NHAPLIEU!F32,3)),NHAPLIEU!B32,"")</f>
        <v/>
      </c>
      <c r="C32" s="303" t="str">
        <f>IF(OR("156"=LEFT(NHAPLIEU!E32,3),"156"=LEFT(NHAPLIEU!F32,3)),NHAPLIEU!D32,"")</f>
        <v/>
      </c>
      <c r="D32" s="303" t="str">
        <f>IF("156"=LEFT(NHAPLIEU!E32,3),LEFT(NHAPLIEU!F32,3),IF("156"=LEFT(NHAPLIEU!F32,3),LEFT(NHAPLIEU!E32,3),""))</f>
        <v/>
      </c>
      <c r="E32" s="308" t="str">
        <f>IF(OR("156"=LEFT(NHAPLIEU!E32,3),"156"=LEFT(NHAPLIEU!F32,3)),NHAPLIEU!I32,"")</f>
        <v/>
      </c>
      <c r="F32" s="303" t="str">
        <f>IF(OR("156"=LEFT(NHAPLIEU!E32,3),"156"=LEFT(NHAPLIEU!F32,3)),NHAPLIEU!G32,"")</f>
        <v/>
      </c>
      <c r="G32" s="308" t="e">
        <f t="shared" si="1"/>
        <v>#VALUE!</v>
      </c>
      <c r="H32" s="303" t="str">
        <f>IF(OR("156"=LEFT(NHAPLIEU!E32,3),"156"=LEFT(NHAPLIEU!F32,3)),NHAPLIEU!H32,"")</f>
        <v/>
      </c>
      <c r="I32" s="308"/>
      <c r="J32" s="303"/>
      <c r="K32" s="308"/>
      <c r="L32" s="303"/>
    </row>
    <row r="33" spans="1:12" hidden="1">
      <c r="A33" s="303" t="str">
        <f>IF(OR("156"=LEFT(NHAPLIEU!E33,3),"156"=LEFT(NHAPLIEU!F33,3)),NHAPLIEU!A33,"")</f>
        <v/>
      </c>
      <c r="B33" s="303" t="str">
        <f>IF(OR("156"=LEFT(NHAPLIEU!E33,3),"156"=LEFT(NHAPLIEU!F33,3)),NHAPLIEU!B33,"")</f>
        <v/>
      </c>
      <c r="C33" s="303" t="str">
        <f>IF(OR("156"=LEFT(NHAPLIEU!E33,3),"156"=LEFT(NHAPLIEU!F33,3)),NHAPLIEU!D33,"")</f>
        <v/>
      </c>
      <c r="D33" s="303" t="str">
        <f>IF("156"=LEFT(NHAPLIEU!E33,3),LEFT(NHAPLIEU!F33,3),IF("156"=LEFT(NHAPLIEU!F33,3),LEFT(NHAPLIEU!E33,3),""))</f>
        <v/>
      </c>
      <c r="E33" s="308" t="str">
        <f>IF(OR("156"=LEFT(NHAPLIEU!E33,3),"156"=LEFT(NHAPLIEU!F33,3)),NHAPLIEU!I33,"")</f>
        <v/>
      </c>
      <c r="F33" s="303" t="str">
        <f>IF(OR("156"=LEFT(NHAPLIEU!E33,3),"156"=LEFT(NHAPLIEU!F33,3)),NHAPLIEU!G33,"")</f>
        <v/>
      </c>
      <c r="G33" s="308" t="e">
        <f t="shared" si="1"/>
        <v>#VALUE!</v>
      </c>
      <c r="H33" s="303" t="str">
        <f>IF(OR("156"=LEFT(NHAPLIEU!E33,3),"156"=LEFT(NHAPLIEU!F33,3)),NHAPLIEU!H33,"")</f>
        <v/>
      </c>
      <c r="I33" s="308"/>
      <c r="J33" s="303"/>
      <c r="K33" s="308"/>
      <c r="L33" s="303"/>
    </row>
    <row r="34" spans="1:12" hidden="1">
      <c r="A34" s="303" t="str">
        <f>IF(OR("156"=LEFT(NHAPLIEU!E34,3),"156"=LEFT(NHAPLIEU!F34,3)),NHAPLIEU!A34,"")</f>
        <v/>
      </c>
      <c r="B34" s="303" t="str">
        <f>IF(OR("156"=LEFT(NHAPLIEU!E34,3),"156"=LEFT(NHAPLIEU!F34,3)),NHAPLIEU!B34,"")</f>
        <v/>
      </c>
      <c r="C34" s="303" t="str">
        <f>IF(OR("156"=LEFT(NHAPLIEU!E34,3),"156"=LEFT(NHAPLIEU!F34,3)),NHAPLIEU!D34,"")</f>
        <v/>
      </c>
      <c r="D34" s="303" t="str">
        <f>IF("156"=LEFT(NHAPLIEU!E34,3),LEFT(NHAPLIEU!F34,3),IF("156"=LEFT(NHAPLIEU!F34,3),LEFT(NHAPLIEU!E34,3),""))</f>
        <v/>
      </c>
      <c r="E34" s="308" t="str">
        <f>IF(OR("156"=LEFT(NHAPLIEU!E34,3),"156"=LEFT(NHAPLIEU!F34,3)),NHAPLIEU!I34,"")</f>
        <v/>
      </c>
      <c r="F34" s="303" t="str">
        <f>IF(OR("156"=LEFT(NHAPLIEU!E34,3),"156"=LEFT(NHAPLIEU!F34,3)),NHAPLIEU!G34,"")</f>
        <v/>
      </c>
      <c r="G34" s="308" t="e">
        <f t="shared" si="1"/>
        <v>#VALUE!</v>
      </c>
      <c r="H34" s="303" t="str">
        <f>IF(OR("156"=LEFT(NHAPLIEU!E34,3),"156"=LEFT(NHAPLIEU!F34,3)),NHAPLIEU!H34,"")</f>
        <v/>
      </c>
      <c r="I34" s="308"/>
      <c r="J34" s="303"/>
      <c r="K34" s="308"/>
      <c r="L34" s="303"/>
    </row>
    <row r="35" spans="1:12">
      <c r="A35" s="303" t="str">
        <f>IF(OR("156"=LEFT(NHAPLIEU!E35,3),"156"=LEFT(NHAPLIEU!F35,3)),NHAPLIEU!A35,"")</f>
        <v/>
      </c>
      <c r="B35" s="303" t="str">
        <f>IF(OR("156"=LEFT(NHAPLIEU!E35,3),"156"=LEFT(NHAPLIEU!F35,3)),NHAPLIEU!B35,"")</f>
        <v/>
      </c>
      <c r="C35" s="303" t="str">
        <f>IF(OR("156"=LEFT(NHAPLIEU!E35,3),"156"=LEFT(NHAPLIEU!F35,3)),NHAPLIEU!D35,"")</f>
        <v/>
      </c>
      <c r="D35" s="303" t="str">
        <f>IF("156"=LEFT(NHAPLIEU!E35,3),LEFT(NHAPLIEU!F35,3),IF("156"=LEFT(NHAPLIEU!F35,3),LEFT(NHAPLIEU!E35,3),""))</f>
        <v/>
      </c>
      <c r="E35" s="308" t="str">
        <f>IF(OR("156"=LEFT(NHAPLIEU!E35,3),"156"=LEFT(NHAPLIEU!F35,3)),NHAPLIEU!I35,"")</f>
        <v/>
      </c>
      <c r="F35" s="303" t="str">
        <f>IF(OR("156"=LEFT(NHAPLIEU!E35,3),"156"=LEFT(NHAPLIEU!F35,3)),NHAPLIEU!G35,"")</f>
        <v/>
      </c>
      <c r="G35" s="308" t="e">
        <f t="shared" si="1"/>
        <v>#VALUE!</v>
      </c>
      <c r="H35" s="303" t="str">
        <f>IF(OR("156"=LEFT(NHAPLIEU!E35,3),"156"=LEFT(NHAPLIEU!F35,3)),NHAPLIEU!H35,"")</f>
        <v/>
      </c>
      <c r="I35" s="308"/>
      <c r="J35" s="303"/>
      <c r="K35" s="308"/>
      <c r="L35" s="303"/>
    </row>
    <row r="36" spans="1:12">
      <c r="A36" s="303" t="str">
        <f>IF(OR("156"=LEFT(NHAPLIEU!E36,3),"156"=LEFT(NHAPLIEU!F36,3)),NHAPLIEU!A36,"")</f>
        <v/>
      </c>
      <c r="B36" s="303" t="str">
        <f>IF(OR("156"=LEFT(NHAPLIEU!E36,3),"156"=LEFT(NHAPLIEU!F36,3)),NHAPLIEU!B36,"")</f>
        <v/>
      </c>
      <c r="C36" s="303" t="str">
        <f>IF(OR("156"=LEFT(NHAPLIEU!E36,3),"156"=LEFT(NHAPLIEU!F36,3)),NHAPLIEU!D36,"")</f>
        <v/>
      </c>
      <c r="D36" s="303" t="str">
        <f>IF("156"=LEFT(NHAPLIEU!E36,3),LEFT(NHAPLIEU!F36,3),IF("156"=LEFT(NHAPLIEU!F36,3),LEFT(NHAPLIEU!E36,3),""))</f>
        <v/>
      </c>
      <c r="E36" s="308" t="str">
        <f>IF(OR("156"=LEFT(NHAPLIEU!E36,3),"156"=LEFT(NHAPLIEU!F36,3)),NHAPLIEU!I36,"")</f>
        <v/>
      </c>
      <c r="F36" s="303" t="str">
        <f>IF(OR("156"=LEFT(NHAPLIEU!E36,3),"156"=LEFT(NHAPLIEU!F36,3)),NHAPLIEU!G36,"")</f>
        <v/>
      </c>
      <c r="G36" s="308" t="e">
        <f t="shared" si="1"/>
        <v>#VALUE!</v>
      </c>
      <c r="H36" s="303" t="str">
        <f>IF(OR("156"=LEFT(NHAPLIEU!E36,3),"156"=LEFT(NHAPLIEU!F36,3)),NHAPLIEU!H36,"")</f>
        <v/>
      </c>
      <c r="I36" s="308"/>
      <c r="J36" s="303"/>
      <c r="K36" s="308"/>
      <c r="L36" s="303"/>
    </row>
    <row r="37" spans="1:12">
      <c r="A37" s="303" t="str">
        <f>IF(OR("156"=LEFT(NHAPLIEU!E37,3),"156"=LEFT(NHAPLIEU!F37,3)),NHAPLIEU!A37,"")</f>
        <v/>
      </c>
      <c r="B37" s="303" t="str">
        <f>IF(OR("156"=LEFT(NHAPLIEU!E37,3),"156"=LEFT(NHAPLIEU!F37,3)),NHAPLIEU!B37,"")</f>
        <v/>
      </c>
      <c r="C37" s="303" t="str">
        <f>IF(OR("156"=LEFT(NHAPLIEU!E37,3),"156"=LEFT(NHAPLIEU!F37,3)),NHAPLIEU!D37,"")</f>
        <v/>
      </c>
      <c r="D37" s="303" t="str">
        <f>IF("156"=LEFT(NHAPLIEU!E37,3),LEFT(NHAPLIEU!F37,3),IF("156"=LEFT(NHAPLIEU!F37,3),LEFT(NHAPLIEU!E37,3),""))</f>
        <v/>
      </c>
      <c r="E37" s="308" t="str">
        <f>IF(OR("156"=LEFT(NHAPLIEU!E37,3),"156"=LEFT(NHAPLIEU!F37,3)),NHAPLIEU!I37,"")</f>
        <v/>
      </c>
      <c r="F37" s="303" t="str">
        <f>IF(OR("156"=LEFT(NHAPLIEU!E37,3),"156"=LEFT(NHAPLIEU!F37,3)),NHAPLIEU!G37,"")</f>
        <v/>
      </c>
      <c r="G37" s="308" t="e">
        <f t="shared" si="1"/>
        <v>#VALUE!</v>
      </c>
      <c r="H37" s="303" t="str">
        <f>IF(OR("156"=LEFT(NHAPLIEU!E37,3),"156"=LEFT(NHAPLIEU!F37,3)),NHAPLIEU!H37,"")</f>
        <v/>
      </c>
      <c r="I37" s="308"/>
      <c r="J37" s="303"/>
      <c r="K37" s="308"/>
      <c r="L37" s="303"/>
    </row>
    <row r="38" spans="1:12">
      <c r="A38" s="303" t="str">
        <f>IF(OR("156"=LEFT(NHAPLIEU!E38,3),"156"=LEFT(NHAPLIEU!F38,3)),NHAPLIEU!A38,"")</f>
        <v/>
      </c>
      <c r="B38" s="303" t="str">
        <f>IF(OR("156"=LEFT(NHAPLIEU!E38,3),"156"=LEFT(NHAPLIEU!F38,3)),NHAPLIEU!B38,"")</f>
        <v/>
      </c>
      <c r="C38" s="303" t="str">
        <f>IF(OR("156"=LEFT(NHAPLIEU!E38,3),"156"=LEFT(NHAPLIEU!F38,3)),NHAPLIEU!D38,"")</f>
        <v/>
      </c>
      <c r="D38" s="303" t="str">
        <f>IF("156"=LEFT(NHAPLIEU!E38,3),LEFT(NHAPLIEU!F38,3),IF("156"=LEFT(NHAPLIEU!F38,3),LEFT(NHAPLIEU!E38,3),""))</f>
        <v/>
      </c>
      <c r="E38" s="308" t="str">
        <f>IF(OR("156"=LEFT(NHAPLIEU!E38,3),"156"=LEFT(NHAPLIEU!F38,3)),NHAPLIEU!I38,"")</f>
        <v/>
      </c>
      <c r="F38" s="303" t="str">
        <f>IF(OR("156"=LEFT(NHAPLIEU!E38,3),"156"=LEFT(NHAPLIEU!F38,3)),NHAPLIEU!G38,"")</f>
        <v/>
      </c>
      <c r="G38" s="308" t="e">
        <f t="shared" si="1"/>
        <v>#VALUE!</v>
      </c>
      <c r="H38" s="303" t="str">
        <f>IF(OR("156"=LEFT(NHAPLIEU!E38,3),"156"=LEFT(NHAPLIEU!F38,3)),NHAPLIEU!H38,"")</f>
        <v/>
      </c>
      <c r="I38" s="308"/>
      <c r="J38" s="303"/>
      <c r="K38" s="308"/>
      <c r="L38" s="303"/>
    </row>
    <row r="39" spans="1:12">
      <c r="A39" s="303" t="str">
        <f>IF(OR("156"=LEFT(NHAPLIEU!E39,3),"156"=LEFT(NHAPLIEU!F39,3)),NHAPLIEU!A39,"")</f>
        <v/>
      </c>
      <c r="B39" s="303" t="str">
        <f>IF(OR("156"=LEFT(NHAPLIEU!E39,3),"156"=LEFT(NHAPLIEU!F39,3)),NHAPLIEU!B39,"")</f>
        <v/>
      </c>
      <c r="C39" s="303" t="str">
        <f>IF(OR("156"=LEFT(NHAPLIEU!E39,3),"156"=LEFT(NHAPLIEU!F39,3)),NHAPLIEU!D39,"")</f>
        <v/>
      </c>
      <c r="D39" s="303" t="str">
        <f>IF("156"=LEFT(NHAPLIEU!E39,3),LEFT(NHAPLIEU!F39,3),IF("156"=LEFT(NHAPLIEU!F39,3),LEFT(NHAPLIEU!E39,3),""))</f>
        <v/>
      </c>
      <c r="E39" s="308" t="str">
        <f>IF(OR("156"=LEFT(NHAPLIEU!E39,3),"156"=LEFT(NHAPLIEU!F39,3)),NHAPLIEU!I39,"")</f>
        <v/>
      </c>
      <c r="F39" s="303" t="str">
        <f>IF(OR("156"=LEFT(NHAPLIEU!E39,3),"156"=LEFT(NHAPLIEU!F39,3)),NHAPLIEU!G39,"")</f>
        <v/>
      </c>
      <c r="G39" s="308" t="e">
        <f t="shared" si="1"/>
        <v>#VALUE!</v>
      </c>
      <c r="H39" s="303" t="str">
        <f>IF(OR("156"=LEFT(NHAPLIEU!E39,3),"156"=LEFT(NHAPLIEU!F39,3)),NHAPLIEU!H39,"")</f>
        <v/>
      </c>
      <c r="I39" s="308"/>
      <c r="J39" s="303"/>
      <c r="K39" s="308"/>
      <c r="L39" s="303"/>
    </row>
    <row r="40" spans="1:12" hidden="1">
      <c r="A40" s="303" t="str">
        <f>IF(OR("156"=LEFT(NHAPLIEU!E40,3),"156"=LEFT(NHAPLIEU!F40,3)),NHAPLIEU!A40,"")</f>
        <v/>
      </c>
      <c r="B40" s="303" t="str">
        <f>IF(OR("156"=LEFT(NHAPLIEU!E40,3),"156"=LEFT(NHAPLIEU!F40,3)),NHAPLIEU!B40,"")</f>
        <v/>
      </c>
      <c r="C40" s="303" t="str">
        <f>IF(OR("156"=LEFT(NHAPLIEU!E40,3),"156"=LEFT(NHAPLIEU!F40,3)),NHAPLIEU!D40,"")</f>
        <v/>
      </c>
      <c r="D40" s="303" t="str">
        <f>IF("156"=LEFT(NHAPLIEU!E40,3),LEFT(NHAPLIEU!F40,3),IF("156"=LEFT(NHAPLIEU!F40,3),LEFT(NHAPLIEU!E40,3),""))</f>
        <v/>
      </c>
      <c r="E40" s="308" t="str">
        <f>IF(OR("156"=LEFT(NHAPLIEU!E40,3),"156"=LEFT(NHAPLIEU!F40,3)),NHAPLIEU!I40,"")</f>
        <v/>
      </c>
      <c r="F40" s="303" t="str">
        <f>IF(OR("156"=LEFT(NHAPLIEU!E40,3),"156"=LEFT(NHAPLIEU!F40,3)),NHAPLIEU!G40,"")</f>
        <v/>
      </c>
      <c r="G40" s="308" t="e">
        <f t="shared" si="1"/>
        <v>#VALUE!</v>
      </c>
      <c r="H40" s="303" t="str">
        <f>IF(OR("156"=LEFT(NHAPLIEU!E40,3),"156"=LEFT(NHAPLIEU!F40,3)),NHAPLIEU!H40,"")</f>
        <v/>
      </c>
      <c r="I40" s="308"/>
      <c r="J40" s="303"/>
      <c r="K40" s="308"/>
      <c r="L40" s="303"/>
    </row>
    <row r="41" spans="1:12">
      <c r="A41" s="303" t="str">
        <f>IF(OR("156"=LEFT(NHAPLIEU!E41,3),"156"=LEFT(NHAPLIEU!F41,3)),NHAPLIEU!A41,"")</f>
        <v/>
      </c>
      <c r="B41" s="303" t="str">
        <f>IF(OR("156"=LEFT(NHAPLIEU!E41,3),"156"=LEFT(NHAPLIEU!F41,3)),NHAPLIEU!B41,"")</f>
        <v/>
      </c>
      <c r="C41" s="303" t="str">
        <f>IF(OR("156"=LEFT(NHAPLIEU!E41,3),"156"=LEFT(NHAPLIEU!F41,3)),NHAPLIEU!D41,"")</f>
        <v/>
      </c>
      <c r="D41" s="303" t="str">
        <f>IF("156"=LEFT(NHAPLIEU!E41,3),LEFT(NHAPLIEU!F41,3),IF("156"=LEFT(NHAPLIEU!F41,3),LEFT(NHAPLIEU!E41,3),""))</f>
        <v/>
      </c>
      <c r="E41" s="308" t="str">
        <f>IF(OR("156"=LEFT(NHAPLIEU!E41,3),"156"=LEFT(NHAPLIEU!F41,3)),NHAPLIEU!I41,"")</f>
        <v/>
      </c>
      <c r="F41" s="303" t="str">
        <f>IF(OR("156"=LEFT(NHAPLIEU!E41,3),"156"=LEFT(NHAPLIEU!F41,3)),NHAPLIEU!G41,"")</f>
        <v/>
      </c>
      <c r="G41" s="308" t="e">
        <f t="shared" si="1"/>
        <v>#VALUE!</v>
      </c>
      <c r="H41" s="303" t="str">
        <f>IF(OR("156"=LEFT(NHAPLIEU!E41,3),"156"=LEFT(NHAPLIEU!F41,3)),NHAPLIEU!H41,"")</f>
        <v/>
      </c>
      <c r="I41" s="308"/>
      <c r="J41" s="303"/>
      <c r="K41" s="308"/>
      <c r="L41" s="303"/>
    </row>
    <row r="42" spans="1:12" hidden="1">
      <c r="A42" s="303" t="str">
        <f>IF(OR("156"=LEFT(NHAPLIEU!E42,3),"156"=LEFT(NHAPLIEU!F42,3)),NHAPLIEU!A42,"")</f>
        <v/>
      </c>
      <c r="B42" s="303" t="str">
        <f>IF(OR("156"=LEFT(NHAPLIEU!E42,3),"156"=LEFT(NHAPLIEU!F42,3)),NHAPLIEU!B42,"")</f>
        <v/>
      </c>
      <c r="C42" s="303" t="str">
        <f>IF(OR("156"=LEFT(NHAPLIEU!E42,3),"156"=LEFT(NHAPLIEU!F42,3)),NHAPLIEU!D42,"")</f>
        <v/>
      </c>
      <c r="D42" s="303" t="str">
        <f>IF("156"=LEFT(NHAPLIEU!E42,3),LEFT(NHAPLIEU!F42,3),IF("156"=LEFT(NHAPLIEU!F42,3),LEFT(NHAPLIEU!E42,3),""))</f>
        <v/>
      </c>
      <c r="E42" s="308" t="str">
        <f>IF(OR("156"=LEFT(NHAPLIEU!E42,3),"156"=LEFT(NHAPLIEU!F42,3)),NHAPLIEU!I42,"")</f>
        <v/>
      </c>
      <c r="F42" s="303" t="str">
        <f>IF(OR("156"=LEFT(NHAPLIEU!E42,3),"156"=LEFT(NHAPLIEU!F42,3)),NHAPLIEU!G42,"")</f>
        <v/>
      </c>
      <c r="G42" s="308" t="e">
        <f t="shared" si="1"/>
        <v>#VALUE!</v>
      </c>
      <c r="H42" s="303" t="str">
        <f>IF(OR("156"=LEFT(NHAPLIEU!E42,3),"156"=LEFT(NHAPLIEU!F42,3)),NHAPLIEU!H42,"")</f>
        <v/>
      </c>
      <c r="I42" s="308"/>
      <c r="J42" s="303"/>
      <c r="K42" s="308"/>
      <c r="L42" s="303"/>
    </row>
    <row r="43" spans="1:12" hidden="1">
      <c r="A43" s="303" t="str">
        <f>IF(OR("156"=LEFT(NHAPLIEU!E43,3),"156"=LEFT(NHAPLIEU!F43,3)),NHAPLIEU!A43,"")</f>
        <v/>
      </c>
      <c r="B43" s="303" t="str">
        <f>IF(OR("156"=LEFT(NHAPLIEU!E43,3),"156"=LEFT(NHAPLIEU!F43,3)),NHAPLIEU!B43,"")</f>
        <v/>
      </c>
      <c r="C43" s="303" t="str">
        <f>IF(OR("156"=LEFT(NHAPLIEU!E43,3),"156"=LEFT(NHAPLIEU!F43,3)),NHAPLIEU!D43,"")</f>
        <v/>
      </c>
      <c r="D43" s="303" t="str">
        <f>IF("156"=LEFT(NHAPLIEU!E43,3),LEFT(NHAPLIEU!F43,3),IF("156"=LEFT(NHAPLIEU!F43,3),LEFT(NHAPLIEU!E43,3),""))</f>
        <v/>
      </c>
      <c r="E43" s="308" t="str">
        <f>IF(OR("156"=LEFT(NHAPLIEU!E43,3),"156"=LEFT(NHAPLIEU!F43,3)),NHAPLIEU!I43,"")</f>
        <v/>
      </c>
      <c r="F43" s="303" t="str">
        <f>IF(OR("156"=LEFT(NHAPLIEU!E43,3),"156"=LEFT(NHAPLIEU!F43,3)),NHAPLIEU!G43,"")</f>
        <v/>
      </c>
      <c r="G43" s="308" t="e">
        <f t="shared" si="1"/>
        <v>#VALUE!</v>
      </c>
      <c r="H43" s="303" t="str">
        <f>IF(OR("156"=LEFT(NHAPLIEU!E43,3),"156"=LEFT(NHAPLIEU!F43,3)),NHAPLIEU!H43,"")</f>
        <v/>
      </c>
      <c r="I43" s="308"/>
      <c r="J43" s="303"/>
      <c r="K43" s="308"/>
      <c r="L43" s="303"/>
    </row>
    <row r="44" spans="1:12" hidden="1">
      <c r="A44" s="303" t="str">
        <f>IF(OR("156"=LEFT(NHAPLIEU!E44,3),"156"=LEFT(NHAPLIEU!F44,3)),NHAPLIEU!A44,"")</f>
        <v/>
      </c>
      <c r="B44" s="303" t="str">
        <f>IF(OR("156"=LEFT(NHAPLIEU!E44,3),"156"=LEFT(NHAPLIEU!F44,3)),NHAPLIEU!B44,"")</f>
        <v/>
      </c>
      <c r="C44" s="303" t="str">
        <f>IF(OR("156"=LEFT(NHAPLIEU!E44,3),"156"=LEFT(NHAPLIEU!F44,3)),NHAPLIEU!D44,"")</f>
        <v/>
      </c>
      <c r="D44" s="303" t="str">
        <f>IF("156"=LEFT(NHAPLIEU!E44,3),LEFT(NHAPLIEU!F44,3),IF("156"=LEFT(NHAPLIEU!F44,3),LEFT(NHAPLIEU!E44,3),""))</f>
        <v/>
      </c>
      <c r="E44" s="308" t="str">
        <f>IF(OR("156"=LEFT(NHAPLIEU!E44,3),"156"=LEFT(NHAPLIEU!F44,3)),NHAPLIEU!I44,"")</f>
        <v/>
      </c>
      <c r="F44" s="303" t="str">
        <f>IF(OR("156"=LEFT(NHAPLIEU!E44,3),"156"=LEFT(NHAPLIEU!F44,3)),NHAPLIEU!G44,"")</f>
        <v/>
      </c>
      <c r="G44" s="308" t="e">
        <f t="shared" si="1"/>
        <v>#VALUE!</v>
      </c>
      <c r="H44" s="303" t="str">
        <f>IF(OR("156"=LEFT(NHAPLIEU!E44,3),"156"=LEFT(NHAPLIEU!F44,3)),NHAPLIEU!H44,"")</f>
        <v/>
      </c>
      <c r="I44" s="308"/>
      <c r="J44" s="303"/>
      <c r="K44" s="308"/>
      <c r="L44" s="303"/>
    </row>
    <row r="45" spans="1:12" hidden="1">
      <c r="A45" s="303" t="str">
        <f>IF(OR("156"=LEFT(NHAPLIEU!E45,3),"156"=LEFT(NHAPLIEU!F45,3)),NHAPLIEU!A45,"")</f>
        <v/>
      </c>
      <c r="B45" s="303" t="str">
        <f>IF(OR("156"=LEFT(NHAPLIEU!E45,3),"156"=LEFT(NHAPLIEU!F45,3)),NHAPLIEU!B45,"")</f>
        <v/>
      </c>
      <c r="C45" s="303" t="str">
        <f>IF(OR("156"=LEFT(NHAPLIEU!E45,3),"156"=LEFT(NHAPLIEU!F45,3)),NHAPLIEU!D45,"")</f>
        <v/>
      </c>
      <c r="D45" s="303" t="str">
        <f>IF("156"=LEFT(NHAPLIEU!E45,3),LEFT(NHAPLIEU!F45,3),IF("156"=LEFT(NHAPLIEU!F45,3),LEFT(NHAPLIEU!E45,3),""))</f>
        <v/>
      </c>
      <c r="E45" s="308" t="str">
        <f>IF(OR("156"=LEFT(NHAPLIEU!E45,3),"156"=LEFT(NHAPLIEU!F45,3)),NHAPLIEU!I45,"")</f>
        <v/>
      </c>
      <c r="F45" s="303" t="str">
        <f>IF(OR("156"=LEFT(NHAPLIEU!E45,3),"156"=LEFT(NHAPLIEU!F45,3)),NHAPLIEU!G45,"")</f>
        <v/>
      </c>
      <c r="G45" s="308" t="e">
        <f t="shared" si="1"/>
        <v>#VALUE!</v>
      </c>
      <c r="H45" s="303" t="str">
        <f>IF(OR("156"=LEFT(NHAPLIEU!E45,3),"156"=LEFT(NHAPLIEU!F45,3)),NHAPLIEU!H45,"")</f>
        <v/>
      </c>
      <c r="I45" s="308"/>
      <c r="J45" s="303"/>
      <c r="K45" s="308"/>
      <c r="L45" s="303"/>
    </row>
    <row r="46" spans="1:12" hidden="1">
      <c r="A46" s="303" t="str">
        <f>IF(OR("156"=LEFT(NHAPLIEU!E46,3),"156"=LEFT(NHAPLIEU!F46,3)),NHAPLIEU!A46,"")</f>
        <v/>
      </c>
      <c r="B46" s="303" t="str">
        <f>IF(OR("156"=LEFT(NHAPLIEU!E46,3),"156"=LEFT(NHAPLIEU!F46,3)),NHAPLIEU!B46,"")</f>
        <v/>
      </c>
      <c r="C46" s="303" t="str">
        <f>IF(OR("156"=LEFT(NHAPLIEU!E46,3),"156"=LEFT(NHAPLIEU!F46,3)),NHAPLIEU!D46,"")</f>
        <v/>
      </c>
      <c r="D46" s="303" t="str">
        <f>IF("156"=LEFT(NHAPLIEU!E46,3),LEFT(NHAPLIEU!F46,3),IF("156"=LEFT(NHAPLIEU!F46,3),LEFT(NHAPLIEU!E46,3),""))</f>
        <v/>
      </c>
      <c r="E46" s="308" t="str">
        <f>IF(OR("156"=LEFT(NHAPLIEU!E46,3),"156"=LEFT(NHAPLIEU!F46,3)),NHAPLIEU!I46,"")</f>
        <v/>
      </c>
      <c r="F46" s="303" t="str">
        <f>IF(OR("156"=LEFT(NHAPLIEU!E46,3),"156"=LEFT(NHAPLIEU!F46,3)),NHAPLIEU!G46,"")</f>
        <v/>
      </c>
      <c r="G46" s="308" t="e">
        <f t="shared" si="1"/>
        <v>#VALUE!</v>
      </c>
      <c r="H46" s="303" t="str">
        <f>IF(OR("156"=LEFT(NHAPLIEU!E46,3),"156"=LEFT(NHAPLIEU!F46,3)),NHAPLIEU!H46,"")</f>
        <v/>
      </c>
      <c r="I46" s="308"/>
      <c r="J46" s="303"/>
      <c r="K46" s="308"/>
      <c r="L46" s="303"/>
    </row>
    <row r="47" spans="1:12" hidden="1">
      <c r="A47" s="303" t="str">
        <f>IF(OR("156"=LEFT(NHAPLIEU!E47,3),"156"=LEFT(NHAPLIEU!F47,3)),NHAPLIEU!A47,"")</f>
        <v/>
      </c>
      <c r="B47" s="303" t="str">
        <f>IF(OR("156"=LEFT(NHAPLIEU!E47,3),"156"=LEFT(NHAPLIEU!F47,3)),NHAPLIEU!B47,"")</f>
        <v/>
      </c>
      <c r="C47" s="303" t="str">
        <f>IF(OR("156"=LEFT(NHAPLIEU!E47,3),"156"=LEFT(NHAPLIEU!F47,3)),NHAPLIEU!D47,"")</f>
        <v/>
      </c>
      <c r="D47" s="303" t="str">
        <f>IF("156"=LEFT(NHAPLIEU!E47,3),LEFT(NHAPLIEU!F47,3),IF("156"=LEFT(NHAPLIEU!F47,3),LEFT(NHAPLIEU!E47,3),""))</f>
        <v/>
      </c>
      <c r="E47" s="308" t="str">
        <f>IF(OR("156"=LEFT(NHAPLIEU!E47,3),"156"=LEFT(NHAPLIEU!F47,3)),NHAPLIEU!I47,"")</f>
        <v/>
      </c>
      <c r="F47" s="303" t="str">
        <f>IF(OR("156"=LEFT(NHAPLIEU!E47,3),"156"=LEFT(NHAPLIEU!F47,3)),NHAPLIEU!G47,"")</f>
        <v/>
      </c>
      <c r="G47" s="308" t="e">
        <f t="shared" si="1"/>
        <v>#VALUE!</v>
      </c>
      <c r="H47" s="303" t="str">
        <f>IF(OR("156"=LEFT(NHAPLIEU!E47,3),"156"=LEFT(NHAPLIEU!F47,3)),NHAPLIEU!H47,"")</f>
        <v/>
      </c>
      <c r="I47" s="308"/>
      <c r="J47" s="303"/>
      <c r="K47" s="308"/>
      <c r="L47" s="303"/>
    </row>
    <row r="48" spans="1:12" hidden="1">
      <c r="A48" s="303" t="str">
        <f>IF(OR("156"=LEFT(NHAPLIEU!E48,3),"156"=LEFT(NHAPLIEU!F48,3)),NHAPLIEU!A48,"")</f>
        <v/>
      </c>
      <c r="B48" s="303" t="str">
        <f>IF(OR("156"=LEFT(NHAPLIEU!E48,3),"156"=LEFT(NHAPLIEU!F48,3)),NHAPLIEU!B48,"")</f>
        <v/>
      </c>
      <c r="C48" s="303" t="str">
        <f>IF(OR("156"=LEFT(NHAPLIEU!E48,3),"156"=LEFT(NHAPLIEU!F48,3)),NHAPLIEU!D48,"")</f>
        <v/>
      </c>
      <c r="D48" s="303" t="str">
        <f>IF("156"=LEFT(NHAPLIEU!E48,3),LEFT(NHAPLIEU!F48,3),IF("156"=LEFT(NHAPLIEU!F48,3),LEFT(NHAPLIEU!E48,3),""))</f>
        <v/>
      </c>
      <c r="E48" s="308" t="str">
        <f>IF(OR("156"=LEFT(NHAPLIEU!E48,3),"156"=LEFT(NHAPLIEU!F48,3)),NHAPLIEU!I48,"")</f>
        <v/>
      </c>
      <c r="F48" s="303" t="str">
        <f>IF(OR("156"=LEFT(NHAPLIEU!E48,3),"156"=LEFT(NHAPLIEU!F48,3)),NHAPLIEU!G48,"")</f>
        <v/>
      </c>
      <c r="G48" s="308" t="e">
        <f t="shared" si="1"/>
        <v>#VALUE!</v>
      </c>
      <c r="H48" s="303" t="str">
        <f>IF(OR("156"=LEFT(NHAPLIEU!E48,3),"156"=LEFT(NHAPLIEU!F48,3)),NHAPLIEU!H48,"")</f>
        <v/>
      </c>
      <c r="I48" s="308"/>
      <c r="J48" s="303"/>
      <c r="K48" s="308"/>
      <c r="L48" s="303"/>
    </row>
    <row r="49" spans="1:12" hidden="1">
      <c r="A49" s="303" t="str">
        <f>IF(OR("156"=LEFT(NHAPLIEU!E49,3),"156"=LEFT(NHAPLIEU!F49,3)),NHAPLIEU!A49,"")</f>
        <v/>
      </c>
      <c r="B49" s="303" t="str">
        <f>IF(OR("156"=LEFT(NHAPLIEU!E49,3),"156"=LEFT(NHAPLIEU!F49,3)),NHAPLIEU!B49,"")</f>
        <v/>
      </c>
      <c r="C49" s="303" t="str">
        <f>IF(OR("156"=LEFT(NHAPLIEU!E49,3),"156"=LEFT(NHAPLIEU!F49,3)),NHAPLIEU!D49,"")</f>
        <v/>
      </c>
      <c r="D49" s="303" t="str">
        <f>IF("156"=LEFT(NHAPLIEU!E49,3),LEFT(NHAPLIEU!F49,3),IF("156"=LEFT(NHAPLIEU!F49,3),LEFT(NHAPLIEU!E49,3),""))</f>
        <v/>
      </c>
      <c r="E49" s="308" t="str">
        <f>IF(OR("156"=LEFT(NHAPLIEU!E49,3),"156"=LEFT(NHAPLIEU!F49,3)),NHAPLIEU!I49,"")</f>
        <v/>
      </c>
      <c r="F49" s="303" t="str">
        <f>IF(OR("156"=LEFT(NHAPLIEU!E49,3),"156"=LEFT(NHAPLIEU!F49,3)),NHAPLIEU!G49,"")</f>
        <v/>
      </c>
      <c r="G49" s="308" t="e">
        <f t="shared" si="1"/>
        <v>#VALUE!</v>
      </c>
      <c r="H49" s="303" t="str">
        <f>IF(OR("156"=LEFT(NHAPLIEU!E49,3),"156"=LEFT(NHAPLIEU!F49,3)),NHAPLIEU!H49,"")</f>
        <v/>
      </c>
      <c r="I49" s="308"/>
      <c r="J49" s="303"/>
      <c r="K49" s="308"/>
      <c r="L49" s="303"/>
    </row>
    <row r="50" spans="1:12">
      <c r="A50" s="303" t="str">
        <f>IF(OR("156"=LEFT(NHAPLIEU!E50,3),"156"=LEFT(NHAPLIEU!F50,3)),NHAPLIEU!A50,"")</f>
        <v/>
      </c>
      <c r="B50" s="303" t="str">
        <f>IF(OR("156"=LEFT(NHAPLIEU!E50,3),"156"=LEFT(NHAPLIEU!F50,3)),NHAPLIEU!B50,"")</f>
        <v/>
      </c>
      <c r="C50" s="303" t="str">
        <f>IF(OR("156"=LEFT(NHAPLIEU!E50,3),"156"=LEFT(NHAPLIEU!F50,3)),NHAPLIEU!D50,"")</f>
        <v/>
      </c>
      <c r="D50" s="303" t="str">
        <f>IF("156"=LEFT(NHAPLIEU!E50,3),LEFT(NHAPLIEU!F50,3),IF("156"=LEFT(NHAPLIEU!F50,3),LEFT(NHAPLIEU!E50,3),""))</f>
        <v/>
      </c>
      <c r="E50" s="308" t="str">
        <f>IF(OR("156"=LEFT(NHAPLIEU!E50,3),"156"=LEFT(NHAPLIEU!F50,3)),NHAPLIEU!I50,"")</f>
        <v/>
      </c>
      <c r="F50" s="303" t="str">
        <f>IF(OR("156"=LEFT(NHAPLIEU!E50,3),"156"=LEFT(NHAPLIEU!F50,3)),NHAPLIEU!G50,"")</f>
        <v/>
      </c>
      <c r="G50" s="308" t="e">
        <f t="shared" si="1"/>
        <v>#VALUE!</v>
      </c>
      <c r="H50" s="303" t="str">
        <f>IF(OR("156"=LEFT(NHAPLIEU!E50,3),"156"=LEFT(NHAPLIEU!F50,3)),NHAPLIEU!H50,"")</f>
        <v/>
      </c>
      <c r="I50" s="308"/>
      <c r="J50" s="303"/>
      <c r="K50" s="308"/>
      <c r="L50" s="303"/>
    </row>
    <row r="51" spans="1:12" hidden="1">
      <c r="A51" s="303" t="str">
        <f>IF(OR("156"=LEFT(NHAPLIEU!E51,3),"156"=LEFT(NHAPLIEU!F51,3)),NHAPLIEU!A51,"")</f>
        <v/>
      </c>
      <c r="B51" s="303" t="str">
        <f>IF(OR("156"=LEFT(NHAPLIEU!E51,3),"156"=LEFT(NHAPLIEU!F51,3)),NHAPLIEU!B51,"")</f>
        <v/>
      </c>
      <c r="C51" s="303" t="str">
        <f>IF(OR("156"=LEFT(NHAPLIEU!E51,3),"156"=LEFT(NHAPLIEU!F51,3)),NHAPLIEU!D51,"")</f>
        <v/>
      </c>
      <c r="D51" s="303" t="str">
        <f>IF("156"=LEFT(NHAPLIEU!E51,3),LEFT(NHAPLIEU!F51,3),IF("156"=LEFT(NHAPLIEU!F51,3),LEFT(NHAPLIEU!E51,3),""))</f>
        <v/>
      </c>
      <c r="E51" s="308" t="str">
        <f>IF(OR("156"=LEFT(NHAPLIEU!E51,3),"156"=LEFT(NHAPLIEU!F51,3)),NHAPLIEU!I51,"")</f>
        <v/>
      </c>
      <c r="F51" s="303" t="str">
        <f>IF(OR("156"=LEFT(NHAPLIEU!E51,3),"156"=LEFT(NHAPLIEU!F51,3)),NHAPLIEU!G51,"")</f>
        <v/>
      </c>
      <c r="G51" s="308" t="e">
        <f t="shared" si="1"/>
        <v>#VALUE!</v>
      </c>
      <c r="H51" s="303" t="str">
        <f>IF(OR("156"=LEFT(NHAPLIEU!E51,3),"156"=LEFT(NHAPLIEU!F51,3)),NHAPLIEU!H51,"")</f>
        <v/>
      </c>
      <c r="I51" s="308"/>
      <c r="J51" s="303"/>
      <c r="K51" s="308"/>
      <c r="L51" s="303"/>
    </row>
    <row r="52" spans="1:12" hidden="1">
      <c r="A52" s="303" t="str">
        <f>IF(OR("156"=LEFT(NHAPLIEU!E52,3),"156"=LEFT(NHAPLIEU!F52,3)),NHAPLIEU!A52,"")</f>
        <v/>
      </c>
      <c r="B52" s="303" t="str">
        <f>IF(OR("156"=LEFT(NHAPLIEU!E52,3),"156"=LEFT(NHAPLIEU!F52,3)),NHAPLIEU!B52,"")</f>
        <v/>
      </c>
      <c r="C52" s="303" t="str">
        <f>IF(OR("156"=LEFT(NHAPLIEU!E52,3),"156"=LEFT(NHAPLIEU!F52,3)),NHAPLIEU!D52,"")</f>
        <v/>
      </c>
      <c r="D52" s="303" t="str">
        <f>IF("156"=LEFT(NHAPLIEU!E52,3),LEFT(NHAPLIEU!F52,3),IF("156"=LEFT(NHAPLIEU!F52,3),LEFT(NHAPLIEU!E52,3),""))</f>
        <v/>
      </c>
      <c r="E52" s="308" t="str">
        <f>IF(OR("156"=LEFT(NHAPLIEU!E52,3),"156"=LEFT(NHAPLIEU!F52,3)),NHAPLIEU!I52,"")</f>
        <v/>
      </c>
      <c r="F52" s="303" t="str">
        <f>IF(OR("156"=LEFT(NHAPLIEU!E52,3),"156"=LEFT(NHAPLIEU!F52,3)),NHAPLIEU!G52,"")</f>
        <v/>
      </c>
      <c r="G52" s="308" t="e">
        <f t="shared" si="1"/>
        <v>#VALUE!</v>
      </c>
      <c r="H52" s="303" t="str">
        <f>IF(OR("156"=LEFT(NHAPLIEU!E52,3),"156"=LEFT(NHAPLIEU!F52,3)),NHAPLIEU!H52,"")</f>
        <v/>
      </c>
      <c r="I52" s="308"/>
      <c r="J52" s="303"/>
      <c r="K52" s="308"/>
      <c r="L52" s="303"/>
    </row>
    <row r="53" spans="1:12" hidden="1">
      <c r="A53" s="303" t="str">
        <f>IF(OR("156"=LEFT(NHAPLIEU!E53,3),"156"=LEFT(NHAPLIEU!F53,3)),NHAPLIEU!A53,"")</f>
        <v/>
      </c>
      <c r="B53" s="303" t="str">
        <f>IF(OR("156"=LEFT(NHAPLIEU!E53,3),"156"=LEFT(NHAPLIEU!F53,3)),NHAPLIEU!B53,"")</f>
        <v/>
      </c>
      <c r="C53" s="303" t="str">
        <f>IF(OR("156"=LEFT(NHAPLIEU!E53,3),"156"=LEFT(NHAPLIEU!F53,3)),NHAPLIEU!D53,"")</f>
        <v/>
      </c>
      <c r="D53" s="303" t="str">
        <f>IF("156"=LEFT(NHAPLIEU!E53,3),LEFT(NHAPLIEU!F53,3),IF("156"=LEFT(NHAPLIEU!F53,3),LEFT(NHAPLIEU!E53,3),""))</f>
        <v/>
      </c>
      <c r="E53" s="308" t="str">
        <f>IF(OR("156"=LEFT(NHAPLIEU!E53,3),"156"=LEFT(NHAPLIEU!F53,3)),NHAPLIEU!I53,"")</f>
        <v/>
      </c>
      <c r="F53" s="303" t="str">
        <f>IF(OR("156"=LEFT(NHAPLIEU!E53,3),"156"=LEFT(NHAPLIEU!F53,3)),NHAPLIEU!G53,"")</f>
        <v/>
      </c>
      <c r="G53" s="308" t="e">
        <f t="shared" si="1"/>
        <v>#VALUE!</v>
      </c>
      <c r="H53" s="303" t="str">
        <f>IF(OR("156"=LEFT(NHAPLIEU!E53,3),"156"=LEFT(NHAPLIEU!F53,3)),NHAPLIEU!H53,"")</f>
        <v/>
      </c>
      <c r="I53" s="308"/>
      <c r="J53" s="303"/>
      <c r="K53" s="308"/>
      <c r="L53" s="303"/>
    </row>
    <row r="54" spans="1:12" hidden="1">
      <c r="A54" s="303" t="str">
        <f>IF(OR("156"=LEFT(NHAPLIEU!E54,3),"156"=LEFT(NHAPLIEU!F54,3)),NHAPLIEU!A54,"")</f>
        <v/>
      </c>
      <c r="B54" s="303" t="str">
        <f>IF(OR("156"=LEFT(NHAPLIEU!E54,3),"156"=LEFT(NHAPLIEU!F54,3)),NHAPLIEU!B54,"")</f>
        <v/>
      </c>
      <c r="C54" s="303" t="str">
        <f>IF(OR("156"=LEFT(NHAPLIEU!E54,3),"156"=LEFT(NHAPLIEU!F54,3)),NHAPLIEU!D54,"")</f>
        <v/>
      </c>
      <c r="D54" s="303" t="str">
        <f>IF("156"=LEFT(NHAPLIEU!E54,3),LEFT(NHAPLIEU!F54,3),IF("156"=LEFT(NHAPLIEU!F54,3),LEFT(NHAPLIEU!E54,3),""))</f>
        <v/>
      </c>
      <c r="E54" s="308" t="str">
        <f>IF(OR("156"=LEFT(NHAPLIEU!E54,3),"156"=LEFT(NHAPLIEU!F54,3)),NHAPLIEU!I54,"")</f>
        <v/>
      </c>
      <c r="F54" s="303" t="str">
        <f>IF(OR("156"=LEFT(NHAPLIEU!E54,3),"156"=LEFT(NHAPLIEU!F54,3)),NHAPLIEU!G54,"")</f>
        <v/>
      </c>
      <c r="G54" s="308" t="e">
        <f t="shared" si="1"/>
        <v>#VALUE!</v>
      </c>
      <c r="H54" s="303" t="str">
        <f>IF(OR("156"=LEFT(NHAPLIEU!E54,3),"156"=LEFT(NHAPLIEU!F54,3)),NHAPLIEU!H54,"")</f>
        <v/>
      </c>
      <c r="I54" s="308"/>
      <c r="J54" s="303"/>
      <c r="K54" s="308"/>
      <c r="L54" s="303"/>
    </row>
    <row r="55" spans="1:12" hidden="1">
      <c r="A55" s="303" t="str">
        <f>IF(OR("156"=LEFT(NHAPLIEU!E55,3),"156"=LEFT(NHAPLIEU!F55,3)),NHAPLIEU!A55,"")</f>
        <v/>
      </c>
      <c r="B55" s="303" t="str">
        <f>IF(OR("156"=LEFT(NHAPLIEU!E55,3),"156"=LEFT(NHAPLIEU!F55,3)),NHAPLIEU!B55,"")</f>
        <v/>
      </c>
      <c r="C55" s="303" t="str">
        <f>IF(OR("156"=LEFT(NHAPLIEU!E55,3),"156"=LEFT(NHAPLIEU!F55,3)),NHAPLIEU!D55,"")</f>
        <v/>
      </c>
      <c r="D55" s="303" t="str">
        <f>IF("156"=LEFT(NHAPLIEU!E55,3),LEFT(NHAPLIEU!F55,3),IF("156"=LEFT(NHAPLIEU!F55,3),LEFT(NHAPLIEU!E55,3),""))</f>
        <v/>
      </c>
      <c r="E55" s="308" t="str">
        <f>IF(OR("156"=LEFT(NHAPLIEU!E55,3),"156"=LEFT(NHAPLIEU!F55,3)),NHAPLIEU!I55,"")</f>
        <v/>
      </c>
      <c r="F55" s="303" t="str">
        <f>IF(OR("156"=LEFT(NHAPLIEU!E55,3),"156"=LEFT(NHAPLIEU!F55,3)),NHAPLIEU!G55,"")</f>
        <v/>
      </c>
      <c r="G55" s="308" t="e">
        <f t="shared" si="1"/>
        <v>#VALUE!</v>
      </c>
      <c r="H55" s="303" t="str">
        <f>IF(OR("156"=LEFT(NHAPLIEU!E55,3),"156"=LEFT(NHAPLIEU!F55,3)),NHAPLIEU!H55,"")</f>
        <v/>
      </c>
      <c r="I55" s="308"/>
      <c r="J55" s="303"/>
      <c r="K55" s="308"/>
      <c r="L55" s="303"/>
    </row>
    <row r="56" spans="1:12">
      <c r="A56" s="303" t="str">
        <f>IF(OR("156"=LEFT(NHAPLIEU!E56,3),"156"=LEFT(NHAPLIEU!F56,3)),NHAPLIEU!A56,"")</f>
        <v/>
      </c>
      <c r="B56" s="303" t="str">
        <f>IF(OR("156"=LEFT(NHAPLIEU!E56,3),"156"=LEFT(NHAPLIEU!F56,3)),NHAPLIEU!B56,"")</f>
        <v/>
      </c>
      <c r="C56" s="303" t="str">
        <f>IF(OR("156"=LEFT(NHAPLIEU!E56,3),"156"=LEFT(NHAPLIEU!F56,3)),NHAPLIEU!D56,"")</f>
        <v/>
      </c>
      <c r="D56" s="303" t="str">
        <f>IF("156"=LEFT(NHAPLIEU!E56,3),LEFT(NHAPLIEU!F56,3),IF("156"=LEFT(NHAPLIEU!F56,3),LEFT(NHAPLIEU!E56,3),""))</f>
        <v/>
      </c>
      <c r="E56" s="308" t="str">
        <f>IF(OR("156"=LEFT(NHAPLIEU!E56,3),"156"=LEFT(NHAPLIEU!F56,3)),NHAPLIEU!I56,"")</f>
        <v/>
      </c>
      <c r="F56" s="303" t="str">
        <f>IF(OR("156"=LEFT(NHAPLIEU!E56,3),"156"=LEFT(NHAPLIEU!F56,3)),NHAPLIEU!G56,"")</f>
        <v/>
      </c>
      <c r="G56" s="308" t="e">
        <f t="shared" si="1"/>
        <v>#VALUE!</v>
      </c>
      <c r="H56" s="303" t="str">
        <f>IF(OR("156"=LEFT(NHAPLIEU!E56,3),"156"=LEFT(NHAPLIEU!F56,3)),NHAPLIEU!H56,"")</f>
        <v/>
      </c>
      <c r="I56" s="308"/>
      <c r="J56" s="303"/>
      <c r="K56" s="308"/>
      <c r="L56" s="303"/>
    </row>
    <row r="57" spans="1:12">
      <c r="A57" s="303" t="str">
        <f>IF(OR("156"=LEFT(NHAPLIEU!E57,3),"156"=LEFT(NHAPLIEU!F57,3)),NHAPLIEU!A57,"")</f>
        <v/>
      </c>
      <c r="B57" s="303" t="str">
        <f>IF(OR("156"=LEFT(NHAPLIEU!E57,3),"156"=LEFT(NHAPLIEU!F57,3)),NHAPLIEU!B57,"")</f>
        <v/>
      </c>
      <c r="C57" s="303" t="str">
        <f>IF(OR("156"=LEFT(NHAPLIEU!E57,3),"156"=LEFT(NHAPLIEU!F57,3)),NHAPLIEU!D57,"")</f>
        <v/>
      </c>
      <c r="D57" s="303" t="str">
        <f>IF("156"=LEFT(NHAPLIEU!E57,3),LEFT(NHAPLIEU!F57,3),IF("156"=LEFT(NHAPLIEU!F57,3),LEFT(NHAPLIEU!E57,3),""))</f>
        <v/>
      </c>
      <c r="E57" s="308" t="str">
        <f>IF(OR("156"=LEFT(NHAPLIEU!E57,3),"156"=LEFT(NHAPLIEU!F57,3)),NHAPLIEU!I57,"")</f>
        <v/>
      </c>
      <c r="F57" s="303" t="str">
        <f>IF(OR("156"=LEFT(NHAPLIEU!E57,3),"156"=LEFT(NHAPLIEU!F57,3)),NHAPLIEU!G57,"")</f>
        <v/>
      </c>
      <c r="G57" s="308" t="e">
        <f t="shared" si="1"/>
        <v>#VALUE!</v>
      </c>
      <c r="H57" s="303" t="str">
        <f>IF(OR("156"=LEFT(NHAPLIEU!E57,3),"156"=LEFT(NHAPLIEU!F57,3)),NHAPLIEU!H57,"")</f>
        <v/>
      </c>
      <c r="I57" s="308"/>
      <c r="J57" s="303"/>
      <c r="K57" s="308"/>
      <c r="L57" s="303"/>
    </row>
    <row r="58" spans="1:12">
      <c r="A58" s="303" t="str">
        <f>IF(OR("156"=LEFT(NHAPLIEU!E58,3),"156"=LEFT(NHAPLIEU!F58,3)),NHAPLIEU!A58,"")</f>
        <v/>
      </c>
      <c r="B58" s="303" t="str">
        <f>IF(OR("156"=LEFT(NHAPLIEU!E58,3),"156"=LEFT(NHAPLIEU!F58,3)),NHAPLIEU!B58,"")</f>
        <v/>
      </c>
      <c r="C58" s="303" t="str">
        <f>IF(OR("156"=LEFT(NHAPLIEU!E58,3),"156"=LEFT(NHAPLIEU!F58,3)),NHAPLIEU!D58,"")</f>
        <v/>
      </c>
      <c r="D58" s="303" t="str">
        <f>IF("156"=LEFT(NHAPLIEU!E58,3),LEFT(NHAPLIEU!F58,3),IF("156"=LEFT(NHAPLIEU!F58,3),LEFT(NHAPLIEU!E58,3),""))</f>
        <v/>
      </c>
      <c r="E58" s="308" t="str">
        <f>IF(OR("156"=LEFT(NHAPLIEU!E58,3),"156"=LEFT(NHAPLIEU!F58,3)),NHAPLIEU!I58,"")</f>
        <v/>
      </c>
      <c r="F58" s="303" t="str">
        <f>IF(OR("156"=LEFT(NHAPLIEU!E58,3),"156"=LEFT(NHAPLIEU!F58,3)),NHAPLIEU!G58,"")</f>
        <v/>
      </c>
      <c r="G58" s="308" t="e">
        <f t="shared" si="1"/>
        <v>#VALUE!</v>
      </c>
      <c r="H58" s="303" t="str">
        <f>IF(OR("156"=LEFT(NHAPLIEU!E58,3),"156"=LEFT(NHAPLIEU!F58,3)),NHAPLIEU!H58,"")</f>
        <v/>
      </c>
      <c r="I58" s="308"/>
      <c r="J58" s="303"/>
      <c r="K58" s="308"/>
      <c r="L58" s="303"/>
    </row>
    <row r="59" spans="1:12">
      <c r="A59" s="303" t="str">
        <f>IF(OR("156"=LEFT(NHAPLIEU!E59,3),"156"=LEFT(NHAPLIEU!F59,3)),NHAPLIEU!A59,"")</f>
        <v/>
      </c>
      <c r="B59" s="303" t="str">
        <f>IF(OR("156"=LEFT(NHAPLIEU!E59,3),"156"=LEFT(NHAPLIEU!F59,3)),NHAPLIEU!B59,"")</f>
        <v/>
      </c>
      <c r="C59" s="303" t="str">
        <f>IF(OR("156"=LEFT(NHAPLIEU!E59,3),"156"=LEFT(NHAPLIEU!F59,3)),NHAPLIEU!D59,"")</f>
        <v/>
      </c>
      <c r="D59" s="303" t="str">
        <f>IF("156"=LEFT(NHAPLIEU!E59,3),LEFT(NHAPLIEU!F59,3),IF("156"=LEFT(NHAPLIEU!F59,3),LEFT(NHAPLIEU!E59,3),""))</f>
        <v/>
      </c>
      <c r="E59" s="308" t="str">
        <f>IF(OR("156"=LEFT(NHAPLIEU!E59,3),"156"=LEFT(NHAPLIEU!F59,3)),NHAPLIEU!I59,"")</f>
        <v/>
      </c>
      <c r="F59" s="303" t="str">
        <f>IF(OR("156"=LEFT(NHAPLIEU!E59,3),"156"=LEFT(NHAPLIEU!F59,3)),NHAPLIEU!G59,"")</f>
        <v/>
      </c>
      <c r="G59" s="308" t="e">
        <f t="shared" si="1"/>
        <v>#VALUE!</v>
      </c>
      <c r="H59" s="303" t="str">
        <f>IF(OR("156"=LEFT(NHAPLIEU!E59,3),"156"=LEFT(NHAPLIEU!F59,3)),NHAPLIEU!H59,"")</f>
        <v/>
      </c>
      <c r="I59" s="308"/>
      <c r="J59" s="303"/>
      <c r="K59" s="308"/>
      <c r="L59" s="303"/>
    </row>
    <row r="60" spans="1:12">
      <c r="A60" s="303" t="str">
        <f>IF(OR("156"=LEFT(NHAPLIEU!E60,3),"156"=LEFT(NHAPLIEU!F60,3)),NHAPLIEU!A60,"")</f>
        <v/>
      </c>
      <c r="B60" s="303" t="str">
        <f>IF(OR("156"=LEFT(NHAPLIEU!E60,3),"156"=LEFT(NHAPLIEU!F60,3)),NHAPLIEU!B60,"")</f>
        <v/>
      </c>
      <c r="C60" s="303" t="str">
        <f>IF(OR("156"=LEFT(NHAPLIEU!E60,3),"156"=LEFT(NHAPLIEU!F60,3)),NHAPLIEU!D60,"")</f>
        <v/>
      </c>
      <c r="D60" s="303" t="str">
        <f>IF("156"=LEFT(NHAPLIEU!E60,3),LEFT(NHAPLIEU!F60,3),IF("156"=LEFT(NHAPLIEU!F60,3),LEFT(NHAPLIEU!E60,3),""))</f>
        <v/>
      </c>
      <c r="E60" s="308" t="str">
        <f>IF(OR("156"=LEFT(NHAPLIEU!E60,3),"156"=LEFT(NHAPLIEU!F60,3)),NHAPLIEU!I60,"")</f>
        <v/>
      </c>
      <c r="F60" s="303" t="str">
        <f>IF(OR("156"=LEFT(NHAPLIEU!E60,3),"156"=LEFT(NHAPLIEU!F60,3)),NHAPLIEU!G60,"")</f>
        <v/>
      </c>
      <c r="G60" s="308" t="e">
        <f t="shared" si="1"/>
        <v>#VALUE!</v>
      </c>
      <c r="H60" s="303" t="str">
        <f>IF(OR("156"=LEFT(NHAPLIEU!E60,3),"156"=LEFT(NHAPLIEU!F60,3)),NHAPLIEU!H60,"")</f>
        <v/>
      </c>
      <c r="I60" s="308"/>
      <c r="J60" s="303"/>
      <c r="K60" s="308"/>
      <c r="L60" s="303"/>
    </row>
    <row r="61" spans="1:12" hidden="1">
      <c r="A61" s="303" t="str">
        <f>IF(OR("156"=LEFT(NHAPLIEU!E61,3),"156"=LEFT(NHAPLIEU!F61,3)),NHAPLIEU!A61,"")</f>
        <v/>
      </c>
      <c r="B61" s="303" t="str">
        <f>IF(OR("156"=LEFT(NHAPLIEU!E61,3),"156"=LEFT(NHAPLIEU!F61,3)),NHAPLIEU!B61,"")</f>
        <v/>
      </c>
      <c r="C61" s="303" t="str">
        <f>IF(OR("156"=LEFT(NHAPLIEU!E61,3),"156"=LEFT(NHAPLIEU!F61,3)),NHAPLIEU!D61,"")</f>
        <v/>
      </c>
      <c r="D61" s="303" t="str">
        <f>IF("156"=LEFT(NHAPLIEU!E61,3),LEFT(NHAPLIEU!F61,3),IF("156"=LEFT(NHAPLIEU!F61,3),LEFT(NHAPLIEU!E61,3),""))</f>
        <v/>
      </c>
      <c r="E61" s="308" t="str">
        <f>IF(OR("156"=LEFT(NHAPLIEU!E61,3),"156"=LEFT(NHAPLIEU!F61,3)),NHAPLIEU!I61,"")</f>
        <v/>
      </c>
      <c r="F61" s="303" t="str">
        <f>IF(OR("156"=LEFT(NHAPLIEU!E61,3),"156"=LEFT(NHAPLIEU!F61,3)),NHAPLIEU!G61,"")</f>
        <v/>
      </c>
      <c r="G61" s="308" t="e">
        <f t="shared" si="1"/>
        <v>#VALUE!</v>
      </c>
      <c r="H61" s="303" t="str">
        <f>IF(OR("156"=LEFT(NHAPLIEU!E61,3),"156"=LEFT(NHAPLIEU!F61,3)),NHAPLIEU!H61,"")</f>
        <v/>
      </c>
      <c r="I61" s="308"/>
      <c r="J61" s="303"/>
      <c r="K61" s="308"/>
      <c r="L61" s="303"/>
    </row>
    <row r="62" spans="1:12" hidden="1">
      <c r="A62" s="303" t="str">
        <f>IF(OR("156"=LEFT(NHAPLIEU!E62,3),"156"=LEFT(NHAPLIEU!F62,3)),NHAPLIEU!A62,"")</f>
        <v/>
      </c>
      <c r="B62" s="303" t="str">
        <f>IF(OR("156"=LEFT(NHAPLIEU!E62,3),"156"=LEFT(NHAPLIEU!F62,3)),NHAPLIEU!B62,"")</f>
        <v/>
      </c>
      <c r="C62" s="303" t="str">
        <f>IF(OR("156"=LEFT(NHAPLIEU!E62,3),"156"=LEFT(NHAPLIEU!F62,3)),NHAPLIEU!D62,"")</f>
        <v/>
      </c>
      <c r="D62" s="303" t="str">
        <f>IF("156"=LEFT(NHAPLIEU!E62,3),LEFT(NHAPLIEU!F62,3),IF("156"=LEFT(NHAPLIEU!F62,3),LEFT(NHAPLIEU!E62,3),""))</f>
        <v/>
      </c>
      <c r="E62" s="308" t="str">
        <f>IF(OR("156"=LEFT(NHAPLIEU!E62,3),"156"=LEFT(NHAPLIEU!F62,3)),NHAPLIEU!I62,"")</f>
        <v/>
      </c>
      <c r="F62" s="303" t="str">
        <f>IF(OR("156"=LEFT(NHAPLIEU!E62,3),"156"=LEFT(NHAPLIEU!F62,3)),NHAPLIEU!G62,"")</f>
        <v/>
      </c>
      <c r="G62" s="308" t="e">
        <f t="shared" si="1"/>
        <v>#VALUE!</v>
      </c>
      <c r="H62" s="303" t="str">
        <f>IF(OR("156"=LEFT(NHAPLIEU!E62,3),"156"=LEFT(NHAPLIEU!F62,3)),NHAPLIEU!H62,"")</f>
        <v/>
      </c>
      <c r="I62" s="308"/>
      <c r="J62" s="303"/>
      <c r="K62" s="308"/>
      <c r="L62" s="303"/>
    </row>
    <row r="63" spans="1:12" hidden="1">
      <c r="A63" s="303" t="str">
        <f>IF(OR("156"=LEFT(NHAPLIEU!E63,3),"156"=LEFT(NHAPLIEU!F63,3)),NHAPLIEU!A63,"")</f>
        <v/>
      </c>
      <c r="B63" s="303" t="str">
        <f>IF(OR("156"=LEFT(NHAPLIEU!E63,3),"156"=LEFT(NHAPLIEU!F63,3)),NHAPLIEU!B63,"")</f>
        <v/>
      </c>
      <c r="C63" s="303" t="str">
        <f>IF(OR("156"=LEFT(NHAPLIEU!E63,3),"156"=LEFT(NHAPLIEU!F63,3)),NHAPLIEU!D63,"")</f>
        <v/>
      </c>
      <c r="D63" s="303" t="str">
        <f>IF("156"=LEFT(NHAPLIEU!E63,3),LEFT(NHAPLIEU!F63,3),IF("156"=LEFT(NHAPLIEU!F63,3),LEFT(NHAPLIEU!E63,3),""))</f>
        <v/>
      </c>
      <c r="E63" s="308" t="str">
        <f>IF(OR("156"=LEFT(NHAPLIEU!E63,3),"156"=LEFT(NHAPLIEU!F63,3)),NHAPLIEU!I63,"")</f>
        <v/>
      </c>
      <c r="F63" s="303" t="str">
        <f>IF(OR("156"=LEFT(NHAPLIEU!E63,3),"156"=LEFT(NHAPLIEU!F63,3)),NHAPLIEU!G63,"")</f>
        <v/>
      </c>
      <c r="G63" s="308" t="e">
        <f t="shared" si="1"/>
        <v>#VALUE!</v>
      </c>
      <c r="H63" s="303" t="str">
        <f>IF(OR("156"=LEFT(NHAPLIEU!E63,3),"156"=LEFT(NHAPLIEU!F63,3)),NHAPLIEU!H63,"")</f>
        <v/>
      </c>
      <c r="I63" s="308"/>
      <c r="J63" s="303"/>
      <c r="K63" s="308"/>
      <c r="L63" s="303"/>
    </row>
    <row r="64" spans="1:12" hidden="1">
      <c r="A64" s="303" t="str">
        <f>IF(OR("156"=LEFT(NHAPLIEU!E64,3),"156"=LEFT(NHAPLIEU!F64,3)),NHAPLIEU!A64,"")</f>
        <v/>
      </c>
      <c r="B64" s="303" t="str">
        <f>IF(OR("156"=LEFT(NHAPLIEU!E64,3),"156"=LEFT(NHAPLIEU!F64,3)),NHAPLIEU!B64,"")</f>
        <v/>
      </c>
      <c r="C64" s="303" t="str">
        <f>IF(OR("156"=LEFT(NHAPLIEU!E64,3),"156"=LEFT(NHAPLIEU!F64,3)),NHAPLIEU!D64,"")</f>
        <v/>
      </c>
      <c r="D64" s="303" t="str">
        <f>IF("156"=LEFT(NHAPLIEU!E64,3),LEFT(NHAPLIEU!F64,3),IF("156"=LEFT(NHAPLIEU!F64,3),LEFT(NHAPLIEU!E64,3),""))</f>
        <v/>
      </c>
      <c r="E64" s="308" t="str">
        <f>IF(OR("156"=LEFT(NHAPLIEU!E64,3),"156"=LEFT(NHAPLIEU!F64,3)),NHAPLIEU!I64,"")</f>
        <v/>
      </c>
      <c r="F64" s="303" t="str">
        <f>IF(OR("156"=LEFT(NHAPLIEU!E64,3),"156"=LEFT(NHAPLIEU!F64,3)),NHAPLIEU!G64,"")</f>
        <v/>
      </c>
      <c r="G64" s="308" t="e">
        <f t="shared" si="1"/>
        <v>#VALUE!</v>
      </c>
      <c r="H64" s="303" t="str">
        <f>IF(OR("156"=LEFT(NHAPLIEU!E64,3),"156"=LEFT(NHAPLIEU!F64,3)),NHAPLIEU!H64,"")</f>
        <v/>
      </c>
      <c r="I64" s="308"/>
      <c r="J64" s="303"/>
      <c r="K64" s="308"/>
      <c r="L64" s="303"/>
    </row>
    <row r="65" spans="1:12" hidden="1">
      <c r="A65" s="303" t="str">
        <f>IF(OR("156"=LEFT(NHAPLIEU!E65,3),"156"=LEFT(NHAPLIEU!F65,3)),NHAPLIEU!A65,"")</f>
        <v/>
      </c>
      <c r="B65" s="303" t="str">
        <f>IF(OR("156"=LEFT(NHAPLIEU!E65,3),"156"=LEFT(NHAPLIEU!F65,3)),NHAPLIEU!B65,"")</f>
        <v/>
      </c>
      <c r="C65" s="303" t="str">
        <f>IF(OR("156"=LEFT(NHAPLIEU!E65,3),"156"=LEFT(NHAPLIEU!F65,3)),NHAPLIEU!D65,"")</f>
        <v/>
      </c>
      <c r="D65" s="303" t="str">
        <f>IF("156"=LEFT(NHAPLIEU!E65,3),LEFT(NHAPLIEU!F65,3),IF("156"=LEFT(NHAPLIEU!F65,3),LEFT(NHAPLIEU!E65,3),""))</f>
        <v/>
      </c>
      <c r="E65" s="308" t="str">
        <f>IF(OR("156"=LEFT(NHAPLIEU!E65,3),"156"=LEFT(NHAPLIEU!F65,3)),NHAPLIEU!I65,"")</f>
        <v/>
      </c>
      <c r="F65" s="303" t="str">
        <f>IF(OR("156"=LEFT(NHAPLIEU!E65,3),"156"=LEFT(NHAPLIEU!F65,3)),NHAPLIEU!G65,"")</f>
        <v/>
      </c>
      <c r="G65" s="308" t="e">
        <f t="shared" si="1"/>
        <v>#VALUE!</v>
      </c>
      <c r="H65" s="303" t="str">
        <f>IF(OR("156"=LEFT(NHAPLIEU!E65,3),"156"=LEFT(NHAPLIEU!F65,3)),NHAPLIEU!H65,"")</f>
        <v/>
      </c>
      <c r="I65" s="308"/>
      <c r="J65" s="303"/>
      <c r="K65" s="308"/>
      <c r="L65" s="303"/>
    </row>
    <row r="66" spans="1:12" hidden="1">
      <c r="A66" s="303" t="str">
        <f>IF(OR("156"=LEFT(NHAPLIEU!E66,3),"156"=LEFT(NHAPLIEU!F66,3)),NHAPLIEU!A66,"")</f>
        <v/>
      </c>
      <c r="B66" s="303" t="str">
        <f>IF(OR("156"=LEFT(NHAPLIEU!E66,3),"156"=LEFT(NHAPLIEU!F66,3)),NHAPLIEU!B66,"")</f>
        <v/>
      </c>
      <c r="C66" s="303" t="str">
        <f>IF(OR("156"=LEFT(NHAPLIEU!E66,3),"156"=LEFT(NHAPLIEU!F66,3)),NHAPLIEU!D66,"")</f>
        <v/>
      </c>
      <c r="D66" s="303" t="str">
        <f>IF("156"=LEFT(NHAPLIEU!E66,3),LEFT(NHAPLIEU!F66,3),IF("156"=LEFT(NHAPLIEU!F66,3),LEFT(NHAPLIEU!E66,3),""))</f>
        <v/>
      </c>
      <c r="E66" s="308" t="str">
        <f>IF(OR("156"=LEFT(NHAPLIEU!E66,3),"156"=LEFT(NHAPLIEU!F66,3)),NHAPLIEU!I66,"")</f>
        <v/>
      </c>
      <c r="F66" s="303" t="str">
        <f>IF(OR("156"=LEFT(NHAPLIEU!E66,3),"156"=LEFT(NHAPLIEU!F66,3)),NHAPLIEU!G66,"")</f>
        <v/>
      </c>
      <c r="G66" s="308" t="e">
        <f t="shared" si="1"/>
        <v>#VALUE!</v>
      </c>
      <c r="H66" s="303" t="str">
        <f>IF(OR("156"=LEFT(NHAPLIEU!E66,3),"156"=LEFT(NHAPLIEU!F66,3)),NHAPLIEU!H66,"")</f>
        <v/>
      </c>
      <c r="I66" s="308"/>
      <c r="J66" s="303"/>
      <c r="K66" s="308"/>
      <c r="L66" s="303"/>
    </row>
    <row r="67" spans="1:12" hidden="1">
      <c r="A67" s="303" t="str">
        <f>IF(OR("156"=LEFT(NHAPLIEU!E67,3),"156"=LEFT(NHAPLIEU!F67,3)),NHAPLIEU!A67,"")</f>
        <v/>
      </c>
      <c r="B67" s="303" t="str">
        <f>IF(OR("156"=LEFT(NHAPLIEU!E67,3),"156"=LEFT(NHAPLIEU!F67,3)),NHAPLIEU!B67,"")</f>
        <v/>
      </c>
      <c r="C67" s="303" t="str">
        <f>IF(OR("156"=LEFT(NHAPLIEU!E67,3),"156"=LEFT(NHAPLIEU!F67,3)),NHAPLIEU!D67,"")</f>
        <v/>
      </c>
      <c r="D67" s="303" t="str">
        <f>IF("156"=LEFT(NHAPLIEU!E67,3),LEFT(NHAPLIEU!F67,3),IF("156"=LEFT(NHAPLIEU!F67,3),LEFT(NHAPLIEU!E67,3),""))</f>
        <v/>
      </c>
      <c r="E67" s="308" t="str">
        <f>IF(OR("156"=LEFT(NHAPLIEU!E67,3),"156"=LEFT(NHAPLIEU!F67,3)),NHAPLIEU!I67,"")</f>
        <v/>
      </c>
      <c r="F67" s="303" t="str">
        <f>IF(OR("156"=LEFT(NHAPLIEU!E67,3),"156"=LEFT(NHAPLIEU!F67,3)),NHAPLIEU!G67,"")</f>
        <v/>
      </c>
      <c r="G67" s="308" t="e">
        <f t="shared" si="1"/>
        <v>#VALUE!</v>
      </c>
      <c r="H67" s="303" t="str">
        <f>IF(OR("156"=LEFT(NHAPLIEU!E67,3),"156"=LEFT(NHAPLIEU!F67,3)),NHAPLIEU!H67,"")</f>
        <v/>
      </c>
      <c r="I67" s="308"/>
      <c r="J67" s="303"/>
      <c r="K67" s="308"/>
      <c r="L67" s="303"/>
    </row>
    <row r="68" spans="1:12">
      <c r="A68" s="303" t="str">
        <f>IF(OR("156"=LEFT(NHAPLIEU!E68,3),"156"=LEFT(NHAPLIEU!F68,3)),NHAPLIEU!A68,"")</f>
        <v/>
      </c>
      <c r="B68" s="303" t="str">
        <f>IF(OR("156"=LEFT(NHAPLIEU!E68,3),"156"=LEFT(NHAPLIEU!F68,3)),NHAPLIEU!B68,"")</f>
        <v/>
      </c>
      <c r="C68" s="303" t="str">
        <f>IF(OR("156"=LEFT(NHAPLIEU!E68,3),"156"=LEFT(NHAPLIEU!F68,3)),NHAPLIEU!D68,"")</f>
        <v/>
      </c>
      <c r="D68" s="303" t="str">
        <f>IF("156"=LEFT(NHAPLIEU!E68,3),LEFT(NHAPLIEU!F68,3),IF("156"=LEFT(NHAPLIEU!F68,3),LEFT(NHAPLIEU!E68,3),""))</f>
        <v/>
      </c>
      <c r="E68" s="308" t="str">
        <f>IF(OR("156"=LEFT(NHAPLIEU!E68,3),"156"=LEFT(NHAPLIEU!F68,3)),NHAPLIEU!I68,"")</f>
        <v/>
      </c>
      <c r="F68" s="303" t="str">
        <f>IF(OR("156"=LEFT(NHAPLIEU!E68,3),"156"=LEFT(NHAPLIEU!F68,3)),NHAPLIEU!G68,"")</f>
        <v/>
      </c>
      <c r="G68" s="308" t="e">
        <f t="shared" si="1"/>
        <v>#VALUE!</v>
      </c>
      <c r="H68" s="303" t="str">
        <f>IF(OR("156"=LEFT(NHAPLIEU!E68,3),"156"=LEFT(NHAPLIEU!F68,3)),NHAPLIEU!H68,"")</f>
        <v/>
      </c>
      <c r="I68" s="308"/>
      <c r="J68" s="303"/>
      <c r="K68" s="308"/>
      <c r="L68" s="303"/>
    </row>
    <row r="69" spans="1:12" hidden="1">
      <c r="A69" s="303" t="str">
        <f>IF(OR("156"=LEFT(NHAPLIEU!E69,3),"156"=LEFT(NHAPLIEU!F69,3)),NHAPLIEU!A69,"")</f>
        <v/>
      </c>
      <c r="B69" s="303" t="str">
        <f>IF(OR("156"=LEFT(NHAPLIEU!E69,3),"156"=LEFT(NHAPLIEU!F69,3)),NHAPLIEU!B69,"")</f>
        <v/>
      </c>
      <c r="C69" s="303" t="str">
        <f>IF(OR("156"=LEFT(NHAPLIEU!E69,3),"156"=LEFT(NHAPLIEU!F69,3)),NHAPLIEU!D69,"")</f>
        <v/>
      </c>
      <c r="D69" s="303" t="str">
        <f>IF("156"=LEFT(NHAPLIEU!E69,3),LEFT(NHAPLIEU!F69,3),IF("156"=LEFT(NHAPLIEU!F69,3),LEFT(NHAPLIEU!E69,3),""))</f>
        <v/>
      </c>
      <c r="E69" s="308" t="str">
        <f>IF(OR("156"=LEFT(NHAPLIEU!E69,3),"156"=LEFT(NHAPLIEU!F69,3)),NHAPLIEU!I69,"")</f>
        <v/>
      </c>
      <c r="F69" s="303" t="str">
        <f>IF(OR("156"=LEFT(NHAPLIEU!E69,3),"156"=LEFT(NHAPLIEU!F69,3)),NHAPLIEU!G69,"")</f>
        <v/>
      </c>
      <c r="G69" s="308" t="e">
        <f t="shared" si="1"/>
        <v>#VALUE!</v>
      </c>
      <c r="H69" s="303" t="str">
        <f>IF(OR("156"=LEFT(NHAPLIEU!E69,3),"156"=LEFT(NHAPLIEU!F69,3)),NHAPLIEU!H69,"")</f>
        <v/>
      </c>
      <c r="I69" s="308"/>
      <c r="J69" s="303"/>
      <c r="K69" s="308"/>
      <c r="L69" s="303"/>
    </row>
    <row r="70" spans="1:12" hidden="1">
      <c r="A70" s="303" t="str">
        <f>IF(OR("156"=LEFT(NHAPLIEU!E70,3),"156"=LEFT(NHAPLIEU!F70,3)),NHAPLIEU!A70,"")</f>
        <v/>
      </c>
      <c r="B70" s="303" t="str">
        <f>IF(OR("156"=LEFT(NHAPLIEU!E70,3),"156"=LEFT(NHAPLIEU!F70,3)),NHAPLIEU!B70,"")</f>
        <v/>
      </c>
      <c r="C70" s="303" t="str">
        <f>IF(OR("156"=LEFT(NHAPLIEU!E70,3),"156"=LEFT(NHAPLIEU!F70,3)),NHAPLIEU!D70,"")</f>
        <v/>
      </c>
      <c r="D70" s="303" t="str">
        <f>IF("156"=LEFT(NHAPLIEU!E70,3),LEFT(NHAPLIEU!F70,3),IF("156"=LEFT(NHAPLIEU!F70,3),LEFT(NHAPLIEU!E70,3),""))</f>
        <v/>
      </c>
      <c r="E70" s="308" t="str">
        <f>IF(OR("156"=LEFT(NHAPLIEU!E70,3),"156"=LEFT(NHAPLIEU!F70,3)),NHAPLIEU!I70,"")</f>
        <v/>
      </c>
      <c r="F70" s="303" t="str">
        <f>IF(OR("156"=LEFT(NHAPLIEU!E70,3),"156"=LEFT(NHAPLIEU!F70,3)),NHAPLIEU!G70,"")</f>
        <v/>
      </c>
      <c r="G70" s="308" t="e">
        <f t="shared" si="1"/>
        <v>#VALUE!</v>
      </c>
      <c r="H70" s="303" t="str">
        <f>IF(OR("156"=LEFT(NHAPLIEU!E70,3),"156"=LEFT(NHAPLIEU!F70,3)),NHAPLIEU!H70,"")</f>
        <v/>
      </c>
      <c r="I70" s="308"/>
      <c r="J70" s="303"/>
      <c r="K70" s="308"/>
      <c r="L70" s="303"/>
    </row>
    <row r="71" spans="1:12" hidden="1">
      <c r="A71" s="303" t="str">
        <f>IF(OR("156"=LEFT(NHAPLIEU!E71,3),"156"=LEFT(NHAPLIEU!F71,3)),NHAPLIEU!A71,"")</f>
        <v/>
      </c>
      <c r="B71" s="303" t="str">
        <f>IF(OR("156"=LEFT(NHAPLIEU!E71,3),"156"=LEFT(NHAPLIEU!F71,3)),NHAPLIEU!B71,"")</f>
        <v/>
      </c>
      <c r="C71" s="303" t="str">
        <f>IF(OR("156"=LEFT(NHAPLIEU!E71,3),"156"=LEFT(NHAPLIEU!F71,3)),NHAPLIEU!D71,"")</f>
        <v/>
      </c>
      <c r="D71" s="303" t="str">
        <f>IF("156"=LEFT(NHAPLIEU!E71,3),LEFT(NHAPLIEU!F71,3),IF("156"=LEFT(NHAPLIEU!F71,3),LEFT(NHAPLIEU!E71,3),""))</f>
        <v/>
      </c>
      <c r="E71" s="308" t="str">
        <f>IF(OR("156"=LEFT(NHAPLIEU!E71,3),"156"=LEFT(NHAPLIEU!F71,3)),NHAPLIEU!I71,"")</f>
        <v/>
      </c>
      <c r="F71" s="303" t="str">
        <f>IF(OR("156"=LEFT(NHAPLIEU!E71,3),"156"=LEFT(NHAPLIEU!F71,3)),NHAPLIEU!G71,"")</f>
        <v/>
      </c>
      <c r="G71" s="308" t="e">
        <f t="shared" si="1"/>
        <v>#VALUE!</v>
      </c>
      <c r="H71" s="303" t="str">
        <f>IF(OR("156"=LEFT(NHAPLIEU!E71,3),"156"=LEFT(NHAPLIEU!F71,3)),NHAPLIEU!H71,"")</f>
        <v/>
      </c>
      <c r="I71" s="308"/>
      <c r="J71" s="303"/>
      <c r="K71" s="308"/>
      <c r="L71" s="303"/>
    </row>
    <row r="72" spans="1:12" hidden="1">
      <c r="A72" s="303" t="str">
        <f>IF(OR("156"=LEFT(NHAPLIEU!E72,3),"156"=LEFT(NHAPLIEU!F72,3)),NHAPLIEU!A72,"")</f>
        <v/>
      </c>
      <c r="B72" s="303" t="str">
        <f>IF(OR("156"=LEFT(NHAPLIEU!E72,3),"156"=LEFT(NHAPLIEU!F72,3)),NHAPLIEU!B72,"")</f>
        <v/>
      </c>
      <c r="C72" s="303" t="str">
        <f>IF(OR("156"=LEFT(NHAPLIEU!E72,3),"156"=LEFT(NHAPLIEU!F72,3)),NHAPLIEU!D72,"")</f>
        <v/>
      </c>
      <c r="D72" s="303" t="str">
        <f>IF("156"=LEFT(NHAPLIEU!E72,3),LEFT(NHAPLIEU!F72,3),IF("156"=LEFT(NHAPLIEU!F72,3),LEFT(NHAPLIEU!E72,3),""))</f>
        <v/>
      </c>
      <c r="E72" s="308" t="str">
        <f>IF(OR("156"=LEFT(NHAPLIEU!E72,3),"156"=LEFT(NHAPLIEU!F72,3)),NHAPLIEU!I72,"")</f>
        <v/>
      </c>
      <c r="F72" s="303" t="str">
        <f>IF(OR("156"=LEFT(NHAPLIEU!E72,3),"156"=LEFT(NHAPLIEU!F72,3)),NHAPLIEU!G72,"")</f>
        <v/>
      </c>
      <c r="G72" s="308" t="e">
        <f t="shared" si="1"/>
        <v>#VALUE!</v>
      </c>
      <c r="H72" s="303" t="str">
        <f>IF(OR("156"=LEFT(NHAPLIEU!E72,3),"156"=LEFT(NHAPLIEU!F72,3)),NHAPLIEU!H72,"")</f>
        <v/>
      </c>
      <c r="I72" s="308"/>
      <c r="J72" s="303"/>
      <c r="K72" s="308"/>
      <c r="L72" s="303"/>
    </row>
    <row r="73" spans="1:12" hidden="1">
      <c r="A73" s="303" t="str">
        <f>IF(OR("156"=LEFT(NHAPLIEU!E73,3),"156"=LEFT(NHAPLIEU!F73,3)),NHAPLIEU!A73,"")</f>
        <v/>
      </c>
      <c r="B73" s="303" t="str">
        <f>IF(OR("156"=LEFT(NHAPLIEU!E73,3),"156"=LEFT(NHAPLIEU!F73,3)),NHAPLIEU!B73,"")</f>
        <v/>
      </c>
      <c r="C73" s="303" t="str">
        <f>IF(OR("156"=LEFT(NHAPLIEU!E73,3),"156"=LEFT(NHAPLIEU!F73,3)),NHAPLIEU!D73,"")</f>
        <v/>
      </c>
      <c r="D73" s="303" t="str">
        <f>IF("156"=LEFT(NHAPLIEU!E73,3),LEFT(NHAPLIEU!F73,3),IF("156"=LEFT(NHAPLIEU!F73,3),LEFT(NHAPLIEU!E73,3),""))</f>
        <v/>
      </c>
      <c r="E73" s="308" t="str">
        <f>IF(OR("156"=LEFT(NHAPLIEU!E73,3),"156"=LEFT(NHAPLIEU!F73,3)),NHAPLIEU!I73,"")</f>
        <v/>
      </c>
      <c r="F73" s="303" t="str">
        <f>IF(OR("156"=LEFT(NHAPLIEU!E73,3),"156"=LEFT(NHAPLIEU!F73,3)),NHAPLIEU!G73,"")</f>
        <v/>
      </c>
      <c r="G73" s="308" t="e">
        <f t="shared" si="1"/>
        <v>#VALUE!</v>
      </c>
      <c r="H73" s="303" t="str">
        <f>IF(OR("156"=LEFT(NHAPLIEU!E73,3),"156"=LEFT(NHAPLIEU!F73,3)),NHAPLIEU!H73,"")</f>
        <v/>
      </c>
      <c r="I73" s="308"/>
      <c r="J73" s="303"/>
      <c r="K73" s="308"/>
      <c r="L73" s="303"/>
    </row>
    <row r="74" spans="1:12">
      <c r="A74" s="303" t="str">
        <f>IF(OR("156"=LEFT(NHAPLIEU!E74,3),"156"=LEFT(NHAPLIEU!F74,3)),NHAPLIEU!A74,"")</f>
        <v/>
      </c>
      <c r="B74" s="303" t="str">
        <f>IF(OR("156"=LEFT(NHAPLIEU!E74,3),"156"=LEFT(NHAPLIEU!F74,3)),NHAPLIEU!B74,"")</f>
        <v/>
      </c>
      <c r="C74" s="303" t="str">
        <f>IF(OR("156"=LEFT(NHAPLIEU!E74,3),"156"=LEFT(NHAPLIEU!F74,3)),NHAPLIEU!D74,"")</f>
        <v/>
      </c>
      <c r="D74" s="303" t="str">
        <f>IF("156"=LEFT(NHAPLIEU!E74,3),LEFT(NHAPLIEU!F74,3),IF("156"=LEFT(NHAPLIEU!F74,3),LEFT(NHAPLIEU!E74,3),""))</f>
        <v/>
      </c>
      <c r="E74" s="308" t="str">
        <f>IF(OR("156"=LEFT(NHAPLIEU!E74,3),"156"=LEFT(NHAPLIEU!F74,3)),NHAPLIEU!I74,"")</f>
        <v/>
      </c>
      <c r="F74" s="303" t="str">
        <f>IF(OR("156"=LEFT(NHAPLIEU!E74,3),"156"=LEFT(NHAPLIEU!F74,3)),NHAPLIEU!G74,"")</f>
        <v/>
      </c>
      <c r="G74" s="308" t="e">
        <f t="shared" si="1"/>
        <v>#VALUE!</v>
      </c>
      <c r="H74" s="303" t="str">
        <f>IF(OR("156"=LEFT(NHAPLIEU!E74,3),"156"=LEFT(NHAPLIEU!F74,3)),NHAPLIEU!H74,"")</f>
        <v/>
      </c>
      <c r="I74" s="308"/>
      <c r="J74" s="303"/>
      <c r="K74" s="308"/>
      <c r="L74" s="303"/>
    </row>
    <row r="75" spans="1:12" hidden="1">
      <c r="A75" s="303" t="str">
        <f>IF(OR("156"=LEFT(NHAPLIEU!E75,3),"156"=LEFT(NHAPLIEU!F75,3)),NHAPLIEU!A75,"")</f>
        <v/>
      </c>
      <c r="B75" s="303" t="str">
        <f>IF(OR("156"=LEFT(NHAPLIEU!E75,3),"156"=LEFT(NHAPLIEU!F75,3)),NHAPLIEU!B75,"")</f>
        <v/>
      </c>
      <c r="C75" s="303" t="str">
        <f>IF(OR("156"=LEFT(NHAPLIEU!E75,3),"156"=LEFT(NHAPLIEU!F75,3)),NHAPLIEU!D75,"")</f>
        <v/>
      </c>
      <c r="D75" s="303" t="str">
        <f>IF("156"=LEFT(NHAPLIEU!E75,3),LEFT(NHAPLIEU!F75,3),IF("156"=LEFT(NHAPLIEU!F75,3),LEFT(NHAPLIEU!E75,3),""))</f>
        <v/>
      </c>
      <c r="E75" s="308" t="str">
        <f>IF(OR("156"=LEFT(NHAPLIEU!E75,3),"156"=LEFT(NHAPLIEU!F75,3)),NHAPLIEU!I75,"")</f>
        <v/>
      </c>
      <c r="F75" s="303" t="str">
        <f>IF(OR("156"=LEFT(NHAPLIEU!E75,3),"156"=LEFT(NHAPLIEU!F75,3)),NHAPLIEU!G75,"")</f>
        <v/>
      </c>
      <c r="G75" s="308" t="e">
        <f t="shared" ref="G75:G138" si="2">E75*F75</f>
        <v>#VALUE!</v>
      </c>
      <c r="H75" s="303" t="str">
        <f>IF(OR("156"=LEFT(NHAPLIEU!E75,3),"156"=LEFT(NHAPLIEU!F75,3)),NHAPLIEU!H75,"")</f>
        <v/>
      </c>
      <c r="I75" s="308"/>
      <c r="J75" s="303"/>
      <c r="K75" s="308"/>
      <c r="L75" s="303"/>
    </row>
    <row r="76" spans="1:12">
      <c r="A76" s="303" t="str">
        <f>IF(OR("156"=LEFT(NHAPLIEU!E76,3),"156"=LEFT(NHAPLIEU!F76,3)),NHAPLIEU!A76,"")</f>
        <v/>
      </c>
      <c r="B76" s="303" t="str">
        <f>IF(OR("156"=LEFT(NHAPLIEU!E76,3),"156"=LEFT(NHAPLIEU!F76,3)),NHAPLIEU!B76,"")</f>
        <v/>
      </c>
      <c r="C76" s="303" t="str">
        <f>IF(OR("156"=LEFT(NHAPLIEU!E76,3),"156"=LEFT(NHAPLIEU!F76,3)),NHAPLIEU!D76,"")</f>
        <v/>
      </c>
      <c r="D76" s="303" t="str">
        <f>IF("156"=LEFT(NHAPLIEU!E76,3),LEFT(NHAPLIEU!F76,3),IF("156"=LEFT(NHAPLIEU!F76,3),LEFT(NHAPLIEU!E76,3),""))</f>
        <v/>
      </c>
      <c r="E76" s="308" t="str">
        <f>IF(OR("156"=LEFT(NHAPLIEU!E76,3),"156"=LEFT(NHAPLIEU!F76,3)),NHAPLIEU!I76,"")</f>
        <v/>
      </c>
      <c r="F76" s="303" t="str">
        <f>IF(OR("156"=LEFT(NHAPLIEU!E76,3),"156"=LEFT(NHAPLIEU!F76,3)),NHAPLIEU!G76,"")</f>
        <v/>
      </c>
      <c r="G76" s="308" t="e">
        <f t="shared" si="2"/>
        <v>#VALUE!</v>
      </c>
      <c r="H76" s="303" t="str">
        <f>IF(OR("156"=LEFT(NHAPLIEU!E76,3),"156"=LEFT(NHAPLIEU!F76,3)),NHAPLIEU!H76,"")</f>
        <v/>
      </c>
      <c r="I76" s="308"/>
      <c r="J76" s="303"/>
      <c r="K76" s="308"/>
      <c r="L76" s="303"/>
    </row>
    <row r="77" spans="1:12">
      <c r="A77" s="303" t="str">
        <f>IF(OR("156"=LEFT(NHAPLIEU!E77,3),"156"=LEFT(NHAPLIEU!F77,3)),NHAPLIEU!A77,"")</f>
        <v/>
      </c>
      <c r="B77" s="303" t="str">
        <f>IF(OR("156"=LEFT(NHAPLIEU!E77,3),"156"=LEFT(NHAPLIEU!F77,3)),NHAPLIEU!B77,"")</f>
        <v/>
      </c>
      <c r="C77" s="303" t="str">
        <f>IF(OR("156"=LEFT(NHAPLIEU!E77,3),"156"=LEFT(NHAPLIEU!F77,3)),NHAPLIEU!D77,"")</f>
        <v/>
      </c>
      <c r="D77" s="303" t="str">
        <f>IF("156"=LEFT(NHAPLIEU!E77,3),LEFT(NHAPLIEU!F77,3),IF("156"=LEFT(NHAPLIEU!F77,3),LEFT(NHAPLIEU!E77,3),""))</f>
        <v/>
      </c>
      <c r="E77" s="308" t="str">
        <f>IF(OR("156"=LEFT(NHAPLIEU!E77,3),"156"=LEFT(NHAPLIEU!F77,3)),NHAPLIEU!I77,"")</f>
        <v/>
      </c>
      <c r="F77" s="303" t="str">
        <f>IF(OR("156"=LEFT(NHAPLIEU!E77,3),"156"=LEFT(NHAPLIEU!F77,3)),NHAPLIEU!G77,"")</f>
        <v/>
      </c>
      <c r="G77" s="308" t="e">
        <f t="shared" si="2"/>
        <v>#VALUE!</v>
      </c>
      <c r="H77" s="303" t="str">
        <f>IF(OR("156"=LEFT(NHAPLIEU!E77,3),"156"=LEFT(NHAPLIEU!F77,3)),NHAPLIEU!H77,"")</f>
        <v/>
      </c>
      <c r="I77" s="308"/>
      <c r="J77" s="303"/>
      <c r="K77" s="308"/>
      <c r="L77" s="303"/>
    </row>
    <row r="78" spans="1:12" hidden="1">
      <c r="A78" s="303" t="str">
        <f>IF(OR("156"=LEFT(NHAPLIEU!E78,3),"156"=LEFT(NHAPLIEU!F78,3)),NHAPLIEU!A78,"")</f>
        <v/>
      </c>
      <c r="B78" s="303" t="str">
        <f>IF(OR("156"=LEFT(NHAPLIEU!E78,3),"156"=LEFT(NHAPLIEU!F78,3)),NHAPLIEU!B78,"")</f>
        <v/>
      </c>
      <c r="C78" s="303" t="str">
        <f>IF(OR("156"=LEFT(NHAPLIEU!E78,3),"156"=LEFT(NHAPLIEU!F78,3)),NHAPLIEU!D78,"")</f>
        <v/>
      </c>
      <c r="D78" s="303" t="str">
        <f>IF("156"=LEFT(NHAPLIEU!E78,3),LEFT(NHAPLIEU!F78,3),IF("156"=LEFT(NHAPLIEU!F78,3),LEFT(NHAPLIEU!E78,3),""))</f>
        <v/>
      </c>
      <c r="E78" s="308" t="str">
        <f>IF(OR("156"=LEFT(NHAPLIEU!E78,3),"156"=LEFT(NHAPLIEU!F78,3)),NHAPLIEU!I78,"")</f>
        <v/>
      </c>
      <c r="F78" s="303" t="str">
        <f>IF(OR("156"=LEFT(NHAPLIEU!E78,3),"156"=LEFT(NHAPLIEU!F78,3)),NHAPLIEU!G78,"")</f>
        <v/>
      </c>
      <c r="G78" s="308" t="e">
        <f t="shared" si="2"/>
        <v>#VALUE!</v>
      </c>
      <c r="H78" s="303" t="str">
        <f>IF(OR("156"=LEFT(NHAPLIEU!E78,3),"156"=LEFT(NHAPLIEU!F78,3)),NHAPLIEU!H78,"")</f>
        <v/>
      </c>
      <c r="I78" s="308"/>
      <c r="J78" s="303"/>
      <c r="K78" s="308"/>
      <c r="L78" s="303"/>
    </row>
    <row r="79" spans="1:12" hidden="1">
      <c r="A79" s="303" t="str">
        <f>IF(OR("156"=LEFT(NHAPLIEU!E79,3),"156"=LEFT(NHAPLIEU!F79,3)),NHAPLIEU!A79,"")</f>
        <v/>
      </c>
      <c r="B79" s="303" t="str">
        <f>IF(OR("156"=LEFT(NHAPLIEU!E79,3),"156"=LEFT(NHAPLIEU!F79,3)),NHAPLIEU!B79,"")</f>
        <v/>
      </c>
      <c r="C79" s="303" t="str">
        <f>IF(OR("156"=LEFT(NHAPLIEU!E79,3),"156"=LEFT(NHAPLIEU!F79,3)),NHAPLIEU!D79,"")</f>
        <v/>
      </c>
      <c r="D79" s="303" t="str">
        <f>IF("156"=LEFT(NHAPLIEU!E79,3),LEFT(NHAPLIEU!F79,3),IF("156"=LEFT(NHAPLIEU!F79,3),LEFT(NHAPLIEU!E79,3),""))</f>
        <v/>
      </c>
      <c r="E79" s="308" t="str">
        <f>IF(OR("156"=LEFT(NHAPLIEU!E79,3),"156"=LEFT(NHAPLIEU!F79,3)),NHAPLIEU!I79,"")</f>
        <v/>
      </c>
      <c r="F79" s="303" t="str">
        <f>IF(OR("156"=LEFT(NHAPLIEU!E79,3),"156"=LEFT(NHAPLIEU!F79,3)),NHAPLIEU!G79,"")</f>
        <v/>
      </c>
      <c r="G79" s="308" t="e">
        <f t="shared" si="2"/>
        <v>#VALUE!</v>
      </c>
      <c r="H79" s="303" t="str">
        <f>IF(OR("156"=LEFT(NHAPLIEU!E79,3),"156"=LEFT(NHAPLIEU!F79,3)),NHAPLIEU!H79,"")</f>
        <v/>
      </c>
      <c r="I79" s="308"/>
      <c r="J79" s="303"/>
      <c r="K79" s="308"/>
      <c r="L79" s="303"/>
    </row>
    <row r="80" spans="1:12" hidden="1">
      <c r="A80" s="303" t="str">
        <f>IF(OR("156"=LEFT(NHAPLIEU!E80,3),"156"=LEFT(NHAPLIEU!F80,3)),NHAPLIEU!A80,"")</f>
        <v/>
      </c>
      <c r="B80" s="303" t="str">
        <f>IF(OR("156"=LEFT(NHAPLIEU!E80,3),"156"=LEFT(NHAPLIEU!F80,3)),NHAPLIEU!B80,"")</f>
        <v/>
      </c>
      <c r="C80" s="303" t="str">
        <f>IF(OR("156"=LEFT(NHAPLIEU!E80,3),"156"=LEFT(NHAPLIEU!F80,3)),NHAPLIEU!D80,"")</f>
        <v/>
      </c>
      <c r="D80" s="303" t="str">
        <f>IF("156"=LEFT(NHAPLIEU!E80,3),LEFT(NHAPLIEU!F80,3),IF("156"=LEFT(NHAPLIEU!F80,3),LEFT(NHAPLIEU!E80,3),""))</f>
        <v/>
      </c>
      <c r="E80" s="308" t="str">
        <f>IF(OR("156"=LEFT(NHAPLIEU!E80,3),"156"=LEFT(NHAPLIEU!F80,3)),NHAPLIEU!I80,"")</f>
        <v/>
      </c>
      <c r="F80" s="303" t="str">
        <f>IF(OR("156"=LEFT(NHAPLIEU!E80,3),"156"=LEFT(NHAPLIEU!F80,3)),NHAPLIEU!G80,"")</f>
        <v/>
      </c>
      <c r="G80" s="308" t="e">
        <f t="shared" si="2"/>
        <v>#VALUE!</v>
      </c>
      <c r="H80" s="303" t="str">
        <f>IF(OR("156"=LEFT(NHAPLIEU!E80,3),"156"=LEFT(NHAPLIEU!F80,3)),NHAPLIEU!H80,"")</f>
        <v/>
      </c>
      <c r="I80" s="308"/>
      <c r="J80" s="303"/>
      <c r="K80" s="308"/>
      <c r="L80" s="303"/>
    </row>
    <row r="81" spans="1:12" hidden="1">
      <c r="A81" s="303" t="str">
        <f>IF(OR("156"=LEFT(NHAPLIEU!E81,3),"156"=LEFT(NHAPLIEU!F81,3)),NHAPLIEU!A81,"")</f>
        <v/>
      </c>
      <c r="B81" s="303" t="str">
        <f>IF(OR("156"=LEFT(NHAPLIEU!E81,3),"156"=LEFT(NHAPLIEU!F81,3)),NHAPLIEU!B81,"")</f>
        <v/>
      </c>
      <c r="C81" s="303" t="str">
        <f>IF(OR("156"=LEFT(NHAPLIEU!E81,3),"156"=LEFT(NHAPLIEU!F81,3)),NHAPLIEU!D81,"")</f>
        <v/>
      </c>
      <c r="D81" s="303" t="str">
        <f>IF("156"=LEFT(NHAPLIEU!E81,3),LEFT(NHAPLIEU!F81,3),IF("156"=LEFT(NHAPLIEU!F81,3),LEFT(NHAPLIEU!E81,3),""))</f>
        <v/>
      </c>
      <c r="E81" s="308" t="str">
        <f>IF(OR("156"=LEFT(NHAPLIEU!E81,3),"156"=LEFT(NHAPLIEU!F81,3)),NHAPLIEU!I81,"")</f>
        <v/>
      </c>
      <c r="F81" s="303" t="str">
        <f>IF(OR("156"=LEFT(NHAPLIEU!E81,3),"156"=LEFT(NHAPLIEU!F81,3)),NHAPLIEU!G81,"")</f>
        <v/>
      </c>
      <c r="G81" s="308" t="e">
        <f t="shared" si="2"/>
        <v>#VALUE!</v>
      </c>
      <c r="H81" s="303" t="str">
        <f>IF(OR("156"=LEFT(NHAPLIEU!E81,3),"156"=LEFT(NHAPLIEU!F81,3)),NHAPLIEU!H81,"")</f>
        <v/>
      </c>
      <c r="I81" s="308"/>
      <c r="J81" s="303"/>
      <c r="K81" s="308"/>
      <c r="L81" s="303"/>
    </row>
    <row r="82" spans="1:12" hidden="1">
      <c r="A82" s="303" t="str">
        <f>IF(OR("156"=LEFT(NHAPLIEU!E82,3),"156"=LEFT(NHAPLIEU!F82,3)),NHAPLIEU!A82,"")</f>
        <v/>
      </c>
      <c r="B82" s="303" t="str">
        <f>IF(OR("156"=LEFT(NHAPLIEU!E82,3),"156"=LEFT(NHAPLIEU!F82,3)),NHAPLIEU!B82,"")</f>
        <v/>
      </c>
      <c r="C82" s="303" t="str">
        <f>IF(OR("156"=LEFT(NHAPLIEU!E82,3),"156"=LEFT(NHAPLIEU!F82,3)),NHAPLIEU!D82,"")</f>
        <v/>
      </c>
      <c r="D82" s="303" t="str">
        <f>IF("156"=LEFT(NHAPLIEU!E82,3),LEFT(NHAPLIEU!F82,3),IF("156"=LEFT(NHAPLIEU!F82,3),LEFT(NHAPLIEU!E82,3),""))</f>
        <v/>
      </c>
      <c r="E82" s="308" t="str">
        <f>IF(OR("156"=LEFT(NHAPLIEU!E82,3),"156"=LEFT(NHAPLIEU!F82,3)),NHAPLIEU!I82,"")</f>
        <v/>
      </c>
      <c r="F82" s="303" t="str">
        <f>IF(OR("156"=LEFT(NHAPLIEU!E82,3),"156"=LEFT(NHAPLIEU!F82,3)),NHAPLIEU!G82,"")</f>
        <v/>
      </c>
      <c r="G82" s="308" t="e">
        <f t="shared" si="2"/>
        <v>#VALUE!</v>
      </c>
      <c r="H82" s="303" t="str">
        <f>IF(OR("156"=LEFT(NHAPLIEU!E82,3),"156"=LEFT(NHAPLIEU!F82,3)),NHAPLIEU!H82,"")</f>
        <v/>
      </c>
      <c r="I82" s="308"/>
      <c r="J82" s="303"/>
      <c r="K82" s="308"/>
      <c r="L82" s="303"/>
    </row>
    <row r="83" spans="1:12" hidden="1">
      <c r="A83" s="303" t="str">
        <f>IF(OR("156"=LEFT(NHAPLIEU!E83,3),"156"=LEFT(NHAPLIEU!F83,3)),NHAPLIEU!A83,"")</f>
        <v/>
      </c>
      <c r="B83" s="303" t="str">
        <f>IF(OR("156"=LEFT(NHAPLIEU!E83,3),"156"=LEFT(NHAPLIEU!F83,3)),NHAPLIEU!B83,"")</f>
        <v/>
      </c>
      <c r="C83" s="303" t="str">
        <f>IF(OR("156"=LEFT(NHAPLIEU!E83,3),"156"=LEFT(NHAPLIEU!F83,3)),NHAPLIEU!D83,"")</f>
        <v/>
      </c>
      <c r="D83" s="303" t="str">
        <f>IF("156"=LEFT(NHAPLIEU!E83,3),LEFT(NHAPLIEU!F83,3),IF("156"=LEFT(NHAPLIEU!F83,3),LEFT(NHAPLIEU!E83,3),""))</f>
        <v/>
      </c>
      <c r="E83" s="308" t="str">
        <f>IF(OR("156"=LEFT(NHAPLIEU!E83,3),"156"=LEFT(NHAPLIEU!F83,3)),NHAPLIEU!I83,"")</f>
        <v/>
      </c>
      <c r="F83" s="303" t="str">
        <f>IF(OR("156"=LEFT(NHAPLIEU!E83,3),"156"=LEFT(NHAPLIEU!F83,3)),NHAPLIEU!G83,"")</f>
        <v/>
      </c>
      <c r="G83" s="308" t="e">
        <f t="shared" si="2"/>
        <v>#VALUE!</v>
      </c>
      <c r="H83" s="303" t="str">
        <f>IF(OR("156"=LEFT(NHAPLIEU!E83,3),"156"=LEFT(NHAPLIEU!F83,3)),NHAPLIEU!H83,"")</f>
        <v/>
      </c>
      <c r="I83" s="308"/>
      <c r="J83" s="303"/>
      <c r="K83" s="308"/>
      <c r="L83" s="303"/>
    </row>
    <row r="84" spans="1:12" hidden="1">
      <c r="A84" s="303" t="str">
        <f>IF(OR("156"=LEFT(NHAPLIEU!E84,3),"156"=LEFT(NHAPLIEU!F84,3)),NHAPLIEU!A84,"")</f>
        <v/>
      </c>
      <c r="B84" s="303" t="str">
        <f>IF(OR("156"=LEFT(NHAPLIEU!E84,3),"156"=LEFT(NHAPLIEU!F84,3)),NHAPLIEU!B84,"")</f>
        <v/>
      </c>
      <c r="C84" s="303" t="str">
        <f>IF(OR("156"=LEFT(NHAPLIEU!E84,3),"156"=LEFT(NHAPLIEU!F84,3)),NHAPLIEU!D84,"")</f>
        <v/>
      </c>
      <c r="D84" s="303" t="str">
        <f>IF("156"=LEFT(NHAPLIEU!E84,3),LEFT(NHAPLIEU!F84,3),IF("156"=LEFT(NHAPLIEU!F84,3),LEFT(NHAPLIEU!E84,3),""))</f>
        <v/>
      </c>
      <c r="E84" s="308" t="str">
        <f>IF(OR("156"=LEFT(NHAPLIEU!E84,3),"156"=LEFT(NHAPLIEU!F84,3)),NHAPLIEU!I84,"")</f>
        <v/>
      </c>
      <c r="F84" s="303" t="str">
        <f>IF(OR("156"=LEFT(NHAPLIEU!E84,3),"156"=LEFT(NHAPLIEU!F84,3)),NHAPLIEU!G84,"")</f>
        <v/>
      </c>
      <c r="G84" s="308" t="e">
        <f t="shared" si="2"/>
        <v>#VALUE!</v>
      </c>
      <c r="H84" s="303" t="str">
        <f>IF(OR("156"=LEFT(NHAPLIEU!E84,3),"156"=LEFT(NHAPLIEU!F84,3)),NHAPLIEU!H84,"")</f>
        <v/>
      </c>
      <c r="I84" s="308"/>
      <c r="J84" s="303"/>
      <c r="K84" s="308"/>
      <c r="L84" s="303"/>
    </row>
    <row r="85" spans="1:12" hidden="1">
      <c r="A85" s="303" t="str">
        <f>IF(OR("156"=LEFT(NHAPLIEU!E85,3),"156"=LEFT(NHAPLIEU!F85,3)),NHAPLIEU!A85,"")</f>
        <v/>
      </c>
      <c r="B85" s="303" t="str">
        <f>IF(OR("156"=LEFT(NHAPLIEU!E85,3),"156"=LEFT(NHAPLIEU!F85,3)),NHAPLIEU!B85,"")</f>
        <v/>
      </c>
      <c r="C85" s="303" t="str">
        <f>IF(OR("156"=LEFT(NHAPLIEU!E85,3),"156"=LEFT(NHAPLIEU!F85,3)),NHAPLIEU!D85,"")</f>
        <v/>
      </c>
      <c r="D85" s="303" t="str">
        <f>IF("156"=LEFT(NHAPLIEU!E85,3),LEFT(NHAPLIEU!F85,3),IF("156"=LEFT(NHAPLIEU!F85,3),LEFT(NHAPLIEU!E85,3),""))</f>
        <v/>
      </c>
      <c r="E85" s="308" t="str">
        <f>IF(OR("156"=LEFT(NHAPLIEU!E85,3),"156"=LEFT(NHAPLIEU!F85,3)),NHAPLIEU!I85,"")</f>
        <v/>
      </c>
      <c r="F85" s="303" t="str">
        <f>IF(OR("156"=LEFT(NHAPLIEU!E85,3),"156"=LEFT(NHAPLIEU!F85,3)),NHAPLIEU!G85,"")</f>
        <v/>
      </c>
      <c r="G85" s="308" t="e">
        <f t="shared" si="2"/>
        <v>#VALUE!</v>
      </c>
      <c r="H85" s="303" t="str">
        <f>IF(OR("156"=LEFT(NHAPLIEU!E85,3),"156"=LEFT(NHAPLIEU!F85,3)),NHAPLIEU!H85,"")</f>
        <v/>
      </c>
      <c r="I85" s="308"/>
      <c r="J85" s="303"/>
      <c r="K85" s="308"/>
      <c r="L85" s="303"/>
    </row>
    <row r="86" spans="1:12" hidden="1">
      <c r="A86" s="303" t="str">
        <f>IF(OR("156"=LEFT(NHAPLIEU!E86,3),"156"=LEFT(NHAPLIEU!F86,3)),NHAPLIEU!A86,"")</f>
        <v/>
      </c>
      <c r="B86" s="303" t="str">
        <f>IF(OR("156"=LEFT(NHAPLIEU!E86,3),"156"=LEFT(NHAPLIEU!F86,3)),NHAPLIEU!B86,"")</f>
        <v/>
      </c>
      <c r="C86" s="303" t="str">
        <f>IF(OR("156"=LEFT(NHAPLIEU!E86,3),"156"=LEFT(NHAPLIEU!F86,3)),NHAPLIEU!D86,"")</f>
        <v/>
      </c>
      <c r="D86" s="303" t="str">
        <f>IF("156"=LEFT(NHAPLIEU!E86,3),LEFT(NHAPLIEU!F86,3),IF("156"=LEFT(NHAPLIEU!F86,3),LEFT(NHAPLIEU!E86,3),""))</f>
        <v/>
      </c>
      <c r="E86" s="308" t="str">
        <f>IF(OR("156"=LEFT(NHAPLIEU!E86,3),"156"=LEFT(NHAPLIEU!F86,3)),NHAPLIEU!I86,"")</f>
        <v/>
      </c>
      <c r="F86" s="303" t="str">
        <f>IF(OR("156"=LEFT(NHAPLIEU!E86,3),"156"=LEFT(NHAPLIEU!F86,3)),NHAPLIEU!G86,"")</f>
        <v/>
      </c>
      <c r="G86" s="308" t="e">
        <f t="shared" si="2"/>
        <v>#VALUE!</v>
      </c>
      <c r="H86" s="303" t="str">
        <f>IF(OR("156"=LEFT(NHAPLIEU!E86,3),"156"=LEFT(NHAPLIEU!F86,3)),NHAPLIEU!H86,"")</f>
        <v/>
      </c>
      <c r="I86" s="308"/>
      <c r="J86" s="303"/>
      <c r="K86" s="308"/>
      <c r="L86" s="303"/>
    </row>
    <row r="87" spans="1:12" hidden="1">
      <c r="A87" s="303" t="e">
        <f>IF(OR("156"=LEFT(NHAPLIEU!#REF!,3),"156"=LEFT(NHAPLIEU!#REF!,3)),NHAPLIEU!#REF!,"")</f>
        <v>#REF!</v>
      </c>
      <c r="B87" s="303" t="e">
        <f>IF(OR("156"=LEFT(NHAPLIEU!#REF!,3),"156"=LEFT(NHAPLIEU!#REF!,3)),NHAPLIEU!#REF!,"")</f>
        <v>#REF!</v>
      </c>
      <c r="C87" s="303" t="e">
        <f>IF(OR("156"=LEFT(NHAPLIEU!#REF!,3),"156"=LEFT(NHAPLIEU!#REF!,3)),NHAPLIEU!#REF!,"")</f>
        <v>#REF!</v>
      </c>
      <c r="D87" s="303" t="e">
        <f>IF("156"=LEFT(NHAPLIEU!#REF!,3),LEFT(NHAPLIEU!#REF!,3),IF("156"=LEFT(NHAPLIEU!#REF!,3),LEFT(NHAPLIEU!#REF!,3),""))</f>
        <v>#REF!</v>
      </c>
      <c r="E87" s="308" t="e">
        <f>IF(OR("156"=LEFT(NHAPLIEU!#REF!,3),"156"=LEFT(NHAPLIEU!#REF!,3)),NHAPLIEU!#REF!,"")</f>
        <v>#REF!</v>
      </c>
      <c r="F87" s="303" t="e">
        <f>IF(OR("156"=LEFT(NHAPLIEU!#REF!,3),"156"=LEFT(NHAPLIEU!#REF!,3)),NHAPLIEU!#REF!,"")</f>
        <v>#REF!</v>
      </c>
      <c r="G87" s="308" t="e">
        <f t="shared" si="2"/>
        <v>#REF!</v>
      </c>
      <c r="H87" s="303" t="e">
        <f>IF(OR("156"=LEFT(NHAPLIEU!#REF!,3),"156"=LEFT(NHAPLIEU!#REF!,3)),NHAPLIEU!#REF!,"")</f>
        <v>#REF!</v>
      </c>
      <c r="I87" s="308"/>
      <c r="J87" s="303"/>
      <c r="K87" s="308"/>
      <c r="L87" s="303"/>
    </row>
    <row r="88" spans="1:12" hidden="1">
      <c r="A88" s="303" t="str">
        <f>IF(OR("156"=LEFT(NHAPLIEU!E87,3),"156"=LEFT(NHAPLIEU!F87,3)),NHAPLIEU!A87,"")</f>
        <v/>
      </c>
      <c r="B88" s="303" t="str">
        <f>IF(OR("156"=LEFT(NHAPLIEU!E87,3),"156"=LEFT(NHAPLIEU!F87,3)),NHAPLIEU!B87,"")</f>
        <v/>
      </c>
      <c r="C88" s="303" t="str">
        <f>IF(OR("156"=LEFT(NHAPLIEU!E87,3),"156"=LEFT(NHAPLIEU!F87,3)),NHAPLIEU!D87,"")</f>
        <v/>
      </c>
      <c r="D88" s="303" t="str">
        <f>IF("156"=LEFT(NHAPLIEU!E87,3),LEFT(NHAPLIEU!F87,3),IF("156"=LEFT(NHAPLIEU!F87,3),LEFT(NHAPLIEU!E87,3),""))</f>
        <v/>
      </c>
      <c r="E88" s="308" t="str">
        <f>IF(OR("156"=LEFT(NHAPLIEU!E87,3),"156"=LEFT(NHAPLIEU!F87,3)),NHAPLIEU!I87,"")</f>
        <v/>
      </c>
      <c r="F88" s="303" t="str">
        <f>IF(OR("156"=LEFT(NHAPLIEU!E87,3),"156"=LEFT(NHAPLIEU!F87,3)),NHAPLIEU!G87,"")</f>
        <v/>
      </c>
      <c r="G88" s="308" t="e">
        <f t="shared" si="2"/>
        <v>#VALUE!</v>
      </c>
      <c r="H88" s="303" t="str">
        <f>IF(OR("156"=LEFT(NHAPLIEU!E87,3),"156"=LEFT(NHAPLIEU!F87,3)),NHAPLIEU!H87,"")</f>
        <v/>
      </c>
      <c r="I88" s="308"/>
      <c r="J88" s="303"/>
      <c r="K88" s="308"/>
      <c r="L88" s="303"/>
    </row>
    <row r="89" spans="1:12">
      <c r="A89" s="303" t="str">
        <f>IF(OR("156"=LEFT(NHAPLIEU!E88,3),"156"=LEFT(NHAPLIEU!F88,3)),NHAPLIEU!A88,"")</f>
        <v/>
      </c>
      <c r="B89" s="303" t="str">
        <f>IF(OR("156"=LEFT(NHAPLIEU!E88,3),"156"=LEFT(NHAPLIEU!F88,3)),NHAPLIEU!B88,"")</f>
        <v/>
      </c>
      <c r="C89" s="303" t="str">
        <f>IF(OR("156"=LEFT(NHAPLIEU!E88,3),"156"=LEFT(NHAPLIEU!F88,3)),NHAPLIEU!D88,"")</f>
        <v/>
      </c>
      <c r="D89" s="303" t="str">
        <f>IF("156"=LEFT(NHAPLIEU!E88,3),LEFT(NHAPLIEU!F88,3),IF("156"=LEFT(NHAPLIEU!F88,3),LEFT(NHAPLIEU!E88,3),""))</f>
        <v/>
      </c>
      <c r="E89" s="308" t="str">
        <f>IF(OR("156"=LEFT(NHAPLIEU!E88,3),"156"=LEFT(NHAPLIEU!F88,3)),NHAPLIEU!I88,"")</f>
        <v/>
      </c>
      <c r="F89" s="303" t="str">
        <f>IF(OR("156"=LEFT(NHAPLIEU!E88,3),"156"=LEFT(NHAPLIEU!F88,3)),NHAPLIEU!G88,"")</f>
        <v/>
      </c>
      <c r="G89" s="308" t="e">
        <f t="shared" si="2"/>
        <v>#VALUE!</v>
      </c>
      <c r="H89" s="303" t="str">
        <f>IF(OR("156"=LEFT(NHAPLIEU!E88,3),"156"=LEFT(NHAPLIEU!F88,3)),NHAPLIEU!H88,"")</f>
        <v/>
      </c>
      <c r="I89" s="308"/>
      <c r="J89" s="303"/>
      <c r="K89" s="308"/>
      <c r="L89" s="303"/>
    </row>
    <row r="90" spans="1:12">
      <c r="A90" s="303" t="str">
        <f>IF(OR("156"=LEFT(NHAPLIEU!E89,3),"156"=LEFT(NHAPLIEU!F89,3)),NHAPLIEU!A89,"")</f>
        <v/>
      </c>
      <c r="B90" s="303" t="str">
        <f>IF(OR("156"=LEFT(NHAPLIEU!E89,3),"156"=LEFT(NHAPLIEU!F89,3)),NHAPLIEU!B89,"")</f>
        <v/>
      </c>
      <c r="C90" s="303" t="str">
        <f>IF(OR("156"=LEFT(NHAPLIEU!E89,3),"156"=LEFT(NHAPLIEU!F89,3)),NHAPLIEU!D89,"")</f>
        <v/>
      </c>
      <c r="D90" s="303" t="str">
        <f>IF("156"=LEFT(NHAPLIEU!E89,3),LEFT(NHAPLIEU!F89,3),IF("156"=LEFT(NHAPLIEU!F89,3),LEFT(NHAPLIEU!E89,3),""))</f>
        <v/>
      </c>
      <c r="E90" s="308" t="str">
        <f>IF(OR("156"=LEFT(NHAPLIEU!E89,3),"156"=LEFT(NHAPLIEU!F89,3)),NHAPLIEU!I89,"")</f>
        <v/>
      </c>
      <c r="F90" s="303" t="str">
        <f>IF(OR("156"=LEFT(NHAPLIEU!E89,3),"156"=LEFT(NHAPLIEU!F89,3)),NHAPLIEU!G89,"")</f>
        <v/>
      </c>
      <c r="G90" s="308" t="e">
        <f t="shared" si="2"/>
        <v>#VALUE!</v>
      </c>
      <c r="H90" s="303" t="str">
        <f>IF(OR("156"=LEFT(NHAPLIEU!E89,3),"156"=LEFT(NHAPLIEU!F89,3)),NHAPLIEU!H89,"")</f>
        <v/>
      </c>
      <c r="I90" s="308"/>
      <c r="J90" s="303"/>
      <c r="K90" s="308"/>
      <c r="L90" s="303"/>
    </row>
    <row r="91" spans="1:12">
      <c r="A91" s="303" t="str">
        <f>IF(OR("156"=LEFT(NHAPLIEU!E90,3),"156"=LEFT(NHAPLIEU!F90,3)),NHAPLIEU!A90,"")</f>
        <v/>
      </c>
      <c r="B91" s="303" t="str">
        <f>IF(OR("156"=LEFT(NHAPLIEU!E90,3),"156"=LEFT(NHAPLIEU!F90,3)),NHAPLIEU!B90,"")</f>
        <v/>
      </c>
      <c r="C91" s="303" t="str">
        <f>IF(OR("156"=LEFT(NHAPLIEU!E90,3),"156"=LEFT(NHAPLIEU!F90,3)),NHAPLIEU!D90,"")</f>
        <v/>
      </c>
      <c r="D91" s="303" t="str">
        <f>IF("156"=LEFT(NHAPLIEU!E90,3),LEFT(NHAPLIEU!F90,3),IF("156"=LEFT(NHAPLIEU!F90,3),LEFT(NHAPLIEU!E90,3),""))</f>
        <v/>
      </c>
      <c r="E91" s="308" t="str">
        <f>IF(OR("156"=LEFT(NHAPLIEU!E90,3),"156"=LEFT(NHAPLIEU!F90,3)),NHAPLIEU!I90,"")</f>
        <v/>
      </c>
      <c r="F91" s="303" t="str">
        <f>IF(OR("156"=LEFT(NHAPLIEU!E90,3),"156"=LEFT(NHAPLIEU!F90,3)),NHAPLIEU!G90,"")</f>
        <v/>
      </c>
      <c r="G91" s="308" t="e">
        <f t="shared" si="2"/>
        <v>#VALUE!</v>
      </c>
      <c r="H91" s="303" t="str">
        <f>IF(OR("156"=LEFT(NHAPLIEU!E90,3),"156"=LEFT(NHAPLIEU!F90,3)),NHAPLIEU!H90,"")</f>
        <v/>
      </c>
      <c r="I91" s="308"/>
      <c r="J91" s="303"/>
      <c r="K91" s="308"/>
      <c r="L91" s="303"/>
    </row>
    <row r="92" spans="1:12" hidden="1">
      <c r="A92" s="303" t="str">
        <f>IF(OR("156"=LEFT(NHAPLIEU!E91,3),"156"=LEFT(NHAPLIEU!F91,3)),NHAPLIEU!A91,"")</f>
        <v/>
      </c>
      <c r="B92" s="303" t="str">
        <f>IF(OR("156"=LEFT(NHAPLIEU!E91,3),"156"=LEFT(NHAPLIEU!F91,3)),NHAPLIEU!B91,"")</f>
        <v/>
      </c>
      <c r="C92" s="303" t="str">
        <f>IF(OR("156"=LEFT(NHAPLIEU!E91,3),"156"=LEFT(NHAPLIEU!F91,3)),NHAPLIEU!D91,"")</f>
        <v/>
      </c>
      <c r="D92" s="303" t="str">
        <f>IF("156"=LEFT(NHAPLIEU!E91,3),LEFT(NHAPLIEU!F91,3),IF("156"=LEFT(NHAPLIEU!F91,3),LEFT(NHAPLIEU!E91,3),""))</f>
        <v/>
      </c>
      <c r="E92" s="308" t="str">
        <f>IF(OR("156"=LEFT(NHAPLIEU!E91,3),"156"=LEFT(NHAPLIEU!F91,3)),NHAPLIEU!I91,"")</f>
        <v/>
      </c>
      <c r="F92" s="303" t="str">
        <f>IF(OR("156"=LEFT(NHAPLIEU!E91,3),"156"=LEFT(NHAPLIEU!F91,3)),NHAPLIEU!G91,"")</f>
        <v/>
      </c>
      <c r="G92" s="308" t="e">
        <f t="shared" si="2"/>
        <v>#VALUE!</v>
      </c>
      <c r="H92" s="303" t="str">
        <f>IF(OR("156"=LEFT(NHAPLIEU!E91,3),"156"=LEFT(NHAPLIEU!F91,3)),NHAPLIEU!H91,"")</f>
        <v/>
      </c>
      <c r="I92" s="308"/>
      <c r="J92" s="303"/>
      <c r="K92" s="308"/>
      <c r="L92" s="303"/>
    </row>
    <row r="93" spans="1:12">
      <c r="A93" s="303" t="str">
        <f>IF(OR("156"=LEFT(NHAPLIEU!E92,3),"156"=LEFT(NHAPLIEU!F92,3)),NHAPLIEU!A92,"")</f>
        <v/>
      </c>
      <c r="B93" s="303" t="str">
        <f>IF(OR("156"=LEFT(NHAPLIEU!E92,3),"156"=LEFT(NHAPLIEU!F92,3)),NHAPLIEU!B92,"")</f>
        <v/>
      </c>
      <c r="C93" s="303" t="str">
        <f>IF(OR("156"=LEFT(NHAPLIEU!E92,3),"156"=LEFT(NHAPLIEU!F92,3)),NHAPLIEU!D92,"")</f>
        <v/>
      </c>
      <c r="D93" s="303" t="str">
        <f>IF("156"=LEFT(NHAPLIEU!E92,3),LEFT(NHAPLIEU!F92,3),IF("156"=LEFT(NHAPLIEU!F92,3),LEFT(NHAPLIEU!E92,3),""))</f>
        <v/>
      </c>
      <c r="E93" s="308" t="str">
        <f>IF(OR("156"=LEFT(NHAPLIEU!E92,3),"156"=LEFT(NHAPLIEU!F92,3)),NHAPLIEU!I92,"")</f>
        <v/>
      </c>
      <c r="F93" s="303" t="str">
        <f>IF(OR("156"=LEFT(NHAPLIEU!E92,3),"156"=LEFT(NHAPLIEU!F92,3)),NHAPLIEU!G92,"")</f>
        <v/>
      </c>
      <c r="G93" s="308" t="e">
        <f t="shared" si="2"/>
        <v>#VALUE!</v>
      </c>
      <c r="H93" s="303" t="str">
        <f>IF(OR("156"=LEFT(NHAPLIEU!E92,3),"156"=LEFT(NHAPLIEU!F92,3)),NHAPLIEU!H92,"")</f>
        <v/>
      </c>
      <c r="I93" s="308"/>
      <c r="J93" s="303"/>
      <c r="K93" s="308"/>
      <c r="L93" s="303"/>
    </row>
    <row r="94" spans="1:12">
      <c r="A94" s="303" t="str">
        <f>IF(OR("156"=LEFT(NHAPLIEU!E93,3),"156"=LEFT(NHAPLIEU!F93,3)),NHAPLIEU!A93,"")</f>
        <v/>
      </c>
      <c r="B94" s="303" t="str">
        <f>IF(OR("156"=LEFT(NHAPLIEU!E93,3),"156"=LEFT(NHAPLIEU!F93,3)),NHAPLIEU!B93,"")</f>
        <v/>
      </c>
      <c r="C94" s="303" t="str">
        <f>IF(OR("156"=LEFT(NHAPLIEU!E93,3),"156"=LEFT(NHAPLIEU!F93,3)),NHAPLIEU!D93,"")</f>
        <v/>
      </c>
      <c r="D94" s="303" t="str">
        <f>IF("156"=LEFT(NHAPLIEU!E93,3),LEFT(NHAPLIEU!F93,3),IF("156"=LEFT(NHAPLIEU!F93,3),LEFT(NHAPLIEU!E93,3),""))</f>
        <v/>
      </c>
      <c r="E94" s="308" t="str">
        <f>IF(OR("156"=LEFT(NHAPLIEU!E93,3),"156"=LEFT(NHAPLIEU!F93,3)),NHAPLIEU!I93,"")</f>
        <v/>
      </c>
      <c r="F94" s="303" t="str">
        <f>IF(OR("156"=LEFT(NHAPLIEU!E93,3),"156"=LEFT(NHAPLIEU!F93,3)),NHAPLIEU!G93,"")</f>
        <v/>
      </c>
      <c r="G94" s="308" t="e">
        <f t="shared" si="2"/>
        <v>#VALUE!</v>
      </c>
      <c r="H94" s="303" t="str">
        <f>IF(OR("156"=LEFT(NHAPLIEU!E93,3),"156"=LEFT(NHAPLIEU!F93,3)),NHAPLIEU!H93,"")</f>
        <v/>
      </c>
      <c r="I94" s="308"/>
      <c r="J94" s="303"/>
      <c r="K94" s="308"/>
      <c r="L94" s="303"/>
    </row>
    <row r="95" spans="1:12" hidden="1">
      <c r="A95" s="303" t="str">
        <f>IF(OR("156"=LEFT(NHAPLIEU!E94,3),"156"=LEFT(NHAPLIEU!F94,3)),NHAPLIEU!A94,"")</f>
        <v/>
      </c>
      <c r="B95" s="303" t="str">
        <f>IF(OR("156"=LEFT(NHAPLIEU!E94,3),"156"=LEFT(NHAPLIEU!F94,3)),NHAPLIEU!B94,"")</f>
        <v/>
      </c>
      <c r="C95" s="303" t="str">
        <f>IF(OR("156"=LEFT(NHAPLIEU!E94,3),"156"=LEFT(NHAPLIEU!F94,3)),NHAPLIEU!D94,"")</f>
        <v/>
      </c>
      <c r="D95" s="303" t="str">
        <f>IF("156"=LEFT(NHAPLIEU!E94,3),LEFT(NHAPLIEU!F94,3),IF("156"=LEFT(NHAPLIEU!F94,3),LEFT(NHAPLIEU!E94,3),""))</f>
        <v/>
      </c>
      <c r="E95" s="308" t="str">
        <f>IF(OR("156"=LEFT(NHAPLIEU!E94,3),"156"=LEFT(NHAPLIEU!F94,3)),NHAPLIEU!I94,"")</f>
        <v/>
      </c>
      <c r="F95" s="303" t="str">
        <f>IF(OR("156"=LEFT(NHAPLIEU!E94,3),"156"=LEFT(NHAPLIEU!F94,3)),NHAPLIEU!G94,"")</f>
        <v/>
      </c>
      <c r="G95" s="308" t="e">
        <f t="shared" si="2"/>
        <v>#VALUE!</v>
      </c>
      <c r="H95" s="303" t="str">
        <f>IF(OR("156"=LEFT(NHAPLIEU!E94,3),"156"=LEFT(NHAPLIEU!F94,3)),NHAPLIEU!H94,"")</f>
        <v/>
      </c>
      <c r="I95" s="308"/>
      <c r="J95" s="303"/>
      <c r="K95" s="308"/>
      <c r="L95" s="303"/>
    </row>
    <row r="96" spans="1:12" hidden="1">
      <c r="A96" s="303" t="str">
        <f>IF(OR("156"=LEFT(NHAPLIEU!E95,3),"156"=LEFT(NHAPLIEU!F95,3)),NHAPLIEU!A95,"")</f>
        <v/>
      </c>
      <c r="B96" s="303" t="str">
        <f>IF(OR("156"=LEFT(NHAPLIEU!E95,3),"156"=LEFT(NHAPLIEU!F95,3)),NHAPLIEU!B95,"")</f>
        <v/>
      </c>
      <c r="C96" s="303" t="str">
        <f>IF(OR("156"=LEFT(NHAPLIEU!E95,3),"156"=LEFT(NHAPLIEU!F95,3)),NHAPLIEU!D95,"")</f>
        <v/>
      </c>
      <c r="D96" s="303" t="str">
        <f>IF("156"=LEFT(NHAPLIEU!E95,3),LEFT(NHAPLIEU!F95,3),IF("156"=LEFT(NHAPLIEU!F95,3),LEFT(NHAPLIEU!E95,3),""))</f>
        <v/>
      </c>
      <c r="E96" s="308" t="str">
        <f>IF(OR("156"=LEFT(NHAPLIEU!E95,3),"156"=LEFT(NHAPLIEU!F95,3)),NHAPLIEU!I95,"")</f>
        <v/>
      </c>
      <c r="F96" s="303" t="str">
        <f>IF(OR("156"=LEFT(NHAPLIEU!E95,3),"156"=LEFT(NHAPLIEU!F95,3)),NHAPLIEU!G95,"")</f>
        <v/>
      </c>
      <c r="G96" s="308" t="e">
        <f t="shared" si="2"/>
        <v>#VALUE!</v>
      </c>
      <c r="H96" s="303" t="str">
        <f>IF(OR("156"=LEFT(NHAPLIEU!E95,3),"156"=LEFT(NHAPLIEU!F95,3)),NHAPLIEU!H95,"")</f>
        <v/>
      </c>
      <c r="I96" s="308"/>
      <c r="J96" s="303"/>
      <c r="K96" s="308"/>
      <c r="L96" s="303"/>
    </row>
    <row r="97" spans="1:12">
      <c r="A97" s="303" t="str">
        <f>IF(OR("156"=LEFT(NHAPLIEU!E96,3),"156"=LEFT(NHAPLIEU!F96,3)),NHAPLIEU!A96,"")</f>
        <v/>
      </c>
      <c r="B97" s="303" t="str">
        <f>IF(OR("156"=LEFT(NHAPLIEU!E96,3),"156"=LEFT(NHAPLIEU!F96,3)),NHAPLIEU!B96,"")</f>
        <v/>
      </c>
      <c r="C97" s="303" t="str">
        <f>IF(OR("156"=LEFT(NHAPLIEU!E96,3),"156"=LEFT(NHAPLIEU!F96,3)),NHAPLIEU!D96,"")</f>
        <v/>
      </c>
      <c r="D97" s="303" t="str">
        <f>IF("156"=LEFT(NHAPLIEU!E96,3),LEFT(NHAPLIEU!F96,3),IF("156"=LEFT(NHAPLIEU!F96,3),LEFT(NHAPLIEU!E96,3),""))</f>
        <v/>
      </c>
      <c r="E97" s="308" t="str">
        <f>IF(OR("156"=LEFT(NHAPLIEU!E96,3),"156"=LEFT(NHAPLIEU!F96,3)),NHAPLIEU!I96,"")</f>
        <v/>
      </c>
      <c r="F97" s="303" t="str">
        <f>IF(OR("156"=LEFT(NHAPLIEU!E96,3),"156"=LEFT(NHAPLIEU!F96,3)),NHAPLIEU!G96,"")</f>
        <v/>
      </c>
      <c r="G97" s="308" t="e">
        <f t="shared" si="2"/>
        <v>#VALUE!</v>
      </c>
      <c r="H97" s="303" t="str">
        <f>IF(OR("156"=LEFT(NHAPLIEU!E96,3),"156"=LEFT(NHAPLIEU!F96,3)),NHAPLIEU!H96,"")</f>
        <v/>
      </c>
      <c r="I97" s="308"/>
      <c r="J97" s="303"/>
      <c r="K97" s="308"/>
      <c r="L97" s="303"/>
    </row>
    <row r="98" spans="1:12" hidden="1">
      <c r="A98" s="303" t="str">
        <f>IF(OR("156"=LEFT(NHAPLIEU!E97,3),"156"=LEFT(NHAPLIEU!F97,3)),NHAPLIEU!A97,"")</f>
        <v/>
      </c>
      <c r="B98" s="303" t="str">
        <f>IF(OR("156"=LEFT(NHAPLIEU!E97,3),"156"=LEFT(NHAPLIEU!F97,3)),NHAPLIEU!B97,"")</f>
        <v/>
      </c>
      <c r="C98" s="303" t="str">
        <f>IF(OR("156"=LEFT(NHAPLIEU!E97,3),"156"=LEFT(NHAPLIEU!F97,3)),NHAPLIEU!D97,"")</f>
        <v/>
      </c>
      <c r="D98" s="303" t="str">
        <f>IF("156"=LEFT(NHAPLIEU!E97,3),LEFT(NHAPLIEU!F97,3),IF("156"=LEFT(NHAPLIEU!F97,3),LEFT(NHAPLIEU!E97,3),""))</f>
        <v/>
      </c>
      <c r="E98" s="308" t="str">
        <f>IF(OR("156"=LEFT(NHAPLIEU!E97,3),"156"=LEFT(NHAPLIEU!F97,3)),NHAPLIEU!I97,"")</f>
        <v/>
      </c>
      <c r="F98" s="303" t="str">
        <f>IF(OR("156"=LEFT(NHAPLIEU!E97,3),"156"=LEFT(NHAPLIEU!F97,3)),NHAPLIEU!G97,"")</f>
        <v/>
      </c>
      <c r="G98" s="308" t="e">
        <f t="shared" si="2"/>
        <v>#VALUE!</v>
      </c>
      <c r="H98" s="303" t="str">
        <f>IF(OR("156"=LEFT(NHAPLIEU!E97,3),"156"=LEFT(NHAPLIEU!F97,3)),NHAPLIEU!H97,"")</f>
        <v/>
      </c>
      <c r="I98" s="308"/>
      <c r="J98" s="303"/>
      <c r="K98" s="308"/>
      <c r="L98" s="303"/>
    </row>
    <row r="99" spans="1:12" hidden="1">
      <c r="A99" s="303" t="str">
        <f>IF(OR("156"=LEFT(NHAPLIEU!E98,3),"156"=LEFT(NHAPLIEU!F98,3)),NHAPLIEU!A98,"")</f>
        <v/>
      </c>
      <c r="B99" s="303" t="str">
        <f>IF(OR("156"=LEFT(NHAPLIEU!E98,3),"156"=LEFT(NHAPLIEU!F98,3)),NHAPLIEU!B98,"")</f>
        <v/>
      </c>
      <c r="C99" s="303" t="str">
        <f>IF(OR("156"=LEFT(NHAPLIEU!E98,3),"156"=LEFT(NHAPLIEU!F98,3)),NHAPLIEU!D98,"")</f>
        <v/>
      </c>
      <c r="D99" s="303" t="str">
        <f>IF("156"=LEFT(NHAPLIEU!E98,3),LEFT(NHAPLIEU!F98,3),IF("156"=LEFT(NHAPLIEU!F98,3),LEFT(NHAPLIEU!E98,3),""))</f>
        <v/>
      </c>
      <c r="E99" s="308" t="str">
        <f>IF(OR("156"=LEFT(NHAPLIEU!E98,3),"156"=LEFT(NHAPLIEU!F98,3)),NHAPLIEU!I98,"")</f>
        <v/>
      </c>
      <c r="F99" s="303" t="str">
        <f>IF(OR("156"=LEFT(NHAPLIEU!E98,3),"156"=LEFT(NHAPLIEU!F98,3)),NHAPLIEU!G98,"")</f>
        <v/>
      </c>
      <c r="G99" s="308" t="e">
        <f t="shared" si="2"/>
        <v>#VALUE!</v>
      </c>
      <c r="H99" s="303" t="str">
        <f>IF(OR("156"=LEFT(NHAPLIEU!E98,3),"156"=LEFT(NHAPLIEU!F98,3)),NHAPLIEU!H98,"")</f>
        <v/>
      </c>
      <c r="I99" s="308"/>
      <c r="J99" s="303"/>
      <c r="K99" s="308"/>
      <c r="L99" s="303"/>
    </row>
    <row r="100" spans="1:12" hidden="1">
      <c r="A100" s="303" t="str">
        <f>IF(OR("156"=LEFT(NHAPLIEU!E99,3),"156"=LEFT(NHAPLIEU!F99,3)),NHAPLIEU!A99,"")</f>
        <v/>
      </c>
      <c r="B100" s="303" t="str">
        <f>IF(OR("156"=LEFT(NHAPLIEU!E99,3),"156"=LEFT(NHAPLIEU!F99,3)),NHAPLIEU!B99,"")</f>
        <v/>
      </c>
      <c r="C100" s="303" t="str">
        <f>IF(OR("156"=LEFT(NHAPLIEU!E99,3),"156"=LEFT(NHAPLIEU!F99,3)),NHAPLIEU!D99,"")</f>
        <v/>
      </c>
      <c r="D100" s="303" t="str">
        <f>IF("156"=LEFT(NHAPLIEU!E99,3),LEFT(NHAPLIEU!F99,3),IF("156"=LEFT(NHAPLIEU!F99,3),LEFT(NHAPLIEU!E99,3),""))</f>
        <v/>
      </c>
      <c r="E100" s="308" t="str">
        <f>IF(OR("156"=LEFT(NHAPLIEU!E99,3),"156"=LEFT(NHAPLIEU!F99,3)),NHAPLIEU!I99,"")</f>
        <v/>
      </c>
      <c r="F100" s="303" t="str">
        <f>IF(OR("156"=LEFT(NHAPLIEU!E99,3),"156"=LEFT(NHAPLIEU!F99,3)),NHAPLIEU!G99,"")</f>
        <v/>
      </c>
      <c r="G100" s="308" t="e">
        <f t="shared" si="2"/>
        <v>#VALUE!</v>
      </c>
      <c r="H100" s="303" t="str">
        <f>IF(OR("156"=LEFT(NHAPLIEU!E99,3),"156"=LEFT(NHAPLIEU!F99,3)),NHAPLIEU!H99,"")</f>
        <v/>
      </c>
      <c r="I100" s="308"/>
      <c r="J100" s="303"/>
      <c r="K100" s="308"/>
      <c r="L100" s="303"/>
    </row>
    <row r="101" spans="1:12" hidden="1">
      <c r="A101" s="303" t="str">
        <f>IF(OR("156"=LEFT(NHAPLIEU!E100,3),"156"=LEFT(NHAPLIEU!F100,3)),NHAPLIEU!A100,"")</f>
        <v/>
      </c>
      <c r="B101" s="303" t="str">
        <f>IF(OR("156"=LEFT(NHAPLIEU!E100,3),"156"=LEFT(NHAPLIEU!F100,3)),NHAPLIEU!B100,"")</f>
        <v/>
      </c>
      <c r="C101" s="303" t="str">
        <f>IF(OR("156"=LEFT(NHAPLIEU!E100,3),"156"=LEFT(NHAPLIEU!F100,3)),NHAPLIEU!D100,"")</f>
        <v/>
      </c>
      <c r="D101" s="303" t="str">
        <f>IF("156"=LEFT(NHAPLIEU!E100,3),LEFT(NHAPLIEU!F100,3),IF("156"=LEFT(NHAPLIEU!F100,3),LEFT(NHAPLIEU!E100,3),""))</f>
        <v/>
      </c>
      <c r="E101" s="308" t="str">
        <f>IF(OR("156"=LEFT(NHAPLIEU!E100,3),"156"=LEFT(NHAPLIEU!F100,3)),NHAPLIEU!I100,"")</f>
        <v/>
      </c>
      <c r="F101" s="303" t="str">
        <f>IF(OR("156"=LEFT(NHAPLIEU!E100,3),"156"=LEFT(NHAPLIEU!F100,3)),NHAPLIEU!G100,"")</f>
        <v/>
      </c>
      <c r="G101" s="308" t="e">
        <f t="shared" si="2"/>
        <v>#VALUE!</v>
      </c>
      <c r="H101" s="303" t="str">
        <f>IF(OR("156"=LEFT(NHAPLIEU!E100,3),"156"=LEFT(NHAPLIEU!F100,3)),NHAPLIEU!H100,"")</f>
        <v/>
      </c>
      <c r="I101" s="308"/>
      <c r="J101" s="303"/>
      <c r="K101" s="308"/>
      <c r="L101" s="303"/>
    </row>
    <row r="102" spans="1:12">
      <c r="A102" s="303" t="str">
        <f>IF(OR("156"=LEFT(NHAPLIEU!E101,3),"156"=LEFT(NHAPLIEU!F101,3)),NHAPLIEU!A101,"")</f>
        <v/>
      </c>
      <c r="B102" s="303" t="str">
        <f>IF(OR("156"=LEFT(NHAPLIEU!E101,3),"156"=LEFT(NHAPLIEU!F101,3)),NHAPLIEU!B101,"")</f>
        <v/>
      </c>
      <c r="C102" s="303" t="str">
        <f>IF(OR("156"=LEFT(NHAPLIEU!E101,3),"156"=LEFT(NHAPLIEU!F101,3)),NHAPLIEU!D101,"")</f>
        <v/>
      </c>
      <c r="D102" s="303" t="str">
        <f>IF("156"=LEFT(NHAPLIEU!E101,3),LEFT(NHAPLIEU!F101,3),IF("156"=LEFT(NHAPLIEU!F101,3),LEFT(NHAPLIEU!E101,3),""))</f>
        <v/>
      </c>
      <c r="E102" s="308" t="str">
        <f>IF(OR("156"=LEFT(NHAPLIEU!E101,3),"156"=LEFT(NHAPLIEU!F101,3)),NHAPLIEU!I101,"")</f>
        <v/>
      </c>
      <c r="F102" s="303" t="str">
        <f>IF(OR("156"=LEFT(NHAPLIEU!E101,3),"156"=LEFT(NHAPLIEU!F101,3)),NHAPLIEU!G101,"")</f>
        <v/>
      </c>
      <c r="G102" s="308" t="e">
        <f t="shared" si="2"/>
        <v>#VALUE!</v>
      </c>
      <c r="H102" s="303" t="str">
        <f>IF(OR("156"=LEFT(NHAPLIEU!E101,3),"156"=LEFT(NHAPLIEU!F101,3)),NHAPLIEU!H101,"")</f>
        <v/>
      </c>
      <c r="I102" s="308"/>
      <c r="J102" s="303"/>
      <c r="K102" s="308"/>
      <c r="L102" s="303"/>
    </row>
    <row r="103" spans="1:12" hidden="1">
      <c r="A103" s="303" t="str">
        <f>IF(OR("156"=LEFT(NHAPLIEU!E102,3),"156"=LEFT(NHAPLIEU!F102,3)),NHAPLIEU!A102,"")</f>
        <v/>
      </c>
      <c r="B103" s="303" t="str">
        <f>IF(OR("156"=LEFT(NHAPLIEU!E102,3),"156"=LEFT(NHAPLIEU!F102,3)),NHAPLIEU!B102,"")</f>
        <v/>
      </c>
      <c r="C103" s="303" t="str">
        <f>IF(OR("156"=LEFT(NHAPLIEU!E102,3),"156"=LEFT(NHAPLIEU!F102,3)),NHAPLIEU!D102,"")</f>
        <v/>
      </c>
      <c r="D103" s="303" t="str">
        <f>IF("156"=LEFT(NHAPLIEU!E102,3),LEFT(NHAPLIEU!F102,3),IF("156"=LEFT(NHAPLIEU!F102,3),LEFT(NHAPLIEU!E102,3),""))</f>
        <v/>
      </c>
      <c r="E103" s="308" t="str">
        <f>IF(OR("156"=LEFT(NHAPLIEU!E102,3),"156"=LEFT(NHAPLIEU!F102,3)),NHAPLIEU!I102,"")</f>
        <v/>
      </c>
      <c r="F103" s="303" t="str">
        <f>IF(OR("156"=LEFT(NHAPLIEU!E102,3),"156"=LEFT(NHAPLIEU!F102,3)),NHAPLIEU!G102,"")</f>
        <v/>
      </c>
      <c r="G103" s="308" t="e">
        <f t="shared" si="2"/>
        <v>#VALUE!</v>
      </c>
      <c r="H103" s="303" t="str">
        <f>IF(OR("156"=LEFT(NHAPLIEU!E102,3),"156"=LEFT(NHAPLIEU!F102,3)),NHAPLIEU!H102,"")</f>
        <v/>
      </c>
      <c r="I103" s="308"/>
      <c r="J103" s="303"/>
      <c r="K103" s="308"/>
      <c r="L103" s="303"/>
    </row>
    <row r="104" spans="1:12" hidden="1">
      <c r="A104" s="303" t="e">
        <f>IF(OR("156"=LEFT(NHAPLIEU!#REF!,3),"156"=LEFT(NHAPLIEU!#REF!,3)),NHAPLIEU!#REF!,"")</f>
        <v>#REF!</v>
      </c>
      <c r="B104" s="303" t="e">
        <f>IF(OR("156"=LEFT(NHAPLIEU!#REF!,3),"156"=LEFT(NHAPLIEU!#REF!,3)),NHAPLIEU!#REF!,"")</f>
        <v>#REF!</v>
      </c>
      <c r="C104" s="303" t="e">
        <f>IF(OR("156"=LEFT(NHAPLIEU!#REF!,3),"156"=LEFT(NHAPLIEU!#REF!,3)),NHAPLIEU!#REF!,"")</f>
        <v>#REF!</v>
      </c>
      <c r="D104" s="303" t="e">
        <f>IF("156"=LEFT(NHAPLIEU!#REF!,3),LEFT(NHAPLIEU!#REF!,3),IF("156"=LEFT(NHAPLIEU!#REF!,3),LEFT(NHAPLIEU!#REF!,3),""))</f>
        <v>#REF!</v>
      </c>
      <c r="E104" s="308" t="e">
        <f>IF(OR("156"=LEFT(NHAPLIEU!#REF!,3),"156"=LEFT(NHAPLIEU!#REF!,3)),NHAPLIEU!#REF!,"")</f>
        <v>#REF!</v>
      </c>
      <c r="F104" s="303" t="e">
        <f>IF(OR("156"=LEFT(NHAPLIEU!#REF!,3),"156"=LEFT(NHAPLIEU!#REF!,3)),NHAPLIEU!#REF!,"")</f>
        <v>#REF!</v>
      </c>
      <c r="G104" s="308" t="e">
        <f t="shared" si="2"/>
        <v>#REF!</v>
      </c>
      <c r="H104" s="303" t="e">
        <f>IF(OR("156"=LEFT(NHAPLIEU!#REF!,3),"156"=LEFT(NHAPLIEU!#REF!,3)),NHAPLIEU!#REF!,"")</f>
        <v>#REF!</v>
      </c>
      <c r="I104" s="308"/>
      <c r="J104" s="303"/>
      <c r="K104" s="308"/>
      <c r="L104" s="303"/>
    </row>
    <row r="105" spans="1:12" hidden="1">
      <c r="A105" s="303" t="str">
        <f>IF(OR("156"=LEFT(NHAPLIEU!E103,3),"156"=LEFT(NHAPLIEU!F103,3)),NHAPLIEU!A103,"")</f>
        <v/>
      </c>
      <c r="B105" s="303" t="str">
        <f>IF(OR("156"=LEFT(NHAPLIEU!E103,3),"156"=LEFT(NHAPLIEU!F103,3)),NHAPLIEU!B103,"")</f>
        <v/>
      </c>
      <c r="C105" s="303" t="str">
        <f>IF(OR("156"=LEFT(NHAPLIEU!E103,3),"156"=LEFT(NHAPLIEU!F103,3)),NHAPLIEU!D103,"")</f>
        <v/>
      </c>
      <c r="D105" s="303" t="str">
        <f>IF("156"=LEFT(NHAPLIEU!E103,3),LEFT(NHAPLIEU!F103,3),IF("156"=LEFT(NHAPLIEU!F103,3),LEFT(NHAPLIEU!E103,3),""))</f>
        <v/>
      </c>
      <c r="E105" s="308" t="str">
        <f>IF(OR("156"=LEFT(NHAPLIEU!E103,3),"156"=LEFT(NHAPLIEU!F103,3)),NHAPLIEU!I103,"")</f>
        <v/>
      </c>
      <c r="F105" s="303" t="str">
        <f>IF(OR("156"=LEFT(NHAPLIEU!E103,3),"156"=LEFT(NHAPLIEU!F103,3)),NHAPLIEU!G103,"")</f>
        <v/>
      </c>
      <c r="G105" s="308" t="e">
        <f t="shared" si="2"/>
        <v>#VALUE!</v>
      </c>
      <c r="H105" s="303" t="str">
        <f>IF(OR("156"=LEFT(NHAPLIEU!E103,3),"156"=LEFT(NHAPLIEU!F103,3)),NHAPLIEU!H103,"")</f>
        <v/>
      </c>
      <c r="I105" s="308"/>
      <c r="J105" s="303"/>
      <c r="K105" s="308"/>
      <c r="L105" s="303"/>
    </row>
    <row r="106" spans="1:12" hidden="1">
      <c r="A106" s="303" t="str">
        <f>IF(OR("156"=LEFT(NHAPLIEU!E104,3),"156"=LEFT(NHAPLIEU!F104,3)),NHAPLIEU!A104,"")</f>
        <v/>
      </c>
      <c r="B106" s="303" t="str">
        <f>IF(OR("156"=LEFT(NHAPLIEU!E104,3),"156"=LEFT(NHAPLIEU!F104,3)),NHAPLIEU!B104,"")</f>
        <v/>
      </c>
      <c r="C106" s="303" t="str">
        <f>IF(OR("156"=LEFT(NHAPLIEU!E104,3),"156"=LEFT(NHAPLIEU!F104,3)),NHAPLIEU!D104,"")</f>
        <v/>
      </c>
      <c r="D106" s="303" t="str">
        <f>IF("156"=LEFT(NHAPLIEU!E104,3),LEFT(NHAPLIEU!F104,3),IF("156"=LEFT(NHAPLIEU!F104,3),LEFT(NHAPLIEU!E104,3),""))</f>
        <v/>
      </c>
      <c r="E106" s="308" t="str">
        <f>IF(OR("156"=LEFT(NHAPLIEU!E104,3),"156"=LEFT(NHAPLIEU!F104,3)),NHAPLIEU!I104,"")</f>
        <v/>
      </c>
      <c r="F106" s="303" t="str">
        <f>IF(OR("156"=LEFT(NHAPLIEU!E104,3),"156"=LEFT(NHAPLIEU!F104,3)),NHAPLIEU!G104,"")</f>
        <v/>
      </c>
      <c r="G106" s="308" t="e">
        <f t="shared" si="2"/>
        <v>#VALUE!</v>
      </c>
      <c r="H106" s="303" t="str">
        <f>IF(OR("156"=LEFT(NHAPLIEU!E104,3),"156"=LEFT(NHAPLIEU!F104,3)),NHAPLIEU!H104,"")</f>
        <v/>
      </c>
      <c r="I106" s="308"/>
      <c r="J106" s="303"/>
      <c r="K106" s="308"/>
      <c r="L106" s="303"/>
    </row>
    <row r="107" spans="1:12">
      <c r="A107" s="303" t="str">
        <f>IF(OR("156"=LEFT(NHAPLIEU!E105,3),"156"=LEFT(NHAPLIEU!F105,3)),NHAPLIEU!A105,"")</f>
        <v/>
      </c>
      <c r="B107" s="303" t="str">
        <f>IF(OR("156"=LEFT(NHAPLIEU!E105,3),"156"=LEFT(NHAPLIEU!F105,3)),NHAPLIEU!B105,"")</f>
        <v/>
      </c>
      <c r="C107" s="303" t="str">
        <f>IF(OR("156"=LEFT(NHAPLIEU!E105,3),"156"=LEFT(NHAPLIEU!F105,3)),NHAPLIEU!D105,"")</f>
        <v/>
      </c>
      <c r="D107" s="303" t="str">
        <f>IF("156"=LEFT(NHAPLIEU!E105,3),LEFT(NHAPLIEU!F105,3),IF("156"=LEFT(NHAPLIEU!F105,3),LEFT(NHAPLIEU!E105,3),""))</f>
        <v/>
      </c>
      <c r="E107" s="308" t="str">
        <f>IF(OR("156"=LEFT(NHAPLIEU!E105,3),"156"=LEFT(NHAPLIEU!F105,3)),NHAPLIEU!I105,"")</f>
        <v/>
      </c>
      <c r="F107" s="303" t="str">
        <f>IF(OR("156"=LEFT(NHAPLIEU!E105,3),"156"=LEFT(NHAPLIEU!F105,3)),NHAPLIEU!G105,"")</f>
        <v/>
      </c>
      <c r="G107" s="308" t="e">
        <f t="shared" si="2"/>
        <v>#VALUE!</v>
      </c>
      <c r="H107" s="303" t="str">
        <f>IF(OR("156"=LEFT(NHAPLIEU!E105,3),"156"=LEFT(NHAPLIEU!F105,3)),NHAPLIEU!H105,"")</f>
        <v/>
      </c>
      <c r="I107" s="308"/>
      <c r="J107" s="303"/>
      <c r="K107" s="308"/>
      <c r="L107" s="303"/>
    </row>
    <row r="108" spans="1:12">
      <c r="A108" s="303" t="str">
        <f>IF(OR("156"=LEFT(NHAPLIEU!E106,3),"156"=LEFT(NHAPLIEU!F106,3)),NHAPLIEU!A106,"")</f>
        <v/>
      </c>
      <c r="B108" s="303" t="str">
        <f>IF(OR("156"=LEFT(NHAPLIEU!E106,3),"156"=LEFT(NHAPLIEU!F106,3)),NHAPLIEU!B106,"")</f>
        <v/>
      </c>
      <c r="C108" s="303" t="str">
        <f>IF(OR("156"=LEFT(NHAPLIEU!E106,3),"156"=LEFT(NHAPLIEU!F106,3)),NHAPLIEU!D106,"")</f>
        <v/>
      </c>
      <c r="D108" s="303" t="str">
        <f>IF("156"=LEFT(NHAPLIEU!E106,3),LEFT(NHAPLIEU!F106,3),IF("156"=LEFT(NHAPLIEU!F106,3),LEFT(NHAPLIEU!E106,3),""))</f>
        <v/>
      </c>
      <c r="E108" s="308" t="str">
        <f>IF(OR("156"=LEFT(NHAPLIEU!E106,3),"156"=LEFT(NHAPLIEU!F106,3)),NHAPLIEU!I106,"")</f>
        <v/>
      </c>
      <c r="F108" s="303" t="str">
        <f>IF(OR("156"=LEFT(NHAPLIEU!E106,3),"156"=LEFT(NHAPLIEU!F106,3)),NHAPLIEU!G106,"")</f>
        <v/>
      </c>
      <c r="G108" s="308" t="e">
        <f t="shared" si="2"/>
        <v>#VALUE!</v>
      </c>
      <c r="H108" s="303" t="str">
        <f>IF(OR("156"=LEFT(NHAPLIEU!E106,3),"156"=LEFT(NHAPLIEU!F106,3)),NHAPLIEU!H106,"")</f>
        <v/>
      </c>
      <c r="I108" s="308"/>
      <c r="J108" s="303"/>
      <c r="K108" s="308"/>
      <c r="L108" s="303"/>
    </row>
    <row r="109" spans="1:12" hidden="1">
      <c r="A109" s="303" t="str">
        <f>IF(OR("156"=LEFT(NHAPLIEU!E107,3),"156"=LEFT(NHAPLIEU!F107,3)),NHAPLIEU!A107,"")</f>
        <v/>
      </c>
      <c r="B109" s="303" t="str">
        <f>IF(OR("156"=LEFT(NHAPLIEU!E107,3),"156"=LEFT(NHAPLIEU!F107,3)),NHAPLIEU!B107,"")</f>
        <v/>
      </c>
      <c r="C109" s="303" t="str">
        <f>IF(OR("156"=LEFT(NHAPLIEU!E107,3),"156"=LEFT(NHAPLIEU!F107,3)),NHAPLIEU!D107,"")</f>
        <v/>
      </c>
      <c r="D109" s="303" t="str">
        <f>IF("156"=LEFT(NHAPLIEU!E107,3),LEFT(NHAPLIEU!F107,3),IF("156"=LEFT(NHAPLIEU!F107,3),LEFT(NHAPLIEU!E107,3),""))</f>
        <v/>
      </c>
      <c r="E109" s="308" t="str">
        <f>IF(OR("156"=LEFT(NHAPLIEU!E107,3),"156"=LEFT(NHAPLIEU!F107,3)),NHAPLIEU!I107,"")</f>
        <v/>
      </c>
      <c r="F109" s="303" t="str">
        <f>IF(OR("156"=LEFT(NHAPLIEU!E107,3),"156"=LEFT(NHAPLIEU!F107,3)),NHAPLIEU!G107,"")</f>
        <v/>
      </c>
      <c r="G109" s="308" t="e">
        <f t="shared" si="2"/>
        <v>#VALUE!</v>
      </c>
      <c r="H109" s="303" t="str">
        <f>IF(OR("156"=LEFT(NHAPLIEU!E107,3),"156"=LEFT(NHAPLIEU!F107,3)),NHAPLIEU!H107,"")</f>
        <v/>
      </c>
      <c r="I109" s="308"/>
      <c r="J109" s="303"/>
      <c r="K109" s="308"/>
      <c r="L109" s="303"/>
    </row>
    <row r="110" spans="1:12" hidden="1">
      <c r="A110" s="303" t="str">
        <f>IF(OR("156"=LEFT(NHAPLIEU!E108,3),"156"=LEFT(NHAPLIEU!F108,3)),NHAPLIEU!A108,"")</f>
        <v/>
      </c>
      <c r="B110" s="303" t="str">
        <f>IF(OR("156"=LEFT(NHAPLIEU!E108,3),"156"=LEFT(NHAPLIEU!F108,3)),NHAPLIEU!B108,"")</f>
        <v/>
      </c>
      <c r="C110" s="303" t="str">
        <f>IF(OR("156"=LEFT(NHAPLIEU!E108,3),"156"=LEFT(NHAPLIEU!F108,3)),NHAPLIEU!D108,"")</f>
        <v/>
      </c>
      <c r="D110" s="303" t="str">
        <f>IF("156"=LEFT(NHAPLIEU!E108,3),LEFT(NHAPLIEU!F108,3),IF("156"=LEFT(NHAPLIEU!F108,3),LEFT(NHAPLIEU!E108,3),""))</f>
        <v/>
      </c>
      <c r="E110" s="308" t="str">
        <f>IF(OR("156"=LEFT(NHAPLIEU!E108,3),"156"=LEFT(NHAPLIEU!F108,3)),NHAPLIEU!I108,"")</f>
        <v/>
      </c>
      <c r="F110" s="303" t="str">
        <f>IF(OR("156"=LEFT(NHAPLIEU!E108,3),"156"=LEFT(NHAPLIEU!F108,3)),NHAPLIEU!G108,"")</f>
        <v/>
      </c>
      <c r="G110" s="308" t="e">
        <f t="shared" si="2"/>
        <v>#VALUE!</v>
      </c>
      <c r="H110" s="303" t="str">
        <f>IF(OR("156"=LEFT(NHAPLIEU!E108,3),"156"=LEFT(NHAPLIEU!F108,3)),NHAPLIEU!H108,"")</f>
        <v/>
      </c>
      <c r="I110" s="308"/>
      <c r="J110" s="303"/>
      <c r="K110" s="308"/>
      <c r="L110" s="303"/>
    </row>
    <row r="111" spans="1:12" hidden="1">
      <c r="A111" s="303" t="str">
        <f>IF(OR("156"=LEFT(NHAPLIEU!E109,3),"156"=LEFT(NHAPLIEU!F109,3)),NHAPLIEU!A109,"")</f>
        <v/>
      </c>
      <c r="B111" s="303" t="str">
        <f>IF(OR("156"=LEFT(NHAPLIEU!E109,3),"156"=LEFT(NHAPLIEU!F109,3)),NHAPLIEU!B109,"")</f>
        <v/>
      </c>
      <c r="C111" s="303" t="str">
        <f>IF(OR("156"=LEFT(NHAPLIEU!E109,3),"156"=LEFT(NHAPLIEU!F109,3)),NHAPLIEU!D109,"")</f>
        <v/>
      </c>
      <c r="D111" s="303" t="str">
        <f>IF("156"=LEFT(NHAPLIEU!E109,3),LEFT(NHAPLIEU!F109,3),IF("156"=LEFT(NHAPLIEU!F109,3),LEFT(NHAPLIEU!E109,3),""))</f>
        <v/>
      </c>
      <c r="E111" s="308" t="str">
        <f>IF(OR("156"=LEFT(NHAPLIEU!E109,3),"156"=LEFT(NHAPLIEU!F109,3)),NHAPLIEU!I109,"")</f>
        <v/>
      </c>
      <c r="F111" s="303" t="str">
        <f>IF(OR("156"=LEFT(NHAPLIEU!E109,3),"156"=LEFT(NHAPLIEU!F109,3)),NHAPLIEU!G109,"")</f>
        <v/>
      </c>
      <c r="G111" s="308" t="e">
        <f t="shared" si="2"/>
        <v>#VALUE!</v>
      </c>
      <c r="H111" s="303" t="str">
        <f>IF(OR("156"=LEFT(NHAPLIEU!E109,3),"156"=LEFT(NHAPLIEU!F109,3)),NHAPLIEU!H109,"")</f>
        <v/>
      </c>
      <c r="I111" s="308"/>
      <c r="J111" s="303"/>
      <c r="K111" s="308"/>
      <c r="L111" s="303"/>
    </row>
    <row r="112" spans="1:12" hidden="1">
      <c r="A112" s="303" t="str">
        <f>IF(OR("156"=LEFT(NHAPLIEU!E110,3),"156"=LEFT(NHAPLIEU!F110,3)),NHAPLIEU!A110,"")</f>
        <v/>
      </c>
      <c r="B112" s="303" t="str">
        <f>IF(OR("156"=LEFT(NHAPLIEU!E110,3),"156"=LEFT(NHAPLIEU!F110,3)),NHAPLIEU!B110,"")</f>
        <v/>
      </c>
      <c r="C112" s="303" t="str">
        <f>IF(OR("156"=LEFT(NHAPLIEU!E110,3),"156"=LEFT(NHAPLIEU!F110,3)),NHAPLIEU!D110,"")</f>
        <v/>
      </c>
      <c r="D112" s="303" t="str">
        <f>IF("156"=LEFT(NHAPLIEU!E110,3),LEFT(NHAPLIEU!F110,3),IF("156"=LEFT(NHAPLIEU!F110,3),LEFT(NHAPLIEU!E110,3),""))</f>
        <v/>
      </c>
      <c r="E112" s="308" t="str">
        <f>IF(OR("156"=LEFT(NHAPLIEU!E110,3),"156"=LEFT(NHAPLIEU!F110,3)),NHAPLIEU!I110,"")</f>
        <v/>
      </c>
      <c r="F112" s="303" t="str">
        <f>IF(OR("156"=LEFT(NHAPLIEU!E110,3),"156"=LEFT(NHAPLIEU!F110,3)),NHAPLIEU!G110,"")</f>
        <v/>
      </c>
      <c r="G112" s="308" t="e">
        <f t="shared" si="2"/>
        <v>#VALUE!</v>
      </c>
      <c r="H112" s="303" t="str">
        <f>IF(OR("156"=LEFT(NHAPLIEU!E110,3),"156"=LEFT(NHAPLIEU!F110,3)),NHAPLIEU!H110,"")</f>
        <v/>
      </c>
      <c r="I112" s="308"/>
      <c r="J112" s="303"/>
      <c r="K112" s="308"/>
      <c r="L112" s="303"/>
    </row>
    <row r="113" spans="1:12" hidden="1">
      <c r="A113" s="303" t="str">
        <f>IF(OR("156"=LEFT(NHAPLIEU!E111,3),"156"=LEFT(NHAPLIEU!F111,3)),NHAPLIEU!A111,"")</f>
        <v/>
      </c>
      <c r="B113" s="303" t="str">
        <f>IF(OR("156"=LEFT(NHAPLIEU!E111,3),"156"=LEFT(NHAPLIEU!F111,3)),NHAPLIEU!B111,"")</f>
        <v/>
      </c>
      <c r="C113" s="303" t="str">
        <f>IF(OR("156"=LEFT(NHAPLIEU!E111,3),"156"=LEFT(NHAPLIEU!F111,3)),NHAPLIEU!D111,"")</f>
        <v/>
      </c>
      <c r="D113" s="303" t="str">
        <f>IF("156"=LEFT(NHAPLIEU!E111,3),LEFT(NHAPLIEU!F111,3),IF("156"=LEFT(NHAPLIEU!F111,3),LEFT(NHAPLIEU!E111,3),""))</f>
        <v/>
      </c>
      <c r="E113" s="308" t="str">
        <f>IF(OR("156"=LEFT(NHAPLIEU!E111,3),"156"=LEFT(NHAPLIEU!F111,3)),NHAPLIEU!I111,"")</f>
        <v/>
      </c>
      <c r="F113" s="303" t="str">
        <f>IF(OR("156"=LEFT(NHAPLIEU!E111,3),"156"=LEFT(NHAPLIEU!F111,3)),NHAPLIEU!G111,"")</f>
        <v/>
      </c>
      <c r="G113" s="308" t="e">
        <f t="shared" si="2"/>
        <v>#VALUE!</v>
      </c>
      <c r="H113" s="303" t="str">
        <f>IF(OR("156"=LEFT(NHAPLIEU!E111,3),"156"=LEFT(NHAPLIEU!F111,3)),NHAPLIEU!H111,"")</f>
        <v/>
      </c>
      <c r="I113" s="308"/>
      <c r="J113" s="303"/>
      <c r="K113" s="308"/>
      <c r="L113" s="303"/>
    </row>
    <row r="114" spans="1:12" hidden="1">
      <c r="A114" s="303" t="str">
        <f>IF(OR("156"=LEFT(NHAPLIEU!E112,3),"156"=LEFT(NHAPLIEU!F112,3)),NHAPLIEU!A112,"")</f>
        <v/>
      </c>
      <c r="B114" s="303" t="str">
        <f>IF(OR("156"=LEFT(NHAPLIEU!E112,3),"156"=LEFT(NHAPLIEU!F112,3)),NHAPLIEU!B112,"")</f>
        <v/>
      </c>
      <c r="C114" s="303" t="str">
        <f>IF(OR("156"=LEFT(NHAPLIEU!E112,3),"156"=LEFT(NHAPLIEU!F112,3)),NHAPLIEU!D112,"")</f>
        <v/>
      </c>
      <c r="D114" s="303" t="str">
        <f>IF("156"=LEFT(NHAPLIEU!E112,3),LEFT(NHAPLIEU!F112,3),IF("156"=LEFT(NHAPLIEU!F112,3),LEFT(NHAPLIEU!E112,3),""))</f>
        <v/>
      </c>
      <c r="E114" s="308" t="str">
        <f>IF(OR("156"=LEFT(NHAPLIEU!E112,3),"156"=LEFT(NHAPLIEU!F112,3)),NHAPLIEU!I112,"")</f>
        <v/>
      </c>
      <c r="F114" s="303" t="str">
        <f>IF(OR("156"=LEFT(NHAPLIEU!E112,3),"156"=LEFT(NHAPLIEU!F112,3)),NHAPLIEU!G112,"")</f>
        <v/>
      </c>
      <c r="G114" s="308" t="e">
        <f t="shared" si="2"/>
        <v>#VALUE!</v>
      </c>
      <c r="H114" s="303" t="str">
        <f>IF(OR("156"=LEFT(NHAPLIEU!E112,3),"156"=LEFT(NHAPLIEU!F112,3)),NHAPLIEU!H112,"")</f>
        <v/>
      </c>
      <c r="I114" s="308"/>
      <c r="J114" s="303"/>
      <c r="K114" s="308"/>
      <c r="L114" s="303"/>
    </row>
    <row r="115" spans="1:12">
      <c r="A115" s="303" t="str">
        <f>IF(OR("156"=LEFT(NHAPLIEU!E113,3),"156"=LEFT(NHAPLIEU!F113,3)),NHAPLIEU!A113,"")</f>
        <v/>
      </c>
      <c r="B115" s="303" t="str">
        <f>IF(OR("156"=LEFT(NHAPLIEU!E113,3),"156"=LEFT(NHAPLIEU!F113,3)),NHAPLIEU!B113,"")</f>
        <v/>
      </c>
      <c r="C115" s="303" t="str">
        <f>IF(OR("156"=LEFT(NHAPLIEU!E113,3),"156"=LEFT(NHAPLIEU!F113,3)),NHAPLIEU!D113,"")</f>
        <v/>
      </c>
      <c r="D115" s="303" t="str">
        <f>IF("156"=LEFT(NHAPLIEU!E113,3),LEFT(NHAPLIEU!F113,3),IF("156"=LEFT(NHAPLIEU!F113,3),LEFT(NHAPLIEU!E113,3),""))</f>
        <v/>
      </c>
      <c r="E115" s="308" t="str">
        <f>IF(OR("156"=LEFT(NHAPLIEU!E113,3),"156"=LEFT(NHAPLIEU!F113,3)),NHAPLIEU!I113,"")</f>
        <v/>
      </c>
      <c r="F115" s="303" t="str">
        <f>IF(OR("156"=LEFT(NHAPLIEU!E113,3),"156"=LEFT(NHAPLIEU!F113,3)),NHAPLIEU!G113,"")</f>
        <v/>
      </c>
      <c r="G115" s="308" t="e">
        <f t="shared" si="2"/>
        <v>#VALUE!</v>
      </c>
      <c r="H115" s="303" t="str">
        <f>IF(OR("156"=LEFT(NHAPLIEU!E113,3),"156"=LEFT(NHAPLIEU!F113,3)),NHAPLIEU!H113,"")</f>
        <v/>
      </c>
      <c r="I115" s="308"/>
      <c r="J115" s="303"/>
      <c r="K115" s="308"/>
      <c r="L115" s="303"/>
    </row>
    <row r="116" spans="1:12">
      <c r="A116" s="303" t="str">
        <f>IF(OR("156"=LEFT(NHAPLIEU!E114,3),"156"=LEFT(NHAPLIEU!F114,3)),NHAPLIEU!A114,"")</f>
        <v/>
      </c>
      <c r="B116" s="303" t="str">
        <f>IF(OR("156"=LEFT(NHAPLIEU!E114,3),"156"=LEFT(NHAPLIEU!F114,3)),NHAPLIEU!B114,"")</f>
        <v/>
      </c>
      <c r="C116" s="303" t="str">
        <f>IF(OR("156"=LEFT(NHAPLIEU!E114,3),"156"=LEFT(NHAPLIEU!F114,3)),NHAPLIEU!D114,"")</f>
        <v/>
      </c>
      <c r="D116" s="303" t="str">
        <f>IF("156"=LEFT(NHAPLIEU!E114,3),LEFT(NHAPLIEU!F114,3),IF("156"=LEFT(NHAPLIEU!F114,3),LEFT(NHAPLIEU!E114,3),""))</f>
        <v/>
      </c>
      <c r="E116" s="308" t="str">
        <f>IF(OR("156"=LEFT(NHAPLIEU!E114,3),"156"=LEFT(NHAPLIEU!F114,3)),NHAPLIEU!I114,"")</f>
        <v/>
      </c>
      <c r="F116" s="303" t="str">
        <f>IF(OR("156"=LEFT(NHAPLIEU!E114,3),"156"=LEFT(NHAPLIEU!F114,3)),NHAPLIEU!G114,"")</f>
        <v/>
      </c>
      <c r="G116" s="308" t="e">
        <f t="shared" si="2"/>
        <v>#VALUE!</v>
      </c>
      <c r="H116" s="303" t="str">
        <f>IF(OR("156"=LEFT(NHAPLIEU!E114,3),"156"=LEFT(NHAPLIEU!F114,3)),NHAPLIEU!H114,"")</f>
        <v/>
      </c>
      <c r="I116" s="308"/>
      <c r="J116" s="303"/>
      <c r="K116" s="308"/>
      <c r="L116" s="303"/>
    </row>
    <row r="117" spans="1:12" hidden="1">
      <c r="A117" s="303" t="str">
        <f>IF(OR("156"=LEFT(NHAPLIEU!E115,3),"156"=LEFT(NHAPLIEU!F115,3)),NHAPLIEU!A115,"")</f>
        <v/>
      </c>
      <c r="B117" s="303" t="str">
        <f>IF(OR("156"=LEFT(NHAPLIEU!E115,3),"156"=LEFT(NHAPLIEU!F115,3)),NHAPLIEU!B115,"")</f>
        <v/>
      </c>
      <c r="C117" s="303" t="str">
        <f>IF(OR("156"=LEFT(NHAPLIEU!E115,3),"156"=LEFT(NHAPLIEU!F115,3)),NHAPLIEU!D115,"")</f>
        <v/>
      </c>
      <c r="D117" s="303" t="str">
        <f>IF("156"=LEFT(NHAPLIEU!E115,3),LEFT(NHAPLIEU!F115,3),IF("156"=LEFT(NHAPLIEU!F115,3),LEFT(NHAPLIEU!E115,3),""))</f>
        <v/>
      </c>
      <c r="E117" s="308" t="str">
        <f>IF(OR("156"=LEFT(NHAPLIEU!E115,3),"156"=LEFT(NHAPLIEU!F115,3)),NHAPLIEU!I115,"")</f>
        <v/>
      </c>
      <c r="F117" s="303" t="str">
        <f>IF(OR("156"=LEFT(NHAPLIEU!E115,3),"156"=LEFT(NHAPLIEU!F115,3)),NHAPLIEU!G115,"")</f>
        <v/>
      </c>
      <c r="G117" s="308" t="e">
        <f t="shared" si="2"/>
        <v>#VALUE!</v>
      </c>
      <c r="H117" s="303" t="str">
        <f>IF(OR("156"=LEFT(NHAPLIEU!E115,3),"156"=LEFT(NHAPLIEU!F115,3)),NHAPLIEU!H115,"")</f>
        <v/>
      </c>
      <c r="I117" s="308"/>
      <c r="J117" s="303"/>
      <c r="K117" s="308"/>
      <c r="L117" s="303"/>
    </row>
    <row r="118" spans="1:12" hidden="1">
      <c r="A118" s="303" t="str">
        <f>IF(OR("156"=LEFT(NHAPLIEU!E116,3),"156"=LEFT(NHAPLIEU!F116,3)),NHAPLIEU!A116,"")</f>
        <v/>
      </c>
      <c r="B118" s="303" t="str">
        <f>IF(OR("156"=LEFT(NHAPLIEU!E116,3),"156"=LEFT(NHAPLIEU!F116,3)),NHAPLIEU!B116,"")</f>
        <v/>
      </c>
      <c r="C118" s="303" t="str">
        <f>IF(OR("156"=LEFT(NHAPLIEU!E116,3),"156"=LEFT(NHAPLIEU!F116,3)),NHAPLIEU!D116,"")</f>
        <v/>
      </c>
      <c r="D118" s="303" t="str">
        <f>IF("156"=LEFT(NHAPLIEU!E116,3),LEFT(NHAPLIEU!F116,3),IF("156"=LEFT(NHAPLIEU!F116,3),LEFT(NHAPLIEU!E116,3),""))</f>
        <v/>
      </c>
      <c r="E118" s="308" t="str">
        <f>IF(OR("156"=LEFT(NHAPLIEU!E116,3),"156"=LEFT(NHAPLIEU!F116,3)),NHAPLIEU!I116,"")</f>
        <v/>
      </c>
      <c r="F118" s="303" t="str">
        <f>IF(OR("156"=LEFT(NHAPLIEU!E116,3),"156"=LEFT(NHAPLIEU!F116,3)),NHAPLIEU!G116,"")</f>
        <v/>
      </c>
      <c r="G118" s="308" t="e">
        <f t="shared" si="2"/>
        <v>#VALUE!</v>
      </c>
      <c r="H118" s="303" t="str">
        <f>IF(OR("156"=LEFT(NHAPLIEU!E116,3),"156"=LEFT(NHAPLIEU!F116,3)),NHAPLIEU!H116,"")</f>
        <v/>
      </c>
      <c r="I118" s="308"/>
      <c r="J118" s="303"/>
      <c r="K118" s="308"/>
      <c r="L118" s="303"/>
    </row>
    <row r="119" spans="1:12" hidden="1">
      <c r="A119" s="303" t="str">
        <f>IF(OR("156"=LEFT(NHAPLIEU!E117,3),"156"=LEFT(NHAPLIEU!F117,3)),NHAPLIEU!A117,"")</f>
        <v/>
      </c>
      <c r="B119" s="303" t="str">
        <f>IF(OR("156"=LEFT(NHAPLIEU!E117,3),"156"=LEFT(NHAPLIEU!F117,3)),NHAPLIEU!B117,"")</f>
        <v/>
      </c>
      <c r="C119" s="303" t="str">
        <f>IF(OR("156"=LEFT(NHAPLIEU!E117,3),"156"=LEFT(NHAPLIEU!F117,3)),NHAPLIEU!D117,"")</f>
        <v/>
      </c>
      <c r="D119" s="303" t="str">
        <f>IF("156"=LEFT(NHAPLIEU!E117,3),LEFT(NHAPLIEU!F117,3),IF("156"=LEFT(NHAPLIEU!F117,3),LEFT(NHAPLIEU!E117,3),""))</f>
        <v/>
      </c>
      <c r="E119" s="308" t="str">
        <f>IF(OR("156"=LEFT(NHAPLIEU!E117,3),"156"=LEFT(NHAPLIEU!F117,3)),NHAPLIEU!I117,"")</f>
        <v/>
      </c>
      <c r="F119" s="303" t="str">
        <f>IF(OR("156"=LEFT(NHAPLIEU!E117,3),"156"=LEFT(NHAPLIEU!F117,3)),NHAPLIEU!G117,"")</f>
        <v/>
      </c>
      <c r="G119" s="308" t="e">
        <f t="shared" si="2"/>
        <v>#VALUE!</v>
      </c>
      <c r="H119" s="303" t="str">
        <f>IF(OR("156"=LEFT(NHAPLIEU!E117,3),"156"=LEFT(NHAPLIEU!F117,3)),NHAPLIEU!H117,"")</f>
        <v/>
      </c>
      <c r="I119" s="308"/>
      <c r="J119" s="303"/>
      <c r="K119" s="308"/>
      <c r="L119" s="303"/>
    </row>
    <row r="120" spans="1:12" hidden="1">
      <c r="A120" s="303" t="str">
        <f>IF(OR("156"=LEFT(NHAPLIEU!E118,3),"156"=LEFT(NHAPLIEU!F118,3)),NHAPLIEU!A118,"")</f>
        <v/>
      </c>
      <c r="B120" s="303" t="str">
        <f>IF(OR("156"=LEFT(NHAPLIEU!E118,3),"156"=LEFT(NHAPLIEU!F118,3)),NHAPLIEU!B118,"")</f>
        <v/>
      </c>
      <c r="C120" s="303" t="str">
        <f>IF(OR("156"=LEFT(NHAPLIEU!E118,3),"156"=LEFT(NHAPLIEU!F118,3)),NHAPLIEU!D118,"")</f>
        <v/>
      </c>
      <c r="D120" s="303" t="str">
        <f>IF("156"=LEFT(NHAPLIEU!E118,3),LEFT(NHAPLIEU!F118,3),IF("156"=LEFT(NHAPLIEU!F118,3),LEFT(NHAPLIEU!E118,3),""))</f>
        <v/>
      </c>
      <c r="E120" s="308" t="str">
        <f>IF(OR("156"=LEFT(NHAPLIEU!E118,3),"156"=LEFT(NHAPLIEU!F118,3)),NHAPLIEU!I118,"")</f>
        <v/>
      </c>
      <c r="F120" s="303" t="str">
        <f>IF(OR("156"=LEFT(NHAPLIEU!E118,3),"156"=LEFT(NHAPLIEU!F118,3)),NHAPLIEU!G118,"")</f>
        <v/>
      </c>
      <c r="G120" s="308" t="e">
        <f t="shared" si="2"/>
        <v>#VALUE!</v>
      </c>
      <c r="H120" s="303" t="str">
        <f>IF(OR("156"=LEFT(NHAPLIEU!E118,3),"156"=LEFT(NHAPLIEU!F118,3)),NHAPLIEU!H118,"")</f>
        <v/>
      </c>
      <c r="I120" s="308"/>
      <c r="J120" s="303"/>
      <c r="K120" s="308"/>
      <c r="L120" s="303"/>
    </row>
    <row r="121" spans="1:12" hidden="1">
      <c r="A121" s="303" t="str">
        <f>IF(OR("156"=LEFT(NHAPLIEU!E119,3),"156"=LEFT(NHAPLIEU!F119,3)),NHAPLIEU!A119,"")</f>
        <v/>
      </c>
      <c r="B121" s="303" t="str">
        <f>IF(OR("156"=LEFT(NHAPLIEU!E119,3),"156"=LEFT(NHAPLIEU!F119,3)),NHAPLIEU!B119,"")</f>
        <v/>
      </c>
      <c r="C121" s="303" t="str">
        <f>IF(OR("156"=LEFT(NHAPLIEU!E119,3),"156"=LEFT(NHAPLIEU!F119,3)),NHAPLIEU!D119,"")</f>
        <v/>
      </c>
      <c r="D121" s="303" t="str">
        <f>IF("156"=LEFT(NHAPLIEU!E119,3),LEFT(NHAPLIEU!F119,3),IF("156"=LEFT(NHAPLIEU!F119,3),LEFT(NHAPLIEU!E119,3),""))</f>
        <v/>
      </c>
      <c r="E121" s="308" t="str">
        <f>IF(OR("156"=LEFT(NHAPLIEU!E119,3),"156"=LEFT(NHAPLIEU!F119,3)),NHAPLIEU!I119,"")</f>
        <v/>
      </c>
      <c r="F121" s="303" t="str">
        <f>IF(OR("156"=LEFT(NHAPLIEU!E119,3),"156"=LEFT(NHAPLIEU!F119,3)),NHAPLIEU!G119,"")</f>
        <v/>
      </c>
      <c r="G121" s="308" t="e">
        <f t="shared" si="2"/>
        <v>#VALUE!</v>
      </c>
      <c r="H121" s="303" t="str">
        <f>IF(OR("156"=LEFT(NHAPLIEU!E119,3),"156"=LEFT(NHAPLIEU!F119,3)),NHAPLIEU!H119,"")</f>
        <v/>
      </c>
      <c r="I121" s="308"/>
      <c r="J121" s="303"/>
      <c r="K121" s="308"/>
      <c r="L121" s="303"/>
    </row>
    <row r="122" spans="1:12" hidden="1">
      <c r="A122" s="303" t="str">
        <f>IF(OR("156"=LEFT(NHAPLIEU!E120,3),"156"=LEFT(NHAPLIEU!F120,3)),NHAPLIEU!A120,"")</f>
        <v/>
      </c>
      <c r="B122" s="303" t="str">
        <f>IF(OR("156"=LEFT(NHAPLIEU!E120,3),"156"=LEFT(NHAPLIEU!F120,3)),NHAPLIEU!B120,"")</f>
        <v/>
      </c>
      <c r="C122" s="303" t="str">
        <f>IF(OR("156"=LEFT(NHAPLIEU!E120,3),"156"=LEFT(NHAPLIEU!F120,3)),NHAPLIEU!D120,"")</f>
        <v/>
      </c>
      <c r="D122" s="303" t="str">
        <f>IF("156"=LEFT(NHAPLIEU!E120,3),LEFT(NHAPLIEU!F120,3),IF("156"=LEFT(NHAPLIEU!F120,3),LEFT(NHAPLIEU!E120,3),""))</f>
        <v/>
      </c>
      <c r="E122" s="308" t="str">
        <f>IF(OR("156"=LEFT(NHAPLIEU!E120,3),"156"=LEFT(NHAPLIEU!F120,3)),NHAPLIEU!I120,"")</f>
        <v/>
      </c>
      <c r="F122" s="303" t="str">
        <f>IF(OR("156"=LEFT(NHAPLIEU!E120,3),"156"=LEFT(NHAPLIEU!F120,3)),NHAPLIEU!G120,"")</f>
        <v/>
      </c>
      <c r="G122" s="308" t="e">
        <f t="shared" si="2"/>
        <v>#VALUE!</v>
      </c>
      <c r="H122" s="303" t="str">
        <f>IF(OR("156"=LEFT(NHAPLIEU!E120,3),"156"=LEFT(NHAPLIEU!F120,3)),NHAPLIEU!H120,"")</f>
        <v/>
      </c>
      <c r="I122" s="308"/>
      <c r="J122" s="303"/>
      <c r="K122" s="308"/>
      <c r="L122" s="303"/>
    </row>
    <row r="123" spans="1:12">
      <c r="A123" s="303" t="str">
        <f>IF(OR("156"=LEFT(NHAPLIEU!E121,3),"156"=LEFT(NHAPLIEU!F121,3)),NHAPLIEU!A121,"")</f>
        <v/>
      </c>
      <c r="B123" s="303" t="str">
        <f>IF(OR("156"=LEFT(NHAPLIEU!E121,3),"156"=LEFT(NHAPLIEU!F121,3)),NHAPLIEU!B121,"")</f>
        <v/>
      </c>
      <c r="C123" s="303" t="str">
        <f>IF(OR("156"=LEFT(NHAPLIEU!E121,3),"156"=LEFT(NHAPLIEU!F121,3)),NHAPLIEU!D121,"")</f>
        <v/>
      </c>
      <c r="D123" s="303" t="str">
        <f>IF("156"=LEFT(NHAPLIEU!E121,3),LEFT(NHAPLIEU!F121,3),IF("156"=LEFT(NHAPLIEU!F121,3),LEFT(NHAPLIEU!E121,3),""))</f>
        <v/>
      </c>
      <c r="E123" s="308" t="str">
        <f>IF(OR("156"=LEFT(NHAPLIEU!E121,3),"156"=LEFT(NHAPLIEU!F121,3)),NHAPLIEU!I121,"")</f>
        <v/>
      </c>
      <c r="F123" s="303" t="str">
        <f>IF(OR("156"=LEFT(NHAPLIEU!E121,3),"156"=LEFT(NHAPLIEU!F121,3)),NHAPLIEU!G121,"")</f>
        <v/>
      </c>
      <c r="G123" s="308" t="e">
        <f t="shared" si="2"/>
        <v>#VALUE!</v>
      </c>
      <c r="H123" s="303" t="str">
        <f>IF(OR("156"=LEFT(NHAPLIEU!E121,3),"156"=LEFT(NHAPLIEU!F121,3)),NHAPLIEU!H121,"")</f>
        <v/>
      </c>
      <c r="I123" s="308"/>
      <c r="J123" s="303"/>
      <c r="K123" s="308"/>
      <c r="L123" s="303"/>
    </row>
    <row r="124" spans="1:12">
      <c r="A124" s="303" t="str">
        <f>IF(OR("156"=LEFT(NHAPLIEU!E122,3),"156"=LEFT(NHAPLIEU!F122,3)),NHAPLIEU!A122,"")</f>
        <v/>
      </c>
      <c r="B124" s="303" t="str">
        <f>IF(OR("156"=LEFT(NHAPLIEU!E122,3),"156"=LEFT(NHAPLIEU!F122,3)),NHAPLIEU!B122,"")</f>
        <v/>
      </c>
      <c r="C124" s="303" t="str">
        <f>IF(OR("156"=LEFT(NHAPLIEU!E122,3),"156"=LEFT(NHAPLIEU!F122,3)),NHAPLIEU!D122,"")</f>
        <v/>
      </c>
      <c r="D124" s="303" t="str">
        <f>IF("156"=LEFT(NHAPLIEU!E122,3),LEFT(NHAPLIEU!F122,3),IF("156"=LEFT(NHAPLIEU!F122,3),LEFT(NHAPLIEU!E122,3),""))</f>
        <v/>
      </c>
      <c r="E124" s="308" t="str">
        <f>IF(OR("156"=LEFT(NHAPLIEU!E122,3),"156"=LEFT(NHAPLIEU!F122,3)),NHAPLIEU!I122,"")</f>
        <v/>
      </c>
      <c r="F124" s="303" t="str">
        <f>IF(OR("156"=LEFT(NHAPLIEU!E122,3),"156"=LEFT(NHAPLIEU!F122,3)),NHAPLIEU!G122,"")</f>
        <v/>
      </c>
      <c r="G124" s="308" t="e">
        <f t="shared" si="2"/>
        <v>#VALUE!</v>
      </c>
      <c r="H124" s="303" t="str">
        <f>IF(OR("156"=LEFT(NHAPLIEU!E122,3),"156"=LEFT(NHAPLIEU!F122,3)),NHAPLIEU!H122,"")</f>
        <v/>
      </c>
      <c r="I124" s="308"/>
      <c r="J124" s="303"/>
      <c r="K124" s="308"/>
      <c r="L124" s="303"/>
    </row>
    <row r="125" spans="1:12" hidden="1">
      <c r="A125" s="303" t="str">
        <f>IF(OR("156"=LEFT(NHAPLIEU!E123,3),"156"=LEFT(NHAPLIEU!F123,3)),NHAPLIEU!A123,"")</f>
        <v/>
      </c>
      <c r="B125" s="303" t="str">
        <f>IF(OR("156"=LEFT(NHAPLIEU!E123,3),"156"=LEFT(NHAPLIEU!F123,3)),NHAPLIEU!B123,"")</f>
        <v/>
      </c>
      <c r="C125" s="303" t="str">
        <f>IF(OR("156"=LEFT(NHAPLIEU!E123,3),"156"=LEFT(NHAPLIEU!F123,3)),NHAPLIEU!D123,"")</f>
        <v/>
      </c>
      <c r="D125" s="303" t="str">
        <f>IF("156"=LEFT(NHAPLIEU!E123,3),LEFT(NHAPLIEU!F123,3),IF("156"=LEFT(NHAPLIEU!F123,3),LEFT(NHAPLIEU!E123,3),""))</f>
        <v/>
      </c>
      <c r="E125" s="308" t="str">
        <f>IF(OR("156"=LEFT(NHAPLIEU!E123,3),"156"=LEFT(NHAPLIEU!F123,3)),NHAPLIEU!I123,"")</f>
        <v/>
      </c>
      <c r="F125" s="303" t="str">
        <f>IF(OR("156"=LEFT(NHAPLIEU!E123,3),"156"=LEFT(NHAPLIEU!F123,3)),NHAPLIEU!G123,"")</f>
        <v/>
      </c>
      <c r="G125" s="308" t="e">
        <f t="shared" si="2"/>
        <v>#VALUE!</v>
      </c>
      <c r="H125" s="303" t="str">
        <f>IF(OR("156"=LEFT(NHAPLIEU!E123,3),"156"=LEFT(NHAPLIEU!F123,3)),NHAPLIEU!H123,"")</f>
        <v/>
      </c>
      <c r="I125" s="308"/>
      <c r="J125" s="303"/>
      <c r="K125" s="308"/>
      <c r="L125" s="303"/>
    </row>
    <row r="126" spans="1:12" hidden="1">
      <c r="A126" s="303" t="str">
        <f>IF(OR("156"=LEFT(NHAPLIEU!E124,3),"156"=LEFT(NHAPLIEU!F124,3)),NHAPLIEU!A124,"")</f>
        <v/>
      </c>
      <c r="B126" s="303" t="str">
        <f>IF(OR("156"=LEFT(NHAPLIEU!E124,3),"156"=LEFT(NHAPLIEU!F124,3)),NHAPLIEU!B124,"")</f>
        <v/>
      </c>
      <c r="C126" s="303" t="str">
        <f>IF(OR("156"=LEFT(NHAPLIEU!E124,3),"156"=LEFT(NHAPLIEU!F124,3)),NHAPLIEU!D124,"")</f>
        <v/>
      </c>
      <c r="D126" s="303" t="str">
        <f>IF("156"=LEFT(NHAPLIEU!E124,3),LEFT(NHAPLIEU!F124,3),IF("156"=LEFT(NHAPLIEU!F124,3),LEFT(NHAPLIEU!E124,3),""))</f>
        <v/>
      </c>
      <c r="E126" s="308" t="str">
        <f>IF(OR("156"=LEFT(NHAPLIEU!E124,3),"156"=LEFT(NHAPLIEU!F124,3)),NHAPLIEU!I124,"")</f>
        <v/>
      </c>
      <c r="F126" s="303" t="str">
        <f>IF(OR("156"=LEFT(NHAPLIEU!E124,3),"156"=LEFT(NHAPLIEU!F124,3)),NHAPLIEU!G124,"")</f>
        <v/>
      </c>
      <c r="G126" s="308" t="e">
        <f t="shared" si="2"/>
        <v>#VALUE!</v>
      </c>
      <c r="H126" s="303" t="str">
        <f>IF(OR("156"=LEFT(NHAPLIEU!E124,3),"156"=LEFT(NHAPLIEU!F124,3)),NHAPLIEU!H124,"")</f>
        <v/>
      </c>
      <c r="I126" s="308"/>
      <c r="J126" s="303"/>
      <c r="K126" s="308"/>
      <c r="L126" s="303"/>
    </row>
    <row r="127" spans="1:12" hidden="1">
      <c r="A127" s="303" t="str">
        <f>IF(OR("156"=LEFT(NHAPLIEU!E125,3),"156"=LEFT(NHAPLIEU!F125,3)),NHAPLIEU!A125,"")</f>
        <v/>
      </c>
      <c r="B127" s="303" t="str">
        <f>IF(OR("156"=LEFT(NHAPLIEU!E125,3),"156"=LEFT(NHAPLIEU!F125,3)),NHAPLIEU!B125,"")</f>
        <v/>
      </c>
      <c r="C127" s="303" t="str">
        <f>IF(OR("156"=LEFT(NHAPLIEU!E125,3),"156"=LEFT(NHAPLIEU!F125,3)),NHAPLIEU!D125,"")</f>
        <v/>
      </c>
      <c r="D127" s="303" t="str">
        <f>IF("156"=LEFT(NHAPLIEU!E125,3),LEFT(NHAPLIEU!F125,3),IF("156"=LEFT(NHAPLIEU!F125,3),LEFT(NHAPLIEU!E125,3),""))</f>
        <v/>
      </c>
      <c r="E127" s="308" t="str">
        <f>IF(OR("156"=LEFT(NHAPLIEU!E125,3),"156"=LEFT(NHAPLIEU!F125,3)),NHAPLIEU!I125,"")</f>
        <v/>
      </c>
      <c r="F127" s="303" t="str">
        <f>IF(OR("156"=LEFT(NHAPLIEU!E125,3),"156"=LEFT(NHAPLIEU!F125,3)),NHAPLIEU!G125,"")</f>
        <v/>
      </c>
      <c r="G127" s="308" t="e">
        <f t="shared" si="2"/>
        <v>#VALUE!</v>
      </c>
      <c r="H127" s="303" t="str">
        <f>IF(OR("156"=LEFT(NHAPLIEU!E125,3),"156"=LEFT(NHAPLIEU!F125,3)),NHAPLIEU!H125,"")</f>
        <v/>
      </c>
      <c r="I127" s="308"/>
      <c r="J127" s="303"/>
      <c r="K127" s="308"/>
      <c r="L127" s="303"/>
    </row>
    <row r="128" spans="1:12" hidden="1">
      <c r="A128" s="303" t="str">
        <f>IF(OR("156"=LEFT(NHAPLIEU!E126,3),"156"=LEFT(NHAPLIEU!F126,3)),NHAPLIEU!A126,"")</f>
        <v/>
      </c>
      <c r="B128" s="303" t="str">
        <f>IF(OR("156"=LEFT(NHAPLIEU!E126,3),"156"=LEFT(NHAPLIEU!F126,3)),NHAPLIEU!B126,"")</f>
        <v/>
      </c>
      <c r="C128" s="303" t="str">
        <f>IF(OR("156"=LEFT(NHAPLIEU!E126,3),"156"=LEFT(NHAPLIEU!F126,3)),NHAPLIEU!D126,"")</f>
        <v/>
      </c>
      <c r="D128" s="303" t="str">
        <f>IF("156"=LEFT(NHAPLIEU!E126,3),LEFT(NHAPLIEU!F126,3),IF("156"=LEFT(NHAPLIEU!F126,3),LEFT(NHAPLIEU!E126,3),""))</f>
        <v/>
      </c>
      <c r="E128" s="308" t="str">
        <f>IF(OR("156"=LEFT(NHAPLIEU!E126,3),"156"=LEFT(NHAPLIEU!F126,3)),NHAPLIEU!I126,"")</f>
        <v/>
      </c>
      <c r="F128" s="303" t="str">
        <f>IF(OR("156"=LEFT(NHAPLIEU!E126,3),"156"=LEFT(NHAPLIEU!F126,3)),NHAPLIEU!G126,"")</f>
        <v/>
      </c>
      <c r="G128" s="308" t="e">
        <f t="shared" si="2"/>
        <v>#VALUE!</v>
      </c>
      <c r="H128" s="303" t="str">
        <f>IF(OR("156"=LEFT(NHAPLIEU!E126,3),"156"=LEFT(NHAPLIEU!F126,3)),NHAPLIEU!H126,"")</f>
        <v/>
      </c>
      <c r="I128" s="308"/>
      <c r="J128" s="303"/>
      <c r="K128" s="308"/>
      <c r="L128" s="303"/>
    </row>
    <row r="129" spans="1:12">
      <c r="A129" s="303" t="str">
        <f>IF(OR("156"=LEFT(NHAPLIEU!E127,3),"156"=LEFT(NHAPLIEU!F127,3)),NHAPLIEU!A127,"")</f>
        <v/>
      </c>
      <c r="B129" s="303" t="str">
        <f>IF(OR("156"=LEFT(NHAPLIEU!E127,3),"156"=LEFT(NHAPLIEU!F127,3)),NHAPLIEU!B127,"")</f>
        <v/>
      </c>
      <c r="C129" s="303" t="str">
        <f>IF(OR("156"=LEFT(NHAPLIEU!E127,3),"156"=LEFT(NHAPLIEU!F127,3)),NHAPLIEU!D127,"")</f>
        <v/>
      </c>
      <c r="D129" s="303" t="str">
        <f>IF("156"=LEFT(NHAPLIEU!E127,3),LEFT(NHAPLIEU!F127,3),IF("156"=LEFT(NHAPLIEU!F127,3),LEFT(NHAPLIEU!E127,3),""))</f>
        <v/>
      </c>
      <c r="E129" s="308" t="str">
        <f>IF(OR("156"=LEFT(NHAPLIEU!E127,3),"156"=LEFT(NHAPLIEU!F127,3)),NHAPLIEU!I127,"")</f>
        <v/>
      </c>
      <c r="F129" s="303" t="str">
        <f>IF(OR("156"=LEFT(NHAPLIEU!E127,3),"156"=LEFT(NHAPLIEU!F127,3)),NHAPLIEU!G127,"")</f>
        <v/>
      </c>
      <c r="G129" s="308" t="e">
        <f t="shared" si="2"/>
        <v>#VALUE!</v>
      </c>
      <c r="H129" s="303" t="str">
        <f>IF(OR("156"=LEFT(NHAPLIEU!E127,3),"156"=LEFT(NHAPLIEU!F127,3)),NHAPLIEU!H127,"")</f>
        <v/>
      </c>
      <c r="I129" s="308"/>
      <c r="J129" s="303"/>
      <c r="K129" s="308"/>
      <c r="L129" s="303"/>
    </row>
    <row r="130" spans="1:12" hidden="1">
      <c r="A130" s="303" t="str">
        <f>IF(OR("156"=LEFT(NHAPLIEU!E128,3),"156"=LEFT(NHAPLIEU!F128,3)),NHAPLIEU!A128,"")</f>
        <v/>
      </c>
      <c r="B130" s="303" t="str">
        <f>IF(OR("156"=LEFT(NHAPLIEU!E128,3),"156"=LEFT(NHAPLIEU!F128,3)),NHAPLIEU!B128,"")</f>
        <v/>
      </c>
      <c r="C130" s="303" t="str">
        <f>IF(OR("156"=LEFT(NHAPLIEU!E128,3),"156"=LEFT(NHAPLIEU!F128,3)),NHAPLIEU!D128,"")</f>
        <v/>
      </c>
      <c r="D130" s="303" t="str">
        <f>IF("156"=LEFT(NHAPLIEU!E128,3),LEFT(NHAPLIEU!F128,3),IF("156"=LEFT(NHAPLIEU!F128,3),LEFT(NHAPLIEU!E128,3),""))</f>
        <v/>
      </c>
      <c r="E130" s="308" t="str">
        <f>IF(OR("156"=LEFT(NHAPLIEU!E128,3),"156"=LEFT(NHAPLIEU!F128,3)),NHAPLIEU!I128,"")</f>
        <v/>
      </c>
      <c r="F130" s="303" t="str">
        <f>IF(OR("156"=LEFT(NHAPLIEU!E128,3),"156"=LEFT(NHAPLIEU!F128,3)),NHAPLIEU!G128,"")</f>
        <v/>
      </c>
      <c r="G130" s="308" t="e">
        <f t="shared" si="2"/>
        <v>#VALUE!</v>
      </c>
      <c r="H130" s="303" t="str">
        <f>IF(OR("156"=LEFT(NHAPLIEU!E128,3),"156"=LEFT(NHAPLIEU!F128,3)),NHAPLIEU!H128,"")</f>
        <v/>
      </c>
      <c r="I130" s="308"/>
      <c r="J130" s="303"/>
      <c r="K130" s="308"/>
      <c r="L130" s="303"/>
    </row>
    <row r="131" spans="1:12" hidden="1">
      <c r="A131" s="303" t="str">
        <f>IF(OR("156"=LEFT(NHAPLIEU!E129,3),"156"=LEFT(NHAPLIEU!F129,3)),NHAPLIEU!A129,"")</f>
        <v/>
      </c>
      <c r="B131" s="303" t="str">
        <f>IF(OR("156"=LEFT(NHAPLIEU!E129,3),"156"=LEFT(NHAPLIEU!F129,3)),NHAPLIEU!B129,"")</f>
        <v/>
      </c>
      <c r="C131" s="303" t="str">
        <f>IF(OR("156"=LEFT(NHAPLIEU!E129,3),"156"=LEFT(NHAPLIEU!F129,3)),NHAPLIEU!D129,"")</f>
        <v/>
      </c>
      <c r="D131" s="303" t="str">
        <f>IF("156"=LEFT(NHAPLIEU!E129,3),LEFT(NHAPLIEU!F129,3),IF("156"=LEFT(NHAPLIEU!F129,3),LEFT(NHAPLIEU!E129,3),""))</f>
        <v/>
      </c>
      <c r="E131" s="308" t="str">
        <f>IF(OR("156"=LEFT(NHAPLIEU!E129,3),"156"=LEFT(NHAPLIEU!F129,3)),NHAPLIEU!I129,"")</f>
        <v/>
      </c>
      <c r="F131" s="303" t="str">
        <f>IF(OR("156"=LEFT(NHAPLIEU!E129,3),"156"=LEFT(NHAPLIEU!F129,3)),NHAPLIEU!G129,"")</f>
        <v/>
      </c>
      <c r="G131" s="308" t="e">
        <f t="shared" si="2"/>
        <v>#VALUE!</v>
      </c>
      <c r="H131" s="303" t="str">
        <f>IF(OR("156"=LEFT(NHAPLIEU!E129,3),"156"=LEFT(NHAPLIEU!F129,3)),NHAPLIEU!H129,"")</f>
        <v/>
      </c>
      <c r="I131" s="308"/>
      <c r="J131" s="303"/>
      <c r="K131" s="308"/>
      <c r="L131" s="303"/>
    </row>
    <row r="132" spans="1:12" hidden="1">
      <c r="A132" s="303" t="str">
        <f>IF(OR("156"=LEFT(NHAPLIEU!E130,3),"156"=LEFT(NHAPLIEU!F130,3)),NHAPLIEU!A130,"")</f>
        <v/>
      </c>
      <c r="B132" s="303" t="str">
        <f>IF(OR("156"=LEFT(NHAPLIEU!E130,3),"156"=LEFT(NHAPLIEU!F130,3)),NHAPLIEU!B130,"")</f>
        <v/>
      </c>
      <c r="C132" s="303" t="str">
        <f>IF(OR("156"=LEFT(NHAPLIEU!E130,3),"156"=LEFT(NHAPLIEU!F130,3)),NHAPLIEU!D130,"")</f>
        <v/>
      </c>
      <c r="D132" s="303" t="str">
        <f>IF("156"=LEFT(NHAPLIEU!E130,3),LEFT(NHAPLIEU!F130,3),IF("156"=LEFT(NHAPLIEU!F130,3),LEFT(NHAPLIEU!E130,3),""))</f>
        <v/>
      </c>
      <c r="E132" s="308" t="str">
        <f>IF(OR("156"=LEFT(NHAPLIEU!E130,3),"156"=LEFT(NHAPLIEU!F130,3)),NHAPLIEU!I130,"")</f>
        <v/>
      </c>
      <c r="F132" s="303" t="str">
        <f>IF(OR("156"=LEFT(NHAPLIEU!E130,3),"156"=LEFT(NHAPLIEU!F130,3)),NHAPLIEU!G130,"")</f>
        <v/>
      </c>
      <c r="G132" s="308" t="e">
        <f t="shared" si="2"/>
        <v>#VALUE!</v>
      </c>
      <c r="H132" s="303" t="str">
        <f>IF(OR("156"=LEFT(NHAPLIEU!E130,3),"156"=LEFT(NHAPLIEU!F130,3)),NHAPLIEU!H130,"")</f>
        <v/>
      </c>
      <c r="I132" s="308"/>
      <c r="J132" s="303"/>
      <c r="K132" s="308"/>
      <c r="L132" s="303"/>
    </row>
    <row r="133" spans="1:12" hidden="1">
      <c r="A133" s="303" t="str">
        <f>IF(OR("156"=LEFT(NHAPLIEU!E131,3),"156"=LEFT(NHAPLIEU!F131,3)),NHAPLIEU!A131,"")</f>
        <v/>
      </c>
      <c r="B133" s="303" t="str">
        <f>IF(OR("156"=LEFT(NHAPLIEU!E131,3),"156"=LEFT(NHAPLIEU!F131,3)),NHAPLIEU!B131,"")</f>
        <v/>
      </c>
      <c r="C133" s="303" t="str">
        <f>IF(OR("156"=LEFT(NHAPLIEU!E131,3),"156"=LEFT(NHAPLIEU!F131,3)),NHAPLIEU!D131,"")</f>
        <v/>
      </c>
      <c r="D133" s="303" t="str">
        <f>IF("156"=LEFT(NHAPLIEU!E131,3),LEFT(NHAPLIEU!F131,3),IF("156"=LEFT(NHAPLIEU!F131,3),LEFT(NHAPLIEU!E131,3),""))</f>
        <v/>
      </c>
      <c r="E133" s="308" t="str">
        <f>IF(OR("156"=LEFT(NHAPLIEU!E131,3),"156"=LEFT(NHAPLIEU!F131,3)),NHAPLIEU!I131,"")</f>
        <v/>
      </c>
      <c r="F133" s="303" t="str">
        <f>IF(OR("156"=LEFT(NHAPLIEU!E131,3),"156"=LEFT(NHAPLIEU!F131,3)),NHAPLIEU!G131,"")</f>
        <v/>
      </c>
      <c r="G133" s="308" t="e">
        <f t="shared" si="2"/>
        <v>#VALUE!</v>
      </c>
      <c r="H133" s="303" t="str">
        <f>IF(OR("156"=LEFT(NHAPLIEU!E131,3),"156"=LEFT(NHAPLIEU!F131,3)),NHAPLIEU!H131,"")</f>
        <v/>
      </c>
      <c r="I133" s="308"/>
      <c r="J133" s="303"/>
      <c r="K133" s="308"/>
      <c r="L133" s="303"/>
    </row>
    <row r="134" spans="1:12">
      <c r="A134" s="303" t="str">
        <f>IF(OR("156"=LEFT(NHAPLIEU!E132,3),"156"=LEFT(NHAPLIEU!F132,3)),NHAPLIEU!A132,"")</f>
        <v/>
      </c>
      <c r="B134" s="303" t="str">
        <f>IF(OR("156"=LEFT(NHAPLIEU!E132,3),"156"=LEFT(NHAPLIEU!F132,3)),NHAPLIEU!B132,"")</f>
        <v/>
      </c>
      <c r="C134" s="303" t="str">
        <f>IF(OR("156"=LEFT(NHAPLIEU!E132,3),"156"=LEFT(NHAPLIEU!F132,3)),NHAPLIEU!D132,"")</f>
        <v/>
      </c>
      <c r="D134" s="303" t="str">
        <f>IF("156"=LEFT(NHAPLIEU!E132,3),LEFT(NHAPLIEU!F132,3),IF("156"=LEFT(NHAPLIEU!F132,3),LEFT(NHAPLIEU!E132,3),""))</f>
        <v/>
      </c>
      <c r="E134" s="308" t="str">
        <f>IF(OR("156"=LEFT(NHAPLIEU!E132,3),"156"=LEFT(NHAPLIEU!F132,3)),NHAPLIEU!I132,"")</f>
        <v/>
      </c>
      <c r="F134" s="303" t="str">
        <f>IF(OR("156"=LEFT(NHAPLIEU!E132,3),"156"=LEFT(NHAPLIEU!F132,3)),NHAPLIEU!G132,"")</f>
        <v/>
      </c>
      <c r="G134" s="308" t="e">
        <f t="shared" si="2"/>
        <v>#VALUE!</v>
      </c>
      <c r="H134" s="303" t="str">
        <f>IF(OR("156"=LEFT(NHAPLIEU!E132,3),"156"=LEFT(NHAPLIEU!F132,3)),NHAPLIEU!H132,"")</f>
        <v/>
      </c>
      <c r="I134" s="308"/>
      <c r="J134" s="303"/>
      <c r="K134" s="308"/>
      <c r="L134" s="303"/>
    </row>
    <row r="135" spans="1:12" hidden="1">
      <c r="A135" s="303" t="str">
        <f>IF(OR("156"=LEFT(NHAPLIEU!E133,3),"156"=LEFT(NHAPLIEU!F133,3)),NHAPLIEU!A133,"")</f>
        <v/>
      </c>
      <c r="B135" s="303" t="str">
        <f>IF(OR("156"=LEFT(NHAPLIEU!E133,3),"156"=LEFT(NHAPLIEU!F133,3)),NHAPLIEU!B133,"")</f>
        <v/>
      </c>
      <c r="C135" s="303" t="str">
        <f>IF(OR("156"=LEFT(NHAPLIEU!E133,3),"156"=LEFT(NHAPLIEU!F133,3)),NHAPLIEU!D133,"")</f>
        <v/>
      </c>
      <c r="D135" s="303" t="str">
        <f>IF("156"=LEFT(NHAPLIEU!E133,3),LEFT(NHAPLIEU!F133,3),IF("156"=LEFT(NHAPLIEU!F133,3),LEFT(NHAPLIEU!E133,3),""))</f>
        <v/>
      </c>
      <c r="E135" s="308" t="str">
        <f>IF(OR("156"=LEFT(NHAPLIEU!E133,3),"156"=LEFT(NHAPLIEU!F133,3)),NHAPLIEU!I133,"")</f>
        <v/>
      </c>
      <c r="F135" s="303" t="str">
        <f>IF(OR("156"=LEFT(NHAPLIEU!E133,3),"156"=LEFT(NHAPLIEU!F133,3)),NHAPLIEU!G133,"")</f>
        <v/>
      </c>
      <c r="G135" s="308" t="e">
        <f t="shared" si="2"/>
        <v>#VALUE!</v>
      </c>
      <c r="H135" s="303" t="str">
        <f>IF(OR("156"=LEFT(NHAPLIEU!E133,3),"156"=LEFT(NHAPLIEU!F133,3)),NHAPLIEU!H133,"")</f>
        <v/>
      </c>
      <c r="I135" s="308"/>
      <c r="J135" s="303"/>
      <c r="K135" s="308"/>
      <c r="L135" s="303"/>
    </row>
    <row r="136" spans="1:12">
      <c r="A136" s="303" t="str">
        <f>IF(OR("156"=LEFT(NHAPLIEU!E134,3),"156"=LEFT(NHAPLIEU!F134,3)),NHAPLIEU!A134,"")</f>
        <v/>
      </c>
      <c r="B136" s="303" t="str">
        <f>IF(OR("156"=LEFT(NHAPLIEU!E134,3),"156"=LEFT(NHAPLIEU!F134,3)),NHAPLIEU!B134,"")</f>
        <v/>
      </c>
      <c r="C136" s="303" t="str">
        <f>IF(OR("156"=LEFT(NHAPLIEU!E134,3),"156"=LEFT(NHAPLIEU!F134,3)),NHAPLIEU!D134,"")</f>
        <v/>
      </c>
      <c r="D136" s="303" t="str">
        <f>IF("156"=LEFT(NHAPLIEU!E134,3),LEFT(NHAPLIEU!F134,3),IF("156"=LEFT(NHAPLIEU!F134,3),LEFT(NHAPLIEU!E134,3),""))</f>
        <v/>
      </c>
      <c r="E136" s="308" t="str">
        <f>IF(OR("156"=LEFT(NHAPLIEU!E134,3),"156"=LEFT(NHAPLIEU!F134,3)),NHAPLIEU!I134,"")</f>
        <v/>
      </c>
      <c r="F136" s="303" t="str">
        <f>IF(OR("156"=LEFT(NHAPLIEU!E134,3),"156"=LEFT(NHAPLIEU!F134,3)),NHAPLIEU!G134,"")</f>
        <v/>
      </c>
      <c r="G136" s="308" t="e">
        <f t="shared" si="2"/>
        <v>#VALUE!</v>
      </c>
      <c r="H136" s="303" t="str">
        <f>IF(OR("156"=LEFT(NHAPLIEU!E134,3),"156"=LEFT(NHAPLIEU!F134,3)),NHAPLIEU!H134,"")</f>
        <v/>
      </c>
      <c r="I136" s="308"/>
      <c r="J136" s="303"/>
      <c r="K136" s="308"/>
      <c r="L136" s="303"/>
    </row>
    <row r="137" spans="1:12" hidden="1">
      <c r="A137" s="303" t="str">
        <f>IF(OR("156"=LEFT(NHAPLIEU!E135,3),"156"=LEFT(NHAPLIEU!F135,3)),NHAPLIEU!A135,"")</f>
        <v/>
      </c>
      <c r="B137" s="303" t="str">
        <f>IF(OR("156"=LEFT(NHAPLIEU!E135,3),"156"=LEFT(NHAPLIEU!F135,3)),NHAPLIEU!B135,"")</f>
        <v/>
      </c>
      <c r="C137" s="303" t="str">
        <f>IF(OR("156"=LEFT(NHAPLIEU!E135,3),"156"=LEFT(NHAPLIEU!F135,3)),NHAPLIEU!D135,"")</f>
        <v/>
      </c>
      <c r="D137" s="303" t="str">
        <f>IF("156"=LEFT(NHAPLIEU!E135,3),LEFT(NHAPLIEU!F135,3),IF("156"=LEFT(NHAPLIEU!F135,3),LEFT(NHAPLIEU!E135,3),""))</f>
        <v/>
      </c>
      <c r="E137" s="308" t="str">
        <f>IF(OR("156"=LEFT(NHAPLIEU!E135,3),"156"=LEFT(NHAPLIEU!F135,3)),NHAPLIEU!I135,"")</f>
        <v/>
      </c>
      <c r="F137" s="303" t="str">
        <f>IF(OR("156"=LEFT(NHAPLIEU!E135,3),"156"=LEFT(NHAPLIEU!F135,3)),NHAPLIEU!G135,"")</f>
        <v/>
      </c>
      <c r="G137" s="308" t="e">
        <f t="shared" si="2"/>
        <v>#VALUE!</v>
      </c>
      <c r="H137" s="303" t="str">
        <f>IF(OR("156"=LEFT(NHAPLIEU!E135,3),"156"=LEFT(NHAPLIEU!F135,3)),NHAPLIEU!H135,"")</f>
        <v/>
      </c>
      <c r="I137" s="308"/>
      <c r="J137" s="303"/>
      <c r="K137" s="308"/>
      <c r="L137" s="303"/>
    </row>
    <row r="138" spans="1:12">
      <c r="A138" s="303" t="str">
        <f>IF(OR("156"=LEFT(NHAPLIEU!E136,3),"156"=LEFT(NHAPLIEU!F136,3)),NHAPLIEU!A136,"")</f>
        <v/>
      </c>
      <c r="B138" s="303" t="str">
        <f>IF(OR("156"=LEFT(NHAPLIEU!E136,3),"156"=LEFT(NHAPLIEU!F136,3)),NHAPLIEU!B136,"")</f>
        <v/>
      </c>
      <c r="C138" s="303" t="str">
        <f>IF(OR("156"=LEFT(NHAPLIEU!E136,3),"156"=LEFT(NHAPLIEU!F136,3)),NHAPLIEU!D136,"")</f>
        <v/>
      </c>
      <c r="D138" s="303" t="str">
        <f>IF("156"=LEFT(NHAPLIEU!E136,3),LEFT(NHAPLIEU!F136,3),IF("156"=LEFT(NHAPLIEU!F136,3),LEFT(NHAPLIEU!E136,3),""))</f>
        <v/>
      </c>
      <c r="E138" s="308" t="str">
        <f>IF(OR("156"=LEFT(NHAPLIEU!E136,3),"156"=LEFT(NHAPLIEU!F136,3)),NHAPLIEU!I136,"")</f>
        <v/>
      </c>
      <c r="F138" s="303" t="str">
        <f>IF(OR("156"=LEFT(NHAPLIEU!E136,3),"156"=LEFT(NHAPLIEU!F136,3)),NHAPLIEU!G136,"")</f>
        <v/>
      </c>
      <c r="G138" s="308" t="e">
        <f t="shared" si="2"/>
        <v>#VALUE!</v>
      </c>
      <c r="H138" s="303" t="str">
        <f>IF(OR("156"=LEFT(NHAPLIEU!E136,3),"156"=LEFT(NHAPLIEU!F136,3)),NHAPLIEU!H136,"")</f>
        <v/>
      </c>
      <c r="I138" s="308"/>
      <c r="J138" s="303"/>
      <c r="K138" s="308"/>
      <c r="L138" s="303"/>
    </row>
    <row r="139" spans="1:12" hidden="1">
      <c r="A139" s="303" t="str">
        <f>IF(OR("156"=LEFT(NHAPLIEU!E137,3),"156"=LEFT(NHAPLIEU!F137,3)),NHAPLIEU!A137,"")</f>
        <v/>
      </c>
      <c r="B139" s="303" t="str">
        <f>IF(OR("156"=LEFT(NHAPLIEU!E137,3),"156"=LEFT(NHAPLIEU!F137,3)),NHAPLIEU!B137,"")</f>
        <v/>
      </c>
      <c r="C139" s="303" t="str">
        <f>IF(OR("156"=LEFT(NHAPLIEU!E137,3),"156"=LEFT(NHAPLIEU!F137,3)),NHAPLIEU!D137,"")</f>
        <v/>
      </c>
      <c r="D139" s="303" t="str">
        <f>IF("156"=LEFT(NHAPLIEU!E137,3),LEFT(NHAPLIEU!F137,3),IF("156"=LEFT(NHAPLIEU!F137,3),LEFT(NHAPLIEU!E137,3),""))</f>
        <v/>
      </c>
      <c r="E139" s="308" t="str">
        <f>IF(OR("156"=LEFT(NHAPLIEU!E137,3),"156"=LEFT(NHAPLIEU!F137,3)),NHAPLIEU!I137,"")</f>
        <v/>
      </c>
      <c r="F139" s="303" t="str">
        <f>IF(OR("156"=LEFT(NHAPLIEU!E137,3),"156"=LEFT(NHAPLIEU!F137,3)),NHAPLIEU!G137,"")</f>
        <v/>
      </c>
      <c r="G139" s="308" t="e">
        <f t="shared" ref="G139:G202" si="3">E139*F139</f>
        <v>#VALUE!</v>
      </c>
      <c r="H139" s="303" t="str">
        <f>IF(OR("156"=LEFT(NHAPLIEU!E137,3),"156"=LEFT(NHAPLIEU!F137,3)),NHAPLIEU!H137,"")</f>
        <v/>
      </c>
      <c r="I139" s="308"/>
      <c r="J139" s="303"/>
      <c r="K139" s="308"/>
      <c r="L139" s="303"/>
    </row>
    <row r="140" spans="1:12" hidden="1">
      <c r="A140" s="303" t="str">
        <f>IF(OR("156"=LEFT(NHAPLIEU!E138,3),"156"=LEFT(NHAPLIEU!F138,3)),NHAPLIEU!A138,"")</f>
        <v/>
      </c>
      <c r="B140" s="303" t="str">
        <f>IF(OR("156"=LEFT(NHAPLIEU!E138,3),"156"=LEFT(NHAPLIEU!F138,3)),NHAPLIEU!B138,"")</f>
        <v/>
      </c>
      <c r="C140" s="303" t="str">
        <f>IF(OR("156"=LEFT(NHAPLIEU!E138,3),"156"=LEFT(NHAPLIEU!F138,3)),NHAPLIEU!D138,"")</f>
        <v/>
      </c>
      <c r="D140" s="303" t="str">
        <f>IF("156"=LEFT(NHAPLIEU!E138,3),LEFT(NHAPLIEU!F138,3),IF("156"=LEFT(NHAPLIEU!F138,3),LEFT(NHAPLIEU!E138,3),""))</f>
        <v/>
      </c>
      <c r="E140" s="308" t="str">
        <f>IF(OR("156"=LEFT(NHAPLIEU!E138,3),"156"=LEFT(NHAPLIEU!F138,3)),NHAPLIEU!I138,"")</f>
        <v/>
      </c>
      <c r="F140" s="303" t="str">
        <f>IF(OR("156"=LEFT(NHAPLIEU!E138,3),"156"=LEFT(NHAPLIEU!F138,3)),NHAPLIEU!G138,"")</f>
        <v/>
      </c>
      <c r="G140" s="308" t="e">
        <f t="shared" si="3"/>
        <v>#VALUE!</v>
      </c>
      <c r="H140" s="303" t="str">
        <f>IF(OR("156"=LEFT(NHAPLIEU!E138,3),"156"=LEFT(NHAPLIEU!F138,3)),NHAPLIEU!H138,"")</f>
        <v/>
      </c>
      <c r="I140" s="308"/>
      <c r="J140" s="303"/>
      <c r="K140" s="308"/>
      <c r="L140" s="303"/>
    </row>
    <row r="141" spans="1:12" hidden="1">
      <c r="A141" s="303" t="str">
        <f>IF(OR("156"=LEFT(NHAPLIEU!E139,3),"156"=LEFT(NHAPLIEU!F139,3)),NHAPLIEU!A139,"")</f>
        <v/>
      </c>
      <c r="B141" s="303" t="str">
        <f>IF(OR("156"=LEFT(NHAPLIEU!E139,3),"156"=LEFT(NHAPLIEU!F139,3)),NHAPLIEU!B139,"")</f>
        <v/>
      </c>
      <c r="C141" s="303" t="str">
        <f>IF(OR("156"=LEFT(NHAPLIEU!E139,3),"156"=LEFT(NHAPLIEU!F139,3)),NHAPLIEU!D139,"")</f>
        <v/>
      </c>
      <c r="D141" s="303" t="str">
        <f>IF("156"=LEFT(NHAPLIEU!E139,3),LEFT(NHAPLIEU!F139,3),IF("156"=LEFT(NHAPLIEU!F139,3),LEFT(NHAPLIEU!E139,3),""))</f>
        <v/>
      </c>
      <c r="E141" s="308" t="str">
        <f>IF(OR("156"=LEFT(NHAPLIEU!E139,3),"156"=LEFT(NHAPLIEU!F139,3)),NHAPLIEU!I139,"")</f>
        <v/>
      </c>
      <c r="F141" s="303" t="str">
        <f>IF(OR("156"=LEFT(NHAPLIEU!E139,3),"156"=LEFT(NHAPLIEU!F139,3)),NHAPLIEU!G139,"")</f>
        <v/>
      </c>
      <c r="G141" s="308" t="e">
        <f t="shared" si="3"/>
        <v>#VALUE!</v>
      </c>
      <c r="H141" s="303" t="str">
        <f>IF(OR("156"=LEFT(NHAPLIEU!E139,3),"156"=LEFT(NHAPLIEU!F139,3)),NHAPLIEU!H139,"")</f>
        <v/>
      </c>
      <c r="I141" s="308"/>
      <c r="J141" s="303"/>
      <c r="K141" s="308"/>
      <c r="L141" s="303"/>
    </row>
    <row r="142" spans="1:12" hidden="1">
      <c r="A142" s="303" t="str">
        <f>IF(OR("156"=LEFT(NHAPLIEU!E140,3),"156"=LEFT(NHAPLIEU!F140,3)),NHAPLIEU!A140,"")</f>
        <v/>
      </c>
      <c r="B142" s="303" t="str">
        <f>IF(OR("156"=LEFT(NHAPLIEU!E140,3),"156"=LEFT(NHAPLIEU!F140,3)),NHAPLIEU!B140,"")</f>
        <v/>
      </c>
      <c r="C142" s="303" t="str">
        <f>IF(OR("156"=LEFT(NHAPLIEU!E140,3),"156"=LEFT(NHAPLIEU!F140,3)),NHAPLIEU!D140,"")</f>
        <v/>
      </c>
      <c r="D142" s="303" t="str">
        <f>IF("156"=LEFT(NHAPLIEU!E140,3),LEFT(NHAPLIEU!F140,3),IF("156"=LEFT(NHAPLIEU!F140,3),LEFT(NHAPLIEU!E140,3),""))</f>
        <v/>
      </c>
      <c r="E142" s="308" t="str">
        <f>IF(OR("156"=LEFT(NHAPLIEU!E140,3),"156"=LEFT(NHAPLIEU!F140,3)),NHAPLIEU!I140,"")</f>
        <v/>
      </c>
      <c r="F142" s="303" t="str">
        <f>IF(OR("156"=LEFT(NHAPLIEU!E140,3),"156"=LEFT(NHAPLIEU!F140,3)),NHAPLIEU!G140,"")</f>
        <v/>
      </c>
      <c r="G142" s="308" t="e">
        <f t="shared" si="3"/>
        <v>#VALUE!</v>
      </c>
      <c r="H142" s="303" t="str">
        <f>IF(OR("156"=LEFT(NHAPLIEU!E140,3),"156"=LEFT(NHAPLIEU!F140,3)),NHAPLIEU!H140,"")</f>
        <v/>
      </c>
      <c r="I142" s="308"/>
      <c r="J142" s="303"/>
      <c r="K142" s="308"/>
      <c r="L142" s="303"/>
    </row>
    <row r="143" spans="1:12" hidden="1">
      <c r="A143" s="303" t="str">
        <f>IF(OR("156"=LEFT(NHAPLIEU!E141,3),"156"=LEFT(NHAPLIEU!F141,3)),NHAPLIEU!A141,"")</f>
        <v/>
      </c>
      <c r="B143" s="303" t="str">
        <f>IF(OR("156"=LEFT(NHAPLIEU!E141,3),"156"=LEFT(NHAPLIEU!F141,3)),NHAPLIEU!B141,"")</f>
        <v/>
      </c>
      <c r="C143" s="303" t="str">
        <f>IF(OR("156"=LEFT(NHAPLIEU!E141,3),"156"=LEFT(NHAPLIEU!F141,3)),NHAPLIEU!D141,"")</f>
        <v/>
      </c>
      <c r="D143" s="303" t="str">
        <f>IF("156"=LEFT(NHAPLIEU!E141,3),LEFT(NHAPLIEU!F141,3),IF("156"=LEFT(NHAPLIEU!F141,3),LEFT(NHAPLIEU!E141,3),""))</f>
        <v/>
      </c>
      <c r="E143" s="308" t="str">
        <f>IF(OR("156"=LEFT(NHAPLIEU!E141,3),"156"=LEFT(NHAPLIEU!F141,3)),NHAPLIEU!I141,"")</f>
        <v/>
      </c>
      <c r="F143" s="303" t="str">
        <f>IF(OR("156"=LEFT(NHAPLIEU!E141,3),"156"=LEFT(NHAPLIEU!F141,3)),NHAPLIEU!G141,"")</f>
        <v/>
      </c>
      <c r="G143" s="308" t="e">
        <f t="shared" si="3"/>
        <v>#VALUE!</v>
      </c>
      <c r="H143" s="303" t="str">
        <f>IF(OR("156"=LEFT(NHAPLIEU!E141,3),"156"=LEFT(NHAPLIEU!F141,3)),NHAPLIEU!H141,"")</f>
        <v/>
      </c>
      <c r="I143" s="308"/>
      <c r="J143" s="303"/>
      <c r="K143" s="308"/>
      <c r="L143" s="303"/>
    </row>
    <row r="144" spans="1:12" hidden="1">
      <c r="A144" s="303" t="str">
        <f>IF(OR("156"=LEFT(NHAPLIEU!E142,3),"156"=LEFT(NHAPLIEU!F142,3)),NHAPLIEU!A142,"")</f>
        <v/>
      </c>
      <c r="B144" s="303" t="str">
        <f>IF(OR("156"=LEFT(NHAPLIEU!E142,3),"156"=LEFT(NHAPLIEU!F142,3)),NHAPLIEU!B142,"")</f>
        <v/>
      </c>
      <c r="C144" s="303" t="str">
        <f>IF(OR("156"=LEFT(NHAPLIEU!E142,3),"156"=LEFT(NHAPLIEU!F142,3)),NHAPLIEU!D142,"")</f>
        <v/>
      </c>
      <c r="D144" s="303" t="str">
        <f>IF("156"=LEFT(NHAPLIEU!E142,3),LEFT(NHAPLIEU!F142,3),IF("156"=LEFT(NHAPLIEU!F142,3),LEFT(NHAPLIEU!E142,3),""))</f>
        <v/>
      </c>
      <c r="E144" s="308" t="str">
        <f>IF(OR("156"=LEFT(NHAPLIEU!E142,3),"156"=LEFT(NHAPLIEU!F142,3)),NHAPLIEU!I142,"")</f>
        <v/>
      </c>
      <c r="F144" s="303" t="str">
        <f>IF(OR("156"=LEFT(NHAPLIEU!E142,3),"156"=LEFT(NHAPLIEU!F142,3)),NHAPLIEU!G142,"")</f>
        <v/>
      </c>
      <c r="G144" s="308" t="e">
        <f t="shared" si="3"/>
        <v>#VALUE!</v>
      </c>
      <c r="H144" s="303" t="str">
        <f>IF(OR("156"=LEFT(NHAPLIEU!E142,3),"156"=LEFT(NHAPLIEU!F142,3)),NHAPLIEU!H142,"")</f>
        <v/>
      </c>
      <c r="I144" s="308"/>
      <c r="J144" s="303"/>
      <c r="K144" s="308"/>
      <c r="L144" s="303"/>
    </row>
    <row r="145" spans="1:12" hidden="1">
      <c r="A145" s="303" t="str">
        <f>IF(OR("156"=LEFT(NHAPLIEU!E143,3),"156"=LEFT(NHAPLIEU!F143,3)),NHAPLIEU!A143,"")</f>
        <v/>
      </c>
      <c r="B145" s="303" t="str">
        <f>IF(OR("156"=LEFT(NHAPLIEU!E143,3),"156"=LEFT(NHAPLIEU!F143,3)),NHAPLIEU!B143,"")</f>
        <v/>
      </c>
      <c r="C145" s="303" t="str">
        <f>IF(OR("156"=LEFT(NHAPLIEU!E143,3),"156"=LEFT(NHAPLIEU!F143,3)),NHAPLIEU!D143,"")</f>
        <v/>
      </c>
      <c r="D145" s="303" t="str">
        <f>IF("156"=LEFT(NHAPLIEU!E143,3),LEFT(NHAPLIEU!F143,3),IF("156"=LEFT(NHAPLIEU!F143,3),LEFT(NHAPLIEU!E143,3),""))</f>
        <v/>
      </c>
      <c r="E145" s="308" t="str">
        <f>IF(OR("156"=LEFT(NHAPLIEU!E143,3),"156"=LEFT(NHAPLIEU!F143,3)),NHAPLIEU!I143,"")</f>
        <v/>
      </c>
      <c r="F145" s="303" t="str">
        <f>IF(OR("156"=LEFT(NHAPLIEU!E143,3),"156"=LEFT(NHAPLIEU!F143,3)),NHAPLIEU!G143,"")</f>
        <v/>
      </c>
      <c r="G145" s="308" t="e">
        <f t="shared" si="3"/>
        <v>#VALUE!</v>
      </c>
      <c r="H145" s="303" t="str">
        <f>IF(OR("156"=LEFT(NHAPLIEU!E143,3),"156"=LEFT(NHAPLIEU!F143,3)),NHAPLIEU!H143,"")</f>
        <v/>
      </c>
      <c r="I145" s="308"/>
      <c r="J145" s="303"/>
      <c r="K145" s="308"/>
      <c r="L145" s="303"/>
    </row>
    <row r="146" spans="1:12" hidden="1">
      <c r="A146" s="303" t="str">
        <f>IF(OR("156"=LEFT(NHAPLIEU!E144,3),"156"=LEFT(NHAPLIEU!F144,3)),NHAPLIEU!A144,"")</f>
        <v/>
      </c>
      <c r="B146" s="303" t="str">
        <f>IF(OR("156"=LEFT(NHAPLIEU!E144,3),"156"=LEFT(NHAPLIEU!F144,3)),NHAPLIEU!B144,"")</f>
        <v/>
      </c>
      <c r="C146" s="303" t="str">
        <f>IF(OR("156"=LEFT(NHAPLIEU!E144,3),"156"=LEFT(NHAPLIEU!F144,3)),NHAPLIEU!D144,"")</f>
        <v/>
      </c>
      <c r="D146" s="303" t="str">
        <f>IF("156"=LEFT(NHAPLIEU!E144,3),LEFT(NHAPLIEU!F144,3),IF("156"=LEFT(NHAPLIEU!F144,3),LEFT(NHAPLIEU!E144,3),""))</f>
        <v/>
      </c>
      <c r="E146" s="308" t="str">
        <f>IF(OR("156"=LEFT(NHAPLIEU!E144,3),"156"=LEFT(NHAPLIEU!F144,3)),NHAPLIEU!I144,"")</f>
        <v/>
      </c>
      <c r="F146" s="303" t="str">
        <f>IF(OR("156"=LEFT(NHAPLIEU!E144,3),"156"=LEFT(NHAPLIEU!F144,3)),NHAPLIEU!G144,"")</f>
        <v/>
      </c>
      <c r="G146" s="308" t="e">
        <f t="shared" si="3"/>
        <v>#VALUE!</v>
      </c>
      <c r="H146" s="303" t="str">
        <f>IF(OR("156"=LEFT(NHAPLIEU!E144,3),"156"=LEFT(NHAPLIEU!F144,3)),NHAPLIEU!H144,"")</f>
        <v/>
      </c>
      <c r="I146" s="308"/>
      <c r="J146" s="303"/>
      <c r="K146" s="308"/>
      <c r="L146" s="303"/>
    </row>
    <row r="147" spans="1:12">
      <c r="A147" s="303" t="str">
        <f>IF(OR("156"=LEFT(NHAPLIEU!E145,3),"156"=LEFT(NHAPLIEU!F145,3)),NHAPLIEU!A145,"")</f>
        <v/>
      </c>
      <c r="B147" s="303" t="str">
        <f>IF(OR("156"=LEFT(NHAPLIEU!E145,3),"156"=LEFT(NHAPLIEU!F145,3)),NHAPLIEU!B145,"")</f>
        <v/>
      </c>
      <c r="C147" s="303" t="str">
        <f>IF(OR("156"=LEFT(NHAPLIEU!E145,3),"156"=LEFT(NHAPLIEU!F145,3)),NHAPLIEU!D145,"")</f>
        <v/>
      </c>
      <c r="D147" s="303" t="str">
        <f>IF("156"=LEFT(NHAPLIEU!E145,3),LEFT(NHAPLIEU!F145,3),IF("156"=LEFT(NHAPLIEU!F145,3),LEFT(NHAPLIEU!E145,3),""))</f>
        <v/>
      </c>
      <c r="E147" s="308" t="str">
        <f>IF(OR("156"=LEFT(NHAPLIEU!E145,3),"156"=LEFT(NHAPLIEU!F145,3)),NHAPLIEU!I145,"")</f>
        <v/>
      </c>
      <c r="F147" s="303" t="str">
        <f>IF(OR("156"=LEFT(NHAPLIEU!E145,3),"156"=LEFT(NHAPLIEU!F145,3)),NHAPLIEU!G145,"")</f>
        <v/>
      </c>
      <c r="G147" s="308" t="e">
        <f t="shared" si="3"/>
        <v>#VALUE!</v>
      </c>
      <c r="H147" s="303" t="str">
        <f>IF(OR("156"=LEFT(NHAPLIEU!E145,3),"156"=LEFT(NHAPLIEU!F145,3)),NHAPLIEU!H145,"")</f>
        <v/>
      </c>
      <c r="I147" s="308"/>
      <c r="J147" s="303"/>
      <c r="K147" s="308"/>
      <c r="L147" s="303"/>
    </row>
    <row r="148" spans="1:12">
      <c r="A148" s="303" t="str">
        <f>IF(OR("156"=LEFT(NHAPLIEU!E146,3),"156"=LEFT(NHAPLIEU!F146,3)),NHAPLIEU!A146,"")</f>
        <v/>
      </c>
      <c r="B148" s="303" t="str">
        <f>IF(OR("156"=LEFT(NHAPLIEU!E146,3),"156"=LEFT(NHAPLIEU!F146,3)),NHAPLIEU!B146,"")</f>
        <v/>
      </c>
      <c r="C148" s="303" t="str">
        <f>IF(OR("156"=LEFT(NHAPLIEU!E146,3),"156"=LEFT(NHAPLIEU!F146,3)),NHAPLIEU!D146,"")</f>
        <v/>
      </c>
      <c r="D148" s="303" t="str">
        <f>IF("156"=LEFT(NHAPLIEU!E146,3),LEFT(NHAPLIEU!F146,3),IF("156"=LEFT(NHAPLIEU!F146,3),LEFT(NHAPLIEU!E146,3),""))</f>
        <v/>
      </c>
      <c r="E148" s="308" t="str">
        <f>IF(OR("156"=LEFT(NHAPLIEU!E146,3),"156"=LEFT(NHAPLIEU!F146,3)),NHAPLIEU!I146,"")</f>
        <v/>
      </c>
      <c r="F148" s="303" t="str">
        <f>IF(OR("156"=LEFT(NHAPLIEU!E146,3),"156"=LEFT(NHAPLIEU!F146,3)),NHAPLIEU!G146,"")</f>
        <v/>
      </c>
      <c r="G148" s="308" t="e">
        <f t="shared" si="3"/>
        <v>#VALUE!</v>
      </c>
      <c r="H148" s="303" t="str">
        <f>IF(OR("156"=LEFT(NHAPLIEU!E146,3),"156"=LEFT(NHAPLIEU!F146,3)),NHAPLIEU!H146,"")</f>
        <v/>
      </c>
      <c r="I148" s="308"/>
      <c r="J148" s="303"/>
      <c r="K148" s="308"/>
      <c r="L148" s="303"/>
    </row>
    <row r="149" spans="1:12">
      <c r="A149" s="303" t="str">
        <f>IF(OR("156"=LEFT(NHAPLIEU!E147,3),"156"=LEFT(NHAPLIEU!F147,3)),NHAPLIEU!A147,"")</f>
        <v/>
      </c>
      <c r="B149" s="303" t="str">
        <f>IF(OR("156"=LEFT(NHAPLIEU!E147,3),"156"=LEFT(NHAPLIEU!F147,3)),NHAPLIEU!B147,"")</f>
        <v/>
      </c>
      <c r="C149" s="303" t="str">
        <f>IF(OR("156"=LEFT(NHAPLIEU!E147,3),"156"=LEFT(NHAPLIEU!F147,3)),NHAPLIEU!D147,"")</f>
        <v/>
      </c>
      <c r="D149" s="303" t="str">
        <f>IF("156"=LEFT(NHAPLIEU!E147,3),LEFT(NHAPLIEU!F147,3),IF("156"=LEFT(NHAPLIEU!F147,3),LEFT(NHAPLIEU!E147,3),""))</f>
        <v/>
      </c>
      <c r="E149" s="308" t="str">
        <f>IF(OR("156"=LEFT(NHAPLIEU!E147,3),"156"=LEFT(NHAPLIEU!F147,3)),NHAPLIEU!I147,"")</f>
        <v/>
      </c>
      <c r="F149" s="303" t="str">
        <f>IF(OR("156"=LEFT(NHAPLIEU!E147,3),"156"=LEFT(NHAPLIEU!F147,3)),NHAPLIEU!G147,"")</f>
        <v/>
      </c>
      <c r="G149" s="308" t="e">
        <f t="shared" si="3"/>
        <v>#VALUE!</v>
      </c>
      <c r="H149" s="303" t="str">
        <f>IF(OR("156"=LEFT(NHAPLIEU!E147,3),"156"=LEFT(NHAPLIEU!F147,3)),NHAPLIEU!H147,"")</f>
        <v/>
      </c>
      <c r="I149" s="308"/>
      <c r="J149" s="303"/>
      <c r="K149" s="308"/>
      <c r="L149" s="303"/>
    </row>
    <row r="150" spans="1:12" hidden="1">
      <c r="A150" s="303" t="str">
        <f>IF(OR("156"=LEFT(NHAPLIEU!E148,3),"156"=LEFT(NHAPLIEU!F148,3)),NHAPLIEU!A148,"")</f>
        <v/>
      </c>
      <c r="B150" s="303" t="str">
        <f>IF(OR("156"=LEFT(NHAPLIEU!E148,3),"156"=LEFT(NHAPLIEU!F148,3)),NHAPLIEU!B148,"")</f>
        <v/>
      </c>
      <c r="C150" s="303" t="str">
        <f>IF(OR("156"=LEFT(NHAPLIEU!E148,3),"156"=LEFT(NHAPLIEU!F148,3)),NHAPLIEU!D148,"")</f>
        <v/>
      </c>
      <c r="D150" s="303" t="str">
        <f>IF("156"=LEFT(NHAPLIEU!E148,3),LEFT(NHAPLIEU!F148,3),IF("156"=LEFT(NHAPLIEU!F148,3),LEFT(NHAPLIEU!E148,3),""))</f>
        <v/>
      </c>
      <c r="E150" s="308" t="str">
        <f>IF(OR("156"=LEFT(NHAPLIEU!E148,3),"156"=LEFT(NHAPLIEU!F148,3)),NHAPLIEU!I148,"")</f>
        <v/>
      </c>
      <c r="F150" s="303" t="str">
        <f>IF(OR("156"=LEFT(NHAPLIEU!E148,3),"156"=LEFT(NHAPLIEU!F148,3)),NHAPLIEU!G148,"")</f>
        <v/>
      </c>
      <c r="G150" s="308" t="e">
        <f t="shared" si="3"/>
        <v>#VALUE!</v>
      </c>
      <c r="H150" s="303" t="str">
        <f>IF(OR("156"=LEFT(NHAPLIEU!E148,3),"156"=LEFT(NHAPLIEU!F148,3)),NHAPLIEU!H148,"")</f>
        <v/>
      </c>
      <c r="I150" s="308"/>
      <c r="J150" s="303"/>
      <c r="K150" s="308"/>
      <c r="L150" s="303"/>
    </row>
    <row r="151" spans="1:12">
      <c r="A151" s="303" t="str">
        <f>IF(OR("156"=LEFT(NHAPLIEU!E149,3),"156"=LEFT(NHAPLIEU!F149,3)),NHAPLIEU!A149,"")</f>
        <v/>
      </c>
      <c r="B151" s="303" t="str">
        <f>IF(OR("156"=LEFT(NHAPLIEU!E149,3),"156"=LEFT(NHAPLIEU!F149,3)),NHAPLIEU!B149,"")</f>
        <v/>
      </c>
      <c r="C151" s="303" t="str">
        <f>IF(OR("156"=LEFT(NHAPLIEU!E149,3),"156"=LEFT(NHAPLIEU!F149,3)),NHAPLIEU!D149,"")</f>
        <v/>
      </c>
      <c r="D151" s="303" t="str">
        <f>IF("156"=LEFT(NHAPLIEU!E149,3),LEFT(NHAPLIEU!F149,3),IF("156"=LEFT(NHAPLIEU!F149,3),LEFT(NHAPLIEU!E149,3),""))</f>
        <v/>
      </c>
      <c r="E151" s="308" t="str">
        <f>IF(OR("156"=LEFT(NHAPLIEU!E149,3),"156"=LEFT(NHAPLIEU!F149,3)),NHAPLIEU!I149,"")</f>
        <v/>
      </c>
      <c r="F151" s="303" t="str">
        <f>IF(OR("156"=LEFT(NHAPLIEU!E149,3),"156"=LEFT(NHAPLIEU!F149,3)),NHAPLIEU!G149,"")</f>
        <v/>
      </c>
      <c r="G151" s="308" t="e">
        <f t="shared" si="3"/>
        <v>#VALUE!</v>
      </c>
      <c r="H151" s="303" t="str">
        <f>IF(OR("156"=LEFT(NHAPLIEU!E149,3),"156"=LEFT(NHAPLIEU!F149,3)),NHAPLIEU!H149,"")</f>
        <v/>
      </c>
      <c r="I151" s="308"/>
      <c r="J151" s="303"/>
      <c r="K151" s="308"/>
      <c r="L151" s="303"/>
    </row>
    <row r="152" spans="1:12" hidden="1">
      <c r="A152" s="303" t="str">
        <f>IF(OR("156"=LEFT(NHAPLIEU!E150,3),"156"=LEFT(NHAPLIEU!F150,3)),NHAPLIEU!A150,"")</f>
        <v/>
      </c>
      <c r="B152" s="303" t="str">
        <f>IF(OR("156"=LEFT(NHAPLIEU!E150,3),"156"=LEFT(NHAPLIEU!F150,3)),NHAPLIEU!B150,"")</f>
        <v/>
      </c>
      <c r="C152" s="303" t="str">
        <f>IF(OR("156"=LEFT(NHAPLIEU!E150,3),"156"=LEFT(NHAPLIEU!F150,3)),NHAPLIEU!D150,"")</f>
        <v/>
      </c>
      <c r="D152" s="303" t="str">
        <f>IF("156"=LEFT(NHAPLIEU!E150,3),LEFT(NHAPLIEU!F150,3),IF("156"=LEFT(NHAPLIEU!F150,3),LEFT(NHAPLIEU!E150,3),""))</f>
        <v/>
      </c>
      <c r="E152" s="308" t="str">
        <f>IF(OR("156"=LEFT(NHAPLIEU!E150,3),"156"=LEFT(NHAPLIEU!F150,3)),NHAPLIEU!I150,"")</f>
        <v/>
      </c>
      <c r="F152" s="303" t="str">
        <f>IF(OR("156"=LEFT(NHAPLIEU!E150,3),"156"=LEFT(NHAPLIEU!F150,3)),NHAPLIEU!G150,"")</f>
        <v/>
      </c>
      <c r="G152" s="308" t="e">
        <f t="shared" si="3"/>
        <v>#VALUE!</v>
      </c>
      <c r="H152" s="303" t="str">
        <f>IF(OR("156"=LEFT(NHAPLIEU!E150,3),"156"=LEFT(NHAPLIEU!F150,3)),NHAPLIEU!H150,"")</f>
        <v/>
      </c>
      <c r="I152" s="308"/>
      <c r="J152" s="303"/>
      <c r="K152" s="308"/>
      <c r="L152" s="303"/>
    </row>
    <row r="153" spans="1:12">
      <c r="A153" s="303" t="str">
        <f>IF(OR("156"=LEFT(NHAPLIEU!E151,3),"156"=LEFT(NHAPLIEU!F151,3)),NHAPLIEU!A151,"")</f>
        <v/>
      </c>
      <c r="B153" s="303" t="str">
        <f>IF(OR("156"=LEFT(NHAPLIEU!E151,3),"156"=LEFT(NHAPLIEU!F151,3)),NHAPLIEU!B151,"")</f>
        <v/>
      </c>
      <c r="C153" s="303" t="str">
        <f>IF(OR("156"=LEFT(NHAPLIEU!E151,3),"156"=LEFT(NHAPLIEU!F151,3)),NHAPLIEU!D151,"")</f>
        <v/>
      </c>
      <c r="D153" s="303" t="str">
        <f>IF("156"=LEFT(NHAPLIEU!E151,3),LEFT(NHAPLIEU!F151,3),IF("156"=LEFT(NHAPLIEU!F151,3),LEFT(NHAPLIEU!E151,3),""))</f>
        <v/>
      </c>
      <c r="E153" s="308" t="str">
        <f>IF(OR("156"=LEFT(NHAPLIEU!E151,3),"156"=LEFT(NHAPLIEU!F151,3)),NHAPLIEU!I151,"")</f>
        <v/>
      </c>
      <c r="F153" s="303" t="str">
        <f>IF(OR("156"=LEFT(NHAPLIEU!E151,3),"156"=LEFT(NHAPLIEU!F151,3)),NHAPLIEU!G151,"")</f>
        <v/>
      </c>
      <c r="G153" s="308" t="e">
        <f t="shared" si="3"/>
        <v>#VALUE!</v>
      </c>
      <c r="H153" s="303" t="str">
        <f>IF(OR("156"=LEFT(NHAPLIEU!E151,3),"156"=LEFT(NHAPLIEU!F151,3)),NHAPLIEU!H151,"")</f>
        <v/>
      </c>
      <c r="I153" s="308"/>
      <c r="J153" s="303"/>
      <c r="K153" s="308"/>
      <c r="L153" s="303"/>
    </row>
    <row r="154" spans="1:12" hidden="1">
      <c r="A154" s="303" t="str">
        <f>IF(OR("156"=LEFT(NHAPLIEU!E152,3),"156"=LEFT(NHAPLIEU!F152,3)),NHAPLIEU!A152,"")</f>
        <v/>
      </c>
      <c r="B154" s="303" t="str">
        <f>IF(OR("156"=LEFT(NHAPLIEU!E152,3),"156"=LEFT(NHAPLIEU!F152,3)),NHAPLIEU!B152,"")</f>
        <v/>
      </c>
      <c r="C154" s="303" t="str">
        <f>IF(OR("156"=LEFT(NHAPLIEU!E152,3),"156"=LEFT(NHAPLIEU!F152,3)),NHAPLIEU!D152,"")</f>
        <v/>
      </c>
      <c r="D154" s="303" t="str">
        <f>IF("156"=LEFT(NHAPLIEU!E152,3),LEFT(NHAPLIEU!F152,3),IF("156"=LEFT(NHAPLIEU!F152,3),LEFT(NHAPLIEU!E152,3),""))</f>
        <v/>
      </c>
      <c r="E154" s="308" t="str">
        <f>IF(OR("156"=LEFT(NHAPLIEU!E152,3),"156"=LEFT(NHAPLIEU!F152,3)),NHAPLIEU!I152,"")</f>
        <v/>
      </c>
      <c r="F154" s="303" t="str">
        <f>IF(OR("156"=LEFT(NHAPLIEU!E152,3),"156"=LEFT(NHAPLIEU!F152,3)),NHAPLIEU!G152,"")</f>
        <v/>
      </c>
      <c r="G154" s="308" t="e">
        <f t="shared" si="3"/>
        <v>#VALUE!</v>
      </c>
      <c r="H154" s="303" t="str">
        <f>IF(OR("156"=LEFT(NHAPLIEU!E152,3),"156"=LEFT(NHAPLIEU!F152,3)),NHAPLIEU!H152,"")</f>
        <v/>
      </c>
      <c r="I154" s="308"/>
      <c r="J154" s="303"/>
      <c r="K154" s="308"/>
      <c r="L154" s="303"/>
    </row>
    <row r="155" spans="1:12" hidden="1">
      <c r="A155" s="303" t="str">
        <f>IF(OR("156"=LEFT(NHAPLIEU!E153,3),"156"=LEFT(NHAPLIEU!F153,3)),NHAPLIEU!A153,"")</f>
        <v/>
      </c>
      <c r="B155" s="303" t="str">
        <f>IF(OR("156"=LEFT(NHAPLIEU!E153,3),"156"=LEFT(NHAPLIEU!F153,3)),NHAPLIEU!B153,"")</f>
        <v/>
      </c>
      <c r="C155" s="303" t="str">
        <f>IF(OR("156"=LEFT(NHAPLIEU!E153,3),"156"=LEFT(NHAPLIEU!F153,3)),NHAPLIEU!D153,"")</f>
        <v/>
      </c>
      <c r="D155" s="303" t="str">
        <f>IF("156"=LEFT(NHAPLIEU!E153,3),LEFT(NHAPLIEU!F153,3),IF("156"=LEFT(NHAPLIEU!F153,3),LEFT(NHAPLIEU!E153,3),""))</f>
        <v/>
      </c>
      <c r="E155" s="308" t="str">
        <f>IF(OR("156"=LEFT(NHAPLIEU!E153,3),"156"=LEFT(NHAPLIEU!F153,3)),NHAPLIEU!I153,"")</f>
        <v/>
      </c>
      <c r="F155" s="303" t="str">
        <f>IF(OR("156"=LEFT(NHAPLIEU!E153,3),"156"=LEFT(NHAPLIEU!F153,3)),NHAPLIEU!G153,"")</f>
        <v/>
      </c>
      <c r="G155" s="308" t="e">
        <f t="shared" si="3"/>
        <v>#VALUE!</v>
      </c>
      <c r="H155" s="303" t="str">
        <f>IF(OR("156"=LEFT(NHAPLIEU!E153,3),"156"=LEFT(NHAPLIEU!F153,3)),NHAPLIEU!H153,"")</f>
        <v/>
      </c>
      <c r="I155" s="308"/>
      <c r="J155" s="303"/>
      <c r="K155" s="308"/>
      <c r="L155" s="303"/>
    </row>
    <row r="156" spans="1:12" hidden="1">
      <c r="A156" s="303" t="str">
        <f>IF(OR("156"=LEFT(NHAPLIEU!E154,3),"156"=LEFT(NHAPLIEU!F154,3)),NHAPLIEU!A154,"")</f>
        <v/>
      </c>
      <c r="B156" s="303" t="str">
        <f>IF(OR("156"=LEFT(NHAPLIEU!E154,3),"156"=LEFT(NHAPLIEU!F154,3)),NHAPLIEU!B154,"")</f>
        <v/>
      </c>
      <c r="C156" s="303" t="str">
        <f>IF(OR("156"=LEFT(NHAPLIEU!E154,3),"156"=LEFT(NHAPLIEU!F154,3)),NHAPLIEU!D154,"")</f>
        <v/>
      </c>
      <c r="D156" s="303" t="str">
        <f>IF("156"=LEFT(NHAPLIEU!E154,3),LEFT(NHAPLIEU!F154,3),IF("156"=LEFT(NHAPLIEU!F154,3),LEFT(NHAPLIEU!E154,3),""))</f>
        <v/>
      </c>
      <c r="E156" s="308" t="str">
        <f>IF(OR("156"=LEFT(NHAPLIEU!E154,3),"156"=LEFT(NHAPLIEU!F154,3)),NHAPLIEU!I154,"")</f>
        <v/>
      </c>
      <c r="F156" s="303" t="str">
        <f>IF(OR("156"=LEFT(NHAPLIEU!E154,3),"156"=LEFT(NHAPLIEU!F154,3)),NHAPLIEU!G154,"")</f>
        <v/>
      </c>
      <c r="G156" s="308" t="e">
        <f t="shared" si="3"/>
        <v>#VALUE!</v>
      </c>
      <c r="H156" s="303" t="str">
        <f>IF(OR("156"=LEFT(NHAPLIEU!E154,3),"156"=LEFT(NHAPLIEU!F154,3)),NHAPLIEU!H154,"")</f>
        <v/>
      </c>
      <c r="I156" s="308"/>
      <c r="J156" s="303"/>
      <c r="K156" s="308"/>
      <c r="L156" s="303"/>
    </row>
    <row r="157" spans="1:12">
      <c r="A157" s="303" t="str">
        <f>IF(OR("156"=LEFT(NHAPLIEU!E155,3),"156"=LEFT(NHAPLIEU!F155,3)),NHAPLIEU!A155,"")</f>
        <v/>
      </c>
      <c r="B157" s="303" t="str">
        <f>IF(OR("156"=LEFT(NHAPLIEU!E155,3),"156"=LEFT(NHAPLIEU!F155,3)),NHAPLIEU!B155,"")</f>
        <v/>
      </c>
      <c r="C157" s="303" t="str">
        <f>IF(OR("156"=LEFT(NHAPLIEU!E155,3),"156"=LEFT(NHAPLIEU!F155,3)),NHAPLIEU!D155,"")</f>
        <v/>
      </c>
      <c r="D157" s="303" t="str">
        <f>IF("156"=LEFT(NHAPLIEU!E155,3),LEFT(NHAPLIEU!F155,3),IF("156"=LEFT(NHAPLIEU!F155,3),LEFT(NHAPLIEU!E155,3),""))</f>
        <v/>
      </c>
      <c r="E157" s="308" t="str">
        <f>IF(OR("156"=LEFT(NHAPLIEU!E155,3),"156"=LEFT(NHAPLIEU!F155,3)),NHAPLIEU!I155,"")</f>
        <v/>
      </c>
      <c r="F157" s="303" t="str">
        <f>IF(OR("156"=LEFT(NHAPLIEU!E155,3),"156"=LEFT(NHAPLIEU!F155,3)),NHAPLIEU!G155,"")</f>
        <v/>
      </c>
      <c r="G157" s="308" t="e">
        <f t="shared" si="3"/>
        <v>#VALUE!</v>
      </c>
      <c r="H157" s="303" t="str">
        <f>IF(OR("156"=LEFT(NHAPLIEU!E155,3),"156"=LEFT(NHAPLIEU!F155,3)),NHAPLIEU!H155,"")</f>
        <v/>
      </c>
      <c r="I157" s="308"/>
      <c r="J157" s="303"/>
      <c r="K157" s="308"/>
      <c r="L157" s="303"/>
    </row>
    <row r="158" spans="1:12">
      <c r="A158" s="303" t="str">
        <f>IF(OR("156"=LEFT(NHAPLIEU!E156,3),"156"=LEFT(NHAPLIEU!F156,3)),NHAPLIEU!A156,"")</f>
        <v/>
      </c>
      <c r="B158" s="303" t="str">
        <f>IF(OR("156"=LEFT(NHAPLIEU!E156,3),"156"=LEFT(NHAPLIEU!F156,3)),NHAPLIEU!B156,"")</f>
        <v/>
      </c>
      <c r="C158" s="303" t="str">
        <f>IF(OR("156"=LEFT(NHAPLIEU!E156,3),"156"=LEFT(NHAPLIEU!F156,3)),NHAPLIEU!D156,"")</f>
        <v/>
      </c>
      <c r="D158" s="303" t="str">
        <f>IF("156"=LEFT(NHAPLIEU!E156,3),LEFT(NHAPLIEU!F156,3),IF("156"=LEFT(NHAPLIEU!F156,3),LEFT(NHAPLIEU!E156,3),""))</f>
        <v/>
      </c>
      <c r="E158" s="308" t="str">
        <f>IF(OR("156"=LEFT(NHAPLIEU!E156,3),"156"=LEFT(NHAPLIEU!F156,3)),NHAPLIEU!I156,"")</f>
        <v/>
      </c>
      <c r="F158" s="303" t="str">
        <f>IF(OR("156"=LEFT(NHAPLIEU!E156,3),"156"=LEFT(NHAPLIEU!F156,3)),NHAPLIEU!G156,"")</f>
        <v/>
      </c>
      <c r="G158" s="308" t="e">
        <f t="shared" si="3"/>
        <v>#VALUE!</v>
      </c>
      <c r="H158" s="303" t="str">
        <f>IF(OR("156"=LEFT(NHAPLIEU!E156,3),"156"=LEFT(NHAPLIEU!F156,3)),NHAPLIEU!H156,"")</f>
        <v/>
      </c>
      <c r="I158" s="308"/>
      <c r="J158" s="303"/>
      <c r="K158" s="308"/>
      <c r="L158" s="303"/>
    </row>
    <row r="159" spans="1:12" hidden="1">
      <c r="A159" s="303" t="str">
        <f>IF(OR("156"=LEFT(NHAPLIEU!E157,3),"156"=LEFT(NHAPLIEU!F157,3)),NHAPLIEU!A157,"")</f>
        <v/>
      </c>
      <c r="B159" s="303" t="str">
        <f>IF(OR("156"=LEFT(NHAPLIEU!E157,3),"156"=LEFT(NHAPLIEU!F157,3)),NHAPLIEU!B157,"")</f>
        <v/>
      </c>
      <c r="C159" s="303" t="str">
        <f>IF(OR("156"=LEFT(NHAPLIEU!E157,3),"156"=LEFT(NHAPLIEU!F157,3)),NHAPLIEU!D157,"")</f>
        <v/>
      </c>
      <c r="D159" s="303" t="str">
        <f>IF("156"=LEFT(NHAPLIEU!E157,3),LEFT(NHAPLIEU!F157,3),IF("156"=LEFT(NHAPLIEU!F157,3),LEFT(NHAPLIEU!E157,3),""))</f>
        <v/>
      </c>
      <c r="E159" s="308" t="str">
        <f>IF(OR("156"=LEFT(NHAPLIEU!E157,3),"156"=LEFT(NHAPLIEU!F157,3)),NHAPLIEU!I157,"")</f>
        <v/>
      </c>
      <c r="F159" s="303" t="str">
        <f>IF(OR("156"=LEFT(NHAPLIEU!E157,3),"156"=LEFT(NHAPLIEU!F157,3)),NHAPLIEU!G157,"")</f>
        <v/>
      </c>
      <c r="G159" s="308" t="e">
        <f t="shared" si="3"/>
        <v>#VALUE!</v>
      </c>
      <c r="H159" s="303" t="str">
        <f>IF(OR("156"=LEFT(NHAPLIEU!E157,3),"156"=LEFT(NHAPLIEU!F157,3)),NHAPLIEU!H157,"")</f>
        <v/>
      </c>
      <c r="I159" s="308"/>
      <c r="J159" s="303"/>
      <c r="K159" s="308"/>
      <c r="L159" s="303"/>
    </row>
    <row r="160" spans="1:12" hidden="1">
      <c r="A160" s="303" t="str">
        <f>IF(OR("156"=LEFT(NHAPLIEU!E158,3),"156"=LEFT(NHAPLIEU!F158,3)),NHAPLIEU!A158,"")</f>
        <v/>
      </c>
      <c r="B160" s="303" t="str">
        <f>IF(OR("156"=LEFT(NHAPLIEU!E158,3),"156"=LEFT(NHAPLIEU!F158,3)),NHAPLIEU!B158,"")</f>
        <v/>
      </c>
      <c r="C160" s="303" t="str">
        <f>IF(OR("156"=LEFT(NHAPLIEU!E158,3),"156"=LEFT(NHAPLIEU!F158,3)),NHAPLIEU!D158,"")</f>
        <v/>
      </c>
      <c r="D160" s="303" t="str">
        <f>IF("156"=LEFT(NHAPLIEU!E158,3),LEFT(NHAPLIEU!F158,3),IF("156"=LEFT(NHAPLIEU!F158,3),LEFT(NHAPLIEU!E158,3),""))</f>
        <v/>
      </c>
      <c r="E160" s="308" t="str">
        <f>IF(OR("156"=LEFT(NHAPLIEU!E158,3),"156"=LEFT(NHAPLIEU!F158,3)),NHAPLIEU!I158,"")</f>
        <v/>
      </c>
      <c r="F160" s="303" t="str">
        <f>IF(OR("156"=LEFT(NHAPLIEU!E158,3),"156"=LEFT(NHAPLIEU!F158,3)),NHAPLIEU!G158,"")</f>
        <v/>
      </c>
      <c r="G160" s="308" t="e">
        <f t="shared" si="3"/>
        <v>#VALUE!</v>
      </c>
      <c r="H160" s="303" t="str">
        <f>IF(OR("156"=LEFT(NHAPLIEU!E158,3),"156"=LEFT(NHAPLIEU!F158,3)),NHAPLIEU!H158,"")</f>
        <v/>
      </c>
      <c r="I160" s="308"/>
      <c r="J160" s="303"/>
      <c r="K160" s="308"/>
      <c r="L160" s="303"/>
    </row>
    <row r="161" spans="1:12" hidden="1">
      <c r="A161" s="303" t="str">
        <f>IF(OR("156"=LEFT(NHAPLIEU!E159,3),"156"=LEFT(NHAPLIEU!F159,3)),NHAPLIEU!A159,"")</f>
        <v/>
      </c>
      <c r="B161" s="303" t="str">
        <f>IF(OR("156"=LEFT(NHAPLIEU!E159,3),"156"=LEFT(NHAPLIEU!F159,3)),NHAPLIEU!B159,"")</f>
        <v/>
      </c>
      <c r="C161" s="303" t="str">
        <f>IF(OR("156"=LEFT(NHAPLIEU!E159,3),"156"=LEFT(NHAPLIEU!F159,3)),NHAPLIEU!D159,"")</f>
        <v/>
      </c>
      <c r="D161" s="303" t="str">
        <f>IF("156"=LEFT(NHAPLIEU!E159,3),LEFT(NHAPLIEU!F159,3),IF("156"=LEFT(NHAPLIEU!F159,3),LEFT(NHAPLIEU!E159,3),""))</f>
        <v/>
      </c>
      <c r="E161" s="308" t="str">
        <f>IF(OR("156"=LEFT(NHAPLIEU!E159,3),"156"=LEFT(NHAPLIEU!F159,3)),NHAPLIEU!I159,"")</f>
        <v/>
      </c>
      <c r="F161" s="303" t="str">
        <f>IF(OR("156"=LEFT(NHAPLIEU!E159,3),"156"=LEFT(NHAPLIEU!F159,3)),NHAPLIEU!G159,"")</f>
        <v/>
      </c>
      <c r="G161" s="308" t="e">
        <f t="shared" si="3"/>
        <v>#VALUE!</v>
      </c>
      <c r="H161" s="303" t="str">
        <f>IF(OR("156"=LEFT(NHAPLIEU!E159,3),"156"=LEFT(NHAPLIEU!F159,3)),NHAPLIEU!H159,"")</f>
        <v/>
      </c>
      <c r="I161" s="308"/>
      <c r="J161" s="303"/>
      <c r="K161" s="308"/>
      <c r="L161" s="303"/>
    </row>
    <row r="162" spans="1:12" hidden="1">
      <c r="A162" s="303" t="str">
        <f>IF(OR("156"=LEFT(NHAPLIEU!E160,3),"156"=LEFT(NHAPLIEU!F160,3)),NHAPLIEU!A160,"")</f>
        <v/>
      </c>
      <c r="B162" s="303" t="str">
        <f>IF(OR("156"=LEFT(NHAPLIEU!E160,3),"156"=LEFT(NHAPLIEU!F160,3)),NHAPLIEU!B160,"")</f>
        <v/>
      </c>
      <c r="C162" s="303" t="str">
        <f>IF(OR("156"=LEFT(NHAPLIEU!E160,3),"156"=LEFT(NHAPLIEU!F160,3)),NHAPLIEU!D160,"")</f>
        <v/>
      </c>
      <c r="D162" s="303" t="str">
        <f>IF("156"=LEFT(NHAPLIEU!E160,3),LEFT(NHAPLIEU!F160,3),IF("156"=LEFT(NHAPLIEU!F160,3),LEFT(NHAPLIEU!E160,3),""))</f>
        <v/>
      </c>
      <c r="E162" s="308" t="str">
        <f>IF(OR("156"=LEFT(NHAPLIEU!E160,3),"156"=LEFT(NHAPLIEU!F160,3)),NHAPLIEU!I160,"")</f>
        <v/>
      </c>
      <c r="F162" s="303" t="str">
        <f>IF(OR("156"=LEFT(NHAPLIEU!E160,3),"156"=LEFT(NHAPLIEU!F160,3)),NHAPLIEU!G160,"")</f>
        <v/>
      </c>
      <c r="G162" s="308" t="e">
        <f t="shared" si="3"/>
        <v>#VALUE!</v>
      </c>
      <c r="H162" s="303" t="str">
        <f>IF(OR("156"=LEFT(NHAPLIEU!E160,3),"156"=LEFT(NHAPLIEU!F160,3)),NHAPLIEU!H160,"")</f>
        <v/>
      </c>
      <c r="I162" s="308"/>
      <c r="J162" s="303"/>
      <c r="K162" s="308"/>
      <c r="L162" s="303"/>
    </row>
    <row r="163" spans="1:12" hidden="1">
      <c r="A163" s="303" t="str">
        <f>IF(OR("156"=LEFT(NHAPLIEU!E161,3),"156"=LEFT(NHAPLIEU!F161,3)),NHAPLIEU!A161,"")</f>
        <v/>
      </c>
      <c r="B163" s="303" t="str">
        <f>IF(OR("156"=LEFT(NHAPLIEU!E161,3),"156"=LEFT(NHAPLIEU!F161,3)),NHAPLIEU!B161,"")</f>
        <v/>
      </c>
      <c r="C163" s="303" t="str">
        <f>IF(OR("156"=LEFT(NHAPLIEU!E161,3),"156"=LEFT(NHAPLIEU!F161,3)),NHAPLIEU!D161,"")</f>
        <v/>
      </c>
      <c r="D163" s="303" t="str">
        <f>IF("156"=LEFT(NHAPLIEU!E161,3),LEFT(NHAPLIEU!F161,3),IF("156"=LEFT(NHAPLIEU!F161,3),LEFT(NHAPLIEU!E161,3),""))</f>
        <v/>
      </c>
      <c r="E163" s="308" t="str">
        <f>IF(OR("156"=LEFT(NHAPLIEU!E161,3),"156"=LEFT(NHAPLIEU!F161,3)),NHAPLIEU!I161,"")</f>
        <v/>
      </c>
      <c r="F163" s="303" t="str">
        <f>IF(OR("156"=LEFT(NHAPLIEU!E161,3),"156"=LEFT(NHAPLIEU!F161,3)),NHAPLIEU!G161,"")</f>
        <v/>
      </c>
      <c r="G163" s="308" t="e">
        <f t="shared" si="3"/>
        <v>#VALUE!</v>
      </c>
      <c r="H163" s="303" t="str">
        <f>IF(OR("156"=LEFT(NHAPLIEU!E161,3),"156"=LEFT(NHAPLIEU!F161,3)),NHAPLIEU!H161,"")</f>
        <v/>
      </c>
      <c r="I163" s="308"/>
      <c r="J163" s="303"/>
      <c r="K163" s="308"/>
      <c r="L163" s="303"/>
    </row>
    <row r="164" spans="1:12" hidden="1">
      <c r="A164" s="303" t="str">
        <f>IF(OR("156"=LEFT(NHAPLIEU!E162,3),"156"=LEFT(NHAPLIEU!F162,3)),NHAPLIEU!A162,"")</f>
        <v/>
      </c>
      <c r="B164" s="303" t="str">
        <f>IF(OR("156"=LEFT(NHAPLIEU!E162,3),"156"=LEFT(NHAPLIEU!F162,3)),NHAPLIEU!B162,"")</f>
        <v/>
      </c>
      <c r="C164" s="303" t="str">
        <f>IF(OR("156"=LEFT(NHAPLIEU!E162,3),"156"=LEFT(NHAPLIEU!F162,3)),NHAPLIEU!D162,"")</f>
        <v/>
      </c>
      <c r="D164" s="303" t="str">
        <f>IF("156"=LEFT(NHAPLIEU!E162,3),LEFT(NHAPLIEU!F162,3),IF("156"=LEFT(NHAPLIEU!F162,3),LEFT(NHAPLIEU!E162,3),""))</f>
        <v/>
      </c>
      <c r="E164" s="308" t="str">
        <f>IF(OR("156"=LEFT(NHAPLIEU!E162,3),"156"=LEFT(NHAPLIEU!F162,3)),NHAPLIEU!I162,"")</f>
        <v/>
      </c>
      <c r="F164" s="303" t="str">
        <f>IF(OR("156"=LEFT(NHAPLIEU!E162,3),"156"=LEFT(NHAPLIEU!F162,3)),NHAPLIEU!G162,"")</f>
        <v/>
      </c>
      <c r="G164" s="308" t="e">
        <f t="shared" si="3"/>
        <v>#VALUE!</v>
      </c>
      <c r="H164" s="303" t="str">
        <f>IF(OR("156"=LEFT(NHAPLIEU!E162,3),"156"=LEFT(NHAPLIEU!F162,3)),NHAPLIEU!H162,"")</f>
        <v/>
      </c>
      <c r="I164" s="308"/>
      <c r="J164" s="303"/>
      <c r="K164" s="308"/>
      <c r="L164" s="303"/>
    </row>
    <row r="165" spans="1:12" hidden="1">
      <c r="A165" s="303" t="str">
        <f>IF(OR("156"=LEFT(NHAPLIEU!E163,3),"156"=LEFT(NHAPLIEU!F163,3)),NHAPLIEU!A163,"")</f>
        <v/>
      </c>
      <c r="B165" s="303" t="str">
        <f>IF(OR("156"=LEFT(NHAPLIEU!E163,3),"156"=LEFT(NHAPLIEU!F163,3)),NHAPLIEU!B163,"")</f>
        <v/>
      </c>
      <c r="C165" s="303" t="str">
        <f>IF(OR("156"=LEFT(NHAPLIEU!E163,3),"156"=LEFT(NHAPLIEU!F163,3)),NHAPLIEU!D163,"")</f>
        <v/>
      </c>
      <c r="D165" s="303" t="str">
        <f>IF("156"=LEFT(NHAPLIEU!E163,3),LEFT(NHAPLIEU!F163,3),IF("156"=LEFT(NHAPLIEU!F163,3),LEFT(NHAPLIEU!E163,3),""))</f>
        <v/>
      </c>
      <c r="E165" s="308" t="str">
        <f>IF(OR("156"=LEFT(NHAPLIEU!E163,3),"156"=LEFT(NHAPLIEU!F163,3)),NHAPLIEU!I163,"")</f>
        <v/>
      </c>
      <c r="F165" s="303" t="str">
        <f>IF(OR("156"=LEFT(NHAPLIEU!E163,3),"156"=LEFT(NHAPLIEU!F163,3)),NHAPLIEU!G163,"")</f>
        <v/>
      </c>
      <c r="G165" s="308" t="e">
        <f t="shared" si="3"/>
        <v>#VALUE!</v>
      </c>
      <c r="H165" s="303" t="str">
        <f>IF(OR("156"=LEFT(NHAPLIEU!E163,3),"156"=LEFT(NHAPLIEU!F163,3)),NHAPLIEU!H163,"")</f>
        <v/>
      </c>
      <c r="I165" s="308"/>
      <c r="J165" s="303"/>
      <c r="K165" s="308"/>
      <c r="L165" s="303"/>
    </row>
    <row r="166" spans="1:12" hidden="1">
      <c r="A166" s="303" t="str">
        <f>IF(OR("156"=LEFT(NHAPLIEU!E164,3),"156"=LEFT(NHAPLIEU!F164,3)),NHAPLIEU!A164,"")</f>
        <v/>
      </c>
      <c r="B166" s="303" t="str">
        <f>IF(OR("156"=LEFT(NHAPLIEU!E164,3),"156"=LEFT(NHAPLIEU!F164,3)),NHAPLIEU!B164,"")</f>
        <v/>
      </c>
      <c r="C166" s="303" t="str">
        <f>IF(OR("156"=LEFT(NHAPLIEU!E164,3),"156"=LEFT(NHAPLIEU!F164,3)),NHAPLIEU!D164,"")</f>
        <v/>
      </c>
      <c r="D166" s="303" t="str">
        <f>IF("156"=LEFT(NHAPLIEU!E164,3),LEFT(NHAPLIEU!F164,3),IF("156"=LEFT(NHAPLIEU!F164,3),LEFT(NHAPLIEU!E164,3),""))</f>
        <v/>
      </c>
      <c r="E166" s="308" t="str">
        <f>IF(OR("156"=LEFT(NHAPLIEU!E164,3),"156"=LEFT(NHAPLIEU!F164,3)),NHAPLIEU!I164,"")</f>
        <v/>
      </c>
      <c r="F166" s="303" t="str">
        <f>IF(OR("156"=LEFT(NHAPLIEU!E164,3),"156"=LEFT(NHAPLIEU!F164,3)),NHAPLIEU!G164,"")</f>
        <v/>
      </c>
      <c r="G166" s="308" t="e">
        <f t="shared" si="3"/>
        <v>#VALUE!</v>
      </c>
      <c r="H166" s="303" t="str">
        <f>IF(OR("156"=LEFT(NHAPLIEU!E164,3),"156"=LEFT(NHAPLIEU!F164,3)),NHAPLIEU!H164,"")</f>
        <v/>
      </c>
      <c r="I166" s="308"/>
      <c r="J166" s="303"/>
      <c r="K166" s="308"/>
      <c r="L166" s="303"/>
    </row>
    <row r="167" spans="1:12" hidden="1">
      <c r="A167" s="303" t="str">
        <f>IF(OR("156"=LEFT(NHAPLIEU!E165,3),"156"=LEFT(NHAPLIEU!F165,3)),NHAPLIEU!A165,"")</f>
        <v/>
      </c>
      <c r="B167" s="303" t="str">
        <f>IF(OR("156"=LEFT(NHAPLIEU!E165,3),"156"=LEFT(NHAPLIEU!F165,3)),NHAPLIEU!B165,"")</f>
        <v/>
      </c>
      <c r="C167" s="303" t="str">
        <f>IF(OR("156"=LEFT(NHAPLIEU!E165,3),"156"=LEFT(NHAPLIEU!F165,3)),NHAPLIEU!D165,"")</f>
        <v/>
      </c>
      <c r="D167" s="303" t="str">
        <f>IF("156"=LEFT(NHAPLIEU!E165,3),LEFT(NHAPLIEU!F165,3),IF("156"=LEFT(NHAPLIEU!F165,3),LEFT(NHAPLIEU!E165,3),""))</f>
        <v/>
      </c>
      <c r="E167" s="308" t="str">
        <f>IF(OR("156"=LEFT(NHAPLIEU!E165,3),"156"=LEFT(NHAPLIEU!F165,3)),NHAPLIEU!I165,"")</f>
        <v/>
      </c>
      <c r="F167" s="303" t="str">
        <f>IF(OR("156"=LEFT(NHAPLIEU!E165,3),"156"=LEFT(NHAPLIEU!F165,3)),NHAPLIEU!G165,"")</f>
        <v/>
      </c>
      <c r="G167" s="308" t="e">
        <f t="shared" si="3"/>
        <v>#VALUE!</v>
      </c>
      <c r="H167" s="303" t="str">
        <f>IF(OR("156"=LEFT(NHAPLIEU!E165,3),"156"=LEFT(NHAPLIEU!F165,3)),NHAPLIEU!H165,"")</f>
        <v/>
      </c>
      <c r="I167" s="308"/>
      <c r="J167" s="303"/>
      <c r="K167" s="308"/>
      <c r="L167" s="303"/>
    </row>
    <row r="168" spans="1:12" hidden="1">
      <c r="A168" s="303" t="str">
        <f>IF(OR("156"=LEFT(NHAPLIEU!E166,3),"156"=LEFT(NHAPLIEU!F166,3)),NHAPLIEU!A166,"")</f>
        <v/>
      </c>
      <c r="B168" s="303" t="str">
        <f>IF(OR("156"=LEFT(NHAPLIEU!E166,3),"156"=LEFT(NHAPLIEU!F166,3)),NHAPLIEU!B166,"")</f>
        <v/>
      </c>
      <c r="C168" s="303" t="str">
        <f>IF(OR("156"=LEFT(NHAPLIEU!E166,3),"156"=LEFT(NHAPLIEU!F166,3)),NHAPLIEU!D166,"")</f>
        <v/>
      </c>
      <c r="D168" s="303" t="str">
        <f>IF("156"=LEFT(NHAPLIEU!E166,3),LEFT(NHAPLIEU!F166,3),IF("156"=LEFT(NHAPLIEU!F166,3),LEFT(NHAPLIEU!E166,3),""))</f>
        <v/>
      </c>
      <c r="E168" s="308" t="str">
        <f>IF(OR("156"=LEFT(NHAPLIEU!E166,3),"156"=LEFT(NHAPLIEU!F166,3)),NHAPLIEU!I166,"")</f>
        <v/>
      </c>
      <c r="F168" s="303" t="str">
        <f>IF(OR("156"=LEFT(NHAPLIEU!E166,3),"156"=LEFT(NHAPLIEU!F166,3)),NHAPLIEU!G166,"")</f>
        <v/>
      </c>
      <c r="G168" s="308" t="e">
        <f t="shared" si="3"/>
        <v>#VALUE!</v>
      </c>
      <c r="H168" s="303" t="str">
        <f>IF(OR("156"=LEFT(NHAPLIEU!E166,3),"156"=LEFT(NHAPLIEU!F166,3)),NHAPLIEU!H166,"")</f>
        <v/>
      </c>
      <c r="I168" s="308"/>
      <c r="J168" s="303"/>
      <c r="K168" s="308"/>
      <c r="L168" s="303"/>
    </row>
    <row r="169" spans="1:12" hidden="1">
      <c r="A169" s="303" t="str">
        <f>IF(OR("156"=LEFT(NHAPLIEU!E167,3),"156"=LEFT(NHAPLIEU!F167,3)),NHAPLIEU!A167,"")</f>
        <v/>
      </c>
      <c r="B169" s="303" t="str">
        <f>IF(OR("156"=LEFT(NHAPLIEU!E167,3),"156"=LEFT(NHAPLIEU!F167,3)),NHAPLIEU!B167,"")</f>
        <v/>
      </c>
      <c r="C169" s="303" t="str">
        <f>IF(OR("156"=LEFT(NHAPLIEU!E167,3),"156"=LEFT(NHAPLIEU!F167,3)),NHAPLIEU!D167,"")</f>
        <v/>
      </c>
      <c r="D169" s="303" t="str">
        <f>IF("156"=LEFT(NHAPLIEU!E167,3),LEFT(NHAPLIEU!F167,3),IF("156"=LEFT(NHAPLIEU!F167,3),LEFT(NHAPLIEU!E167,3),""))</f>
        <v/>
      </c>
      <c r="E169" s="308" t="str">
        <f>IF(OR("156"=LEFT(NHAPLIEU!E167,3),"156"=LEFT(NHAPLIEU!F167,3)),NHAPLIEU!I167,"")</f>
        <v/>
      </c>
      <c r="F169" s="303" t="str">
        <f>IF(OR("156"=LEFT(NHAPLIEU!E167,3),"156"=LEFT(NHAPLIEU!F167,3)),NHAPLIEU!G167,"")</f>
        <v/>
      </c>
      <c r="G169" s="308" t="e">
        <f t="shared" si="3"/>
        <v>#VALUE!</v>
      </c>
      <c r="H169" s="303" t="str">
        <f>IF(OR("156"=LEFT(NHAPLIEU!E167,3),"156"=LEFT(NHAPLIEU!F167,3)),NHAPLIEU!H167,"")</f>
        <v/>
      </c>
      <c r="I169" s="308"/>
      <c r="J169" s="303"/>
      <c r="K169" s="308"/>
      <c r="L169" s="303"/>
    </row>
    <row r="170" spans="1:12" hidden="1">
      <c r="A170" s="303" t="str">
        <f>IF(OR("156"=LEFT(NHAPLIEU!E168,3),"156"=LEFT(NHAPLIEU!F168,3)),NHAPLIEU!A168,"")</f>
        <v/>
      </c>
      <c r="B170" s="303" t="str">
        <f>IF(OR("156"=LEFT(NHAPLIEU!E168,3),"156"=LEFT(NHAPLIEU!F168,3)),NHAPLIEU!B168,"")</f>
        <v/>
      </c>
      <c r="C170" s="303" t="str">
        <f>IF(OR("156"=LEFT(NHAPLIEU!E168,3),"156"=LEFT(NHAPLIEU!F168,3)),NHAPLIEU!D168,"")</f>
        <v/>
      </c>
      <c r="D170" s="303" t="str">
        <f>IF("156"=LEFT(NHAPLIEU!E168,3),LEFT(NHAPLIEU!F168,3),IF("156"=LEFT(NHAPLIEU!F168,3),LEFT(NHAPLIEU!E168,3),""))</f>
        <v/>
      </c>
      <c r="E170" s="308" t="str">
        <f>IF(OR("156"=LEFT(NHAPLIEU!E168,3),"156"=LEFT(NHAPLIEU!F168,3)),NHAPLIEU!I168,"")</f>
        <v/>
      </c>
      <c r="F170" s="303" t="str">
        <f>IF(OR("156"=LEFT(NHAPLIEU!E168,3),"156"=LEFT(NHAPLIEU!F168,3)),NHAPLIEU!G168,"")</f>
        <v/>
      </c>
      <c r="G170" s="308" t="e">
        <f t="shared" si="3"/>
        <v>#VALUE!</v>
      </c>
      <c r="H170" s="303" t="str">
        <f>IF(OR("156"=LEFT(NHAPLIEU!E168,3),"156"=LEFT(NHAPLIEU!F168,3)),NHAPLIEU!H168,"")</f>
        <v/>
      </c>
      <c r="I170" s="308"/>
      <c r="J170" s="303"/>
      <c r="K170" s="308"/>
      <c r="L170" s="303"/>
    </row>
    <row r="171" spans="1:12" hidden="1">
      <c r="A171" s="303" t="str">
        <f>IF(OR("156"=LEFT(NHAPLIEU!E169,3),"156"=LEFT(NHAPLIEU!F169,3)),NHAPLIEU!A169,"")</f>
        <v/>
      </c>
      <c r="B171" s="303" t="str">
        <f>IF(OR("156"=LEFT(NHAPLIEU!E169,3),"156"=LEFT(NHAPLIEU!F169,3)),NHAPLIEU!B169,"")</f>
        <v/>
      </c>
      <c r="C171" s="303" t="str">
        <f>IF(OR("156"=LEFT(NHAPLIEU!E169,3),"156"=LEFT(NHAPLIEU!F169,3)),NHAPLIEU!D169,"")</f>
        <v/>
      </c>
      <c r="D171" s="303" t="str">
        <f>IF("156"=LEFT(NHAPLIEU!E169,3),LEFT(NHAPLIEU!F169,3),IF("156"=LEFT(NHAPLIEU!F169,3),LEFT(NHAPLIEU!E169,3),""))</f>
        <v/>
      </c>
      <c r="E171" s="308" t="str">
        <f>IF(OR("156"=LEFT(NHAPLIEU!E169,3),"156"=LEFT(NHAPLIEU!F169,3)),NHAPLIEU!I169,"")</f>
        <v/>
      </c>
      <c r="F171" s="303" t="str">
        <f>IF(OR("156"=LEFT(NHAPLIEU!E169,3),"156"=LEFT(NHAPLIEU!F169,3)),NHAPLIEU!G169,"")</f>
        <v/>
      </c>
      <c r="G171" s="308" t="e">
        <f t="shared" si="3"/>
        <v>#VALUE!</v>
      </c>
      <c r="H171" s="303" t="str">
        <f>IF(OR("156"=LEFT(NHAPLIEU!E169,3),"156"=LEFT(NHAPLIEU!F169,3)),NHAPLIEU!H169,"")</f>
        <v/>
      </c>
      <c r="I171" s="308"/>
      <c r="J171" s="303"/>
      <c r="K171" s="308"/>
      <c r="L171" s="303"/>
    </row>
    <row r="172" spans="1:12" hidden="1">
      <c r="A172" s="303" t="str">
        <f>IF(OR("156"=LEFT(NHAPLIEU!E170,3),"156"=LEFT(NHAPLIEU!F170,3)),NHAPLIEU!A170,"")</f>
        <v/>
      </c>
      <c r="B172" s="303" t="str">
        <f>IF(OR("156"=LEFT(NHAPLIEU!E170,3),"156"=LEFT(NHAPLIEU!F170,3)),NHAPLIEU!B170,"")</f>
        <v/>
      </c>
      <c r="C172" s="303" t="str">
        <f>IF(OR("156"=LEFT(NHAPLIEU!E170,3),"156"=LEFT(NHAPLIEU!F170,3)),NHAPLIEU!D170,"")</f>
        <v/>
      </c>
      <c r="D172" s="303" t="str">
        <f>IF("156"=LEFT(NHAPLIEU!E170,3),LEFT(NHAPLIEU!F170,3),IF("156"=LEFT(NHAPLIEU!F170,3),LEFT(NHAPLIEU!E170,3),""))</f>
        <v/>
      </c>
      <c r="E172" s="308" t="str">
        <f>IF(OR("156"=LEFT(NHAPLIEU!E170,3),"156"=LEFT(NHAPLIEU!F170,3)),NHAPLIEU!I170,"")</f>
        <v/>
      </c>
      <c r="F172" s="303" t="str">
        <f>IF(OR("156"=LEFT(NHAPLIEU!E170,3),"156"=LEFT(NHAPLIEU!F170,3)),NHAPLIEU!G170,"")</f>
        <v/>
      </c>
      <c r="G172" s="308" t="e">
        <f t="shared" si="3"/>
        <v>#VALUE!</v>
      </c>
      <c r="H172" s="303" t="str">
        <f>IF(OR("156"=LEFT(NHAPLIEU!E170,3),"156"=LEFT(NHAPLIEU!F170,3)),NHAPLIEU!H170,"")</f>
        <v/>
      </c>
      <c r="I172" s="308"/>
      <c r="J172" s="303"/>
      <c r="K172" s="308"/>
      <c r="L172" s="303"/>
    </row>
    <row r="173" spans="1:12" hidden="1">
      <c r="A173" s="303" t="str">
        <f>IF(OR("156"=LEFT(NHAPLIEU!E171,3),"156"=LEFT(NHAPLIEU!F171,3)),NHAPLIEU!A171,"")</f>
        <v/>
      </c>
      <c r="B173" s="303" t="str">
        <f>IF(OR("156"=LEFT(NHAPLIEU!E171,3),"156"=LEFT(NHAPLIEU!F171,3)),NHAPLIEU!B171,"")</f>
        <v/>
      </c>
      <c r="C173" s="303" t="str">
        <f>IF(OR("156"=LEFT(NHAPLIEU!E171,3),"156"=LEFT(NHAPLIEU!F171,3)),NHAPLIEU!D171,"")</f>
        <v/>
      </c>
      <c r="D173" s="303" t="str">
        <f>IF("156"=LEFT(NHAPLIEU!E171,3),LEFT(NHAPLIEU!F171,3),IF("156"=LEFT(NHAPLIEU!F171,3),LEFT(NHAPLIEU!E171,3),""))</f>
        <v/>
      </c>
      <c r="E173" s="308" t="str">
        <f>IF(OR("156"=LEFT(NHAPLIEU!E171,3),"156"=LEFT(NHAPLIEU!F171,3)),NHAPLIEU!I171,"")</f>
        <v/>
      </c>
      <c r="F173" s="303" t="str">
        <f>IF(OR("156"=LEFT(NHAPLIEU!E171,3),"156"=LEFT(NHAPLIEU!F171,3)),NHAPLIEU!G171,"")</f>
        <v/>
      </c>
      <c r="G173" s="308" t="e">
        <f t="shared" si="3"/>
        <v>#VALUE!</v>
      </c>
      <c r="H173" s="303" t="str">
        <f>IF(OR("156"=LEFT(NHAPLIEU!E171,3),"156"=LEFT(NHAPLIEU!F171,3)),NHAPLIEU!H171,"")</f>
        <v/>
      </c>
      <c r="I173" s="308"/>
      <c r="J173" s="303"/>
      <c r="K173" s="308"/>
      <c r="L173" s="303"/>
    </row>
    <row r="174" spans="1:12" hidden="1">
      <c r="A174" s="303" t="str">
        <f>IF(OR("156"=LEFT(NHAPLIEU!E172,3),"156"=LEFT(NHAPLIEU!F172,3)),NHAPLIEU!A172,"")</f>
        <v/>
      </c>
      <c r="B174" s="303" t="str">
        <f>IF(OR("156"=LEFT(NHAPLIEU!E172,3),"156"=LEFT(NHAPLIEU!F172,3)),NHAPLIEU!B172,"")</f>
        <v/>
      </c>
      <c r="C174" s="303" t="str">
        <f>IF(OR("156"=LEFT(NHAPLIEU!E172,3),"156"=LEFT(NHAPLIEU!F172,3)),NHAPLIEU!D172,"")</f>
        <v/>
      </c>
      <c r="D174" s="303" t="str">
        <f>IF("156"=LEFT(NHAPLIEU!E172,3),LEFT(NHAPLIEU!F172,3),IF("156"=LEFT(NHAPLIEU!F172,3),LEFT(NHAPLIEU!E172,3),""))</f>
        <v/>
      </c>
      <c r="E174" s="308" t="str">
        <f>IF(OR("156"=LEFT(NHAPLIEU!E172,3),"156"=LEFT(NHAPLIEU!F172,3)),NHAPLIEU!I172,"")</f>
        <v/>
      </c>
      <c r="F174" s="303" t="str">
        <f>IF(OR("156"=LEFT(NHAPLIEU!E172,3),"156"=LEFT(NHAPLIEU!F172,3)),NHAPLIEU!G172,"")</f>
        <v/>
      </c>
      <c r="G174" s="308" t="e">
        <f t="shared" si="3"/>
        <v>#VALUE!</v>
      </c>
      <c r="H174" s="303" t="str">
        <f>IF(OR("156"=LEFT(NHAPLIEU!E172,3),"156"=LEFT(NHAPLIEU!F172,3)),NHAPLIEU!H172,"")</f>
        <v/>
      </c>
      <c r="I174" s="308"/>
      <c r="J174" s="303"/>
      <c r="K174" s="308"/>
      <c r="L174" s="303"/>
    </row>
    <row r="175" spans="1:12">
      <c r="A175" s="303" t="str">
        <f>IF(OR("156"=LEFT(NHAPLIEU!E173,3),"156"=LEFT(NHAPLIEU!F173,3)),NHAPLIEU!A173,"")</f>
        <v/>
      </c>
      <c r="B175" s="303" t="str">
        <f>IF(OR("156"=LEFT(NHAPLIEU!E173,3),"156"=LEFT(NHAPLIEU!F173,3)),NHAPLIEU!B173,"")</f>
        <v/>
      </c>
      <c r="C175" s="303" t="str">
        <f>IF(OR("156"=LEFT(NHAPLIEU!E173,3),"156"=LEFT(NHAPLIEU!F173,3)),NHAPLIEU!D173,"")</f>
        <v/>
      </c>
      <c r="D175" s="303" t="str">
        <f>IF("156"=LEFT(NHAPLIEU!E173,3),LEFT(NHAPLIEU!F173,3),IF("156"=LEFT(NHAPLIEU!F173,3),LEFT(NHAPLIEU!E173,3),""))</f>
        <v/>
      </c>
      <c r="E175" s="308" t="str">
        <f>IF(OR("156"=LEFT(NHAPLIEU!E173,3),"156"=LEFT(NHAPLIEU!F173,3)),NHAPLIEU!I173,"")</f>
        <v/>
      </c>
      <c r="F175" s="303" t="str">
        <f>IF(OR("156"=LEFT(NHAPLIEU!E173,3),"156"=LEFT(NHAPLIEU!F173,3)),NHAPLIEU!G173,"")</f>
        <v/>
      </c>
      <c r="G175" s="308" t="e">
        <f t="shared" si="3"/>
        <v>#VALUE!</v>
      </c>
      <c r="H175" s="303" t="str">
        <f>IF(OR("156"=LEFT(NHAPLIEU!E173,3),"156"=LEFT(NHAPLIEU!F173,3)),NHAPLIEU!H173,"")</f>
        <v/>
      </c>
      <c r="I175" s="308"/>
      <c r="J175" s="303"/>
      <c r="K175" s="308"/>
      <c r="L175" s="303"/>
    </row>
    <row r="176" spans="1:12">
      <c r="A176" s="303" t="str">
        <f>IF(OR("156"=LEFT(NHAPLIEU!E174,3),"156"=LEFT(NHAPLIEU!F174,3)),NHAPLIEU!A174,"")</f>
        <v/>
      </c>
      <c r="B176" s="303" t="str">
        <f>IF(OR("156"=LEFT(NHAPLIEU!E174,3),"156"=LEFT(NHAPLIEU!F174,3)),NHAPLIEU!B174,"")</f>
        <v/>
      </c>
      <c r="C176" s="303" t="str">
        <f>IF(OR("156"=LEFT(NHAPLIEU!E174,3),"156"=LEFT(NHAPLIEU!F174,3)),NHAPLIEU!D174,"")</f>
        <v/>
      </c>
      <c r="D176" s="303" t="str">
        <f>IF("156"=LEFT(NHAPLIEU!E174,3),LEFT(NHAPLIEU!F174,3),IF("156"=LEFT(NHAPLIEU!F174,3),LEFT(NHAPLIEU!E174,3),""))</f>
        <v/>
      </c>
      <c r="E176" s="308" t="str">
        <f>IF(OR("156"=LEFT(NHAPLIEU!E174,3),"156"=LEFT(NHAPLIEU!F174,3)),NHAPLIEU!I174,"")</f>
        <v/>
      </c>
      <c r="F176" s="303" t="str">
        <f>IF(OR("156"=LEFT(NHAPLIEU!E174,3),"156"=LEFT(NHAPLIEU!F174,3)),NHAPLIEU!G174,"")</f>
        <v/>
      </c>
      <c r="G176" s="308" t="e">
        <f t="shared" si="3"/>
        <v>#VALUE!</v>
      </c>
      <c r="H176" s="303" t="str">
        <f>IF(OR("156"=LEFT(NHAPLIEU!E174,3),"156"=LEFT(NHAPLIEU!F174,3)),NHAPLIEU!H174,"")</f>
        <v/>
      </c>
      <c r="I176" s="308"/>
      <c r="J176" s="303"/>
      <c r="K176" s="308"/>
      <c r="L176" s="303"/>
    </row>
    <row r="177" spans="1:12">
      <c r="A177" s="303" t="str">
        <f>IF(OR("156"=LEFT(NHAPLIEU!E175,3),"156"=LEFT(NHAPLIEU!F175,3)),NHAPLIEU!A175,"")</f>
        <v/>
      </c>
      <c r="B177" s="303" t="str">
        <f>IF(OR("156"=LEFT(NHAPLIEU!E175,3),"156"=LEFT(NHAPLIEU!F175,3)),NHAPLIEU!B175,"")</f>
        <v/>
      </c>
      <c r="C177" s="303" t="str">
        <f>IF(OR("156"=LEFT(NHAPLIEU!E175,3),"156"=LEFT(NHAPLIEU!F175,3)),NHAPLIEU!D175,"")</f>
        <v/>
      </c>
      <c r="D177" s="303" t="str">
        <f>IF("156"=LEFT(NHAPLIEU!E175,3),LEFT(NHAPLIEU!F175,3),IF("156"=LEFT(NHAPLIEU!F175,3),LEFT(NHAPLIEU!E175,3),""))</f>
        <v/>
      </c>
      <c r="E177" s="308" t="str">
        <f>IF(OR("156"=LEFT(NHAPLIEU!E175,3),"156"=LEFT(NHAPLIEU!F175,3)),NHAPLIEU!I175,"")</f>
        <v/>
      </c>
      <c r="F177" s="303" t="str">
        <f>IF(OR("156"=LEFT(NHAPLIEU!E175,3),"156"=LEFT(NHAPLIEU!F175,3)),NHAPLIEU!G175,"")</f>
        <v/>
      </c>
      <c r="G177" s="308" t="e">
        <f t="shared" si="3"/>
        <v>#VALUE!</v>
      </c>
      <c r="H177" s="303" t="str">
        <f>IF(OR("156"=LEFT(NHAPLIEU!E175,3),"156"=LEFT(NHAPLIEU!F175,3)),NHAPLIEU!H175,"")</f>
        <v/>
      </c>
      <c r="I177" s="308"/>
      <c r="J177" s="303"/>
      <c r="K177" s="308"/>
      <c r="L177" s="303"/>
    </row>
    <row r="178" spans="1:12">
      <c r="A178" s="303" t="str">
        <f>IF(OR("156"=LEFT(NHAPLIEU!E176,3),"156"=LEFT(NHAPLIEU!F176,3)),NHAPLIEU!A176,"")</f>
        <v/>
      </c>
      <c r="B178" s="303" t="str">
        <f>IF(OR("156"=LEFT(NHAPLIEU!E176,3),"156"=LEFT(NHAPLIEU!F176,3)),NHAPLIEU!B176,"")</f>
        <v/>
      </c>
      <c r="C178" s="303" t="str">
        <f>IF(OR("156"=LEFT(NHAPLIEU!E176,3),"156"=LEFT(NHAPLIEU!F176,3)),NHAPLIEU!D176,"")</f>
        <v/>
      </c>
      <c r="D178" s="303" t="str">
        <f>IF("156"=LEFT(NHAPLIEU!E176,3),LEFT(NHAPLIEU!F176,3),IF("156"=LEFT(NHAPLIEU!F176,3),LEFT(NHAPLIEU!E176,3),""))</f>
        <v/>
      </c>
      <c r="E178" s="308" t="str">
        <f>IF(OR("156"=LEFT(NHAPLIEU!E176,3),"156"=LEFT(NHAPLIEU!F176,3)),NHAPLIEU!I176,"")</f>
        <v/>
      </c>
      <c r="F178" s="303" t="str">
        <f>IF(OR("156"=LEFT(NHAPLIEU!E176,3),"156"=LEFT(NHAPLIEU!F176,3)),NHAPLIEU!G176,"")</f>
        <v/>
      </c>
      <c r="G178" s="308" t="e">
        <f t="shared" si="3"/>
        <v>#VALUE!</v>
      </c>
      <c r="H178" s="303" t="str">
        <f>IF(OR("156"=LEFT(NHAPLIEU!E176,3),"156"=LEFT(NHAPLIEU!F176,3)),NHAPLIEU!H176,"")</f>
        <v/>
      </c>
      <c r="I178" s="308"/>
      <c r="J178" s="303"/>
      <c r="K178" s="308"/>
      <c r="L178" s="303"/>
    </row>
    <row r="179" spans="1:12" hidden="1">
      <c r="A179" s="303" t="str">
        <f>IF(OR("156"=LEFT(NHAPLIEU!E177,3),"156"=LEFT(NHAPLIEU!F177,3)),NHAPLIEU!A177,"")</f>
        <v/>
      </c>
      <c r="B179" s="303" t="str">
        <f>IF(OR("156"=LEFT(NHAPLIEU!E177,3),"156"=LEFT(NHAPLIEU!F177,3)),NHAPLIEU!B177,"")</f>
        <v/>
      </c>
      <c r="C179" s="303" t="str">
        <f>IF(OR("156"=LEFT(NHAPLIEU!E177,3),"156"=LEFT(NHAPLIEU!F177,3)),NHAPLIEU!D177,"")</f>
        <v/>
      </c>
      <c r="D179" s="303" t="str">
        <f>IF("156"=LEFT(NHAPLIEU!E177,3),LEFT(NHAPLIEU!F177,3),IF("156"=LEFT(NHAPLIEU!F177,3),LEFT(NHAPLIEU!E177,3),""))</f>
        <v/>
      </c>
      <c r="E179" s="308" t="str">
        <f>IF(OR("156"=LEFT(NHAPLIEU!E177,3),"156"=LEFT(NHAPLIEU!F177,3)),NHAPLIEU!I177,"")</f>
        <v/>
      </c>
      <c r="F179" s="303" t="str">
        <f>IF(OR("156"=LEFT(NHAPLIEU!E177,3),"156"=LEFT(NHAPLIEU!F177,3)),NHAPLIEU!G177,"")</f>
        <v/>
      </c>
      <c r="G179" s="308" t="e">
        <f t="shared" si="3"/>
        <v>#VALUE!</v>
      </c>
      <c r="H179" s="303" t="str">
        <f>IF(OR("156"=LEFT(NHAPLIEU!E177,3),"156"=LEFT(NHAPLIEU!F177,3)),NHAPLIEU!H177,"")</f>
        <v/>
      </c>
      <c r="I179" s="308"/>
      <c r="J179" s="303"/>
      <c r="K179" s="308"/>
      <c r="L179" s="303"/>
    </row>
    <row r="180" spans="1:12" hidden="1">
      <c r="A180" s="303" t="str">
        <f>IF(OR("156"=LEFT(NHAPLIEU!E178,3),"156"=LEFT(NHAPLIEU!F178,3)),NHAPLIEU!A178,"")</f>
        <v/>
      </c>
      <c r="B180" s="303" t="str">
        <f>IF(OR("156"=LEFT(NHAPLIEU!E178,3),"156"=LEFT(NHAPLIEU!F178,3)),NHAPLIEU!B178,"")</f>
        <v/>
      </c>
      <c r="C180" s="303" t="str">
        <f>IF(OR("156"=LEFT(NHAPLIEU!E178,3),"156"=LEFT(NHAPLIEU!F178,3)),NHAPLIEU!D178,"")</f>
        <v/>
      </c>
      <c r="D180" s="303" t="str">
        <f>IF("156"=LEFT(NHAPLIEU!E178,3),LEFT(NHAPLIEU!F178,3),IF("156"=LEFT(NHAPLIEU!F178,3),LEFT(NHAPLIEU!E178,3),""))</f>
        <v/>
      </c>
      <c r="E180" s="308" t="str">
        <f>IF(OR("156"=LEFT(NHAPLIEU!E178,3),"156"=LEFT(NHAPLIEU!F178,3)),NHAPLIEU!I178,"")</f>
        <v/>
      </c>
      <c r="F180" s="303" t="str">
        <f>IF(OR("156"=LEFT(NHAPLIEU!E178,3),"156"=LEFT(NHAPLIEU!F178,3)),NHAPLIEU!G178,"")</f>
        <v/>
      </c>
      <c r="G180" s="308" t="e">
        <f t="shared" si="3"/>
        <v>#VALUE!</v>
      </c>
      <c r="H180" s="303" t="str">
        <f>IF(OR("156"=LEFT(NHAPLIEU!E178,3),"156"=LEFT(NHAPLIEU!F178,3)),NHAPLIEU!H178,"")</f>
        <v/>
      </c>
      <c r="I180" s="308"/>
      <c r="J180" s="303"/>
      <c r="K180" s="308"/>
      <c r="L180" s="303"/>
    </row>
    <row r="181" spans="1:12" hidden="1">
      <c r="A181" s="303" t="str">
        <f>IF(OR("156"=LEFT(NHAPLIEU!E179,3),"156"=LEFT(NHAPLIEU!F179,3)),NHAPLIEU!A179,"")</f>
        <v/>
      </c>
      <c r="B181" s="303" t="str">
        <f>IF(OR("156"=LEFT(NHAPLIEU!E179,3),"156"=LEFT(NHAPLIEU!F179,3)),NHAPLIEU!B179,"")</f>
        <v/>
      </c>
      <c r="C181" s="303" t="str">
        <f>IF(OR("156"=LEFT(NHAPLIEU!E179,3),"156"=LEFT(NHAPLIEU!F179,3)),NHAPLIEU!D179,"")</f>
        <v/>
      </c>
      <c r="D181" s="303" t="str">
        <f>IF("156"=LEFT(NHAPLIEU!E179,3),LEFT(NHAPLIEU!F179,3),IF("156"=LEFT(NHAPLIEU!F179,3),LEFT(NHAPLIEU!E179,3),""))</f>
        <v/>
      </c>
      <c r="E181" s="308" t="str">
        <f>IF(OR("156"=LEFT(NHAPLIEU!E179,3),"156"=LEFT(NHAPLIEU!F179,3)),NHAPLIEU!I179,"")</f>
        <v/>
      </c>
      <c r="F181" s="303" t="str">
        <f>IF(OR("156"=LEFT(NHAPLIEU!E179,3),"156"=LEFT(NHAPLIEU!F179,3)),NHAPLIEU!G179,"")</f>
        <v/>
      </c>
      <c r="G181" s="308" t="e">
        <f t="shared" si="3"/>
        <v>#VALUE!</v>
      </c>
      <c r="H181" s="303" t="str">
        <f>IF(OR("156"=LEFT(NHAPLIEU!E179,3),"156"=LEFT(NHAPLIEU!F179,3)),NHAPLIEU!H179,"")</f>
        <v/>
      </c>
      <c r="I181" s="308"/>
      <c r="J181" s="303"/>
      <c r="K181" s="308"/>
      <c r="L181" s="303"/>
    </row>
    <row r="182" spans="1:12">
      <c r="A182" s="303" t="str">
        <f>IF(OR("156"=LEFT(NHAPLIEU!E180,3),"156"=LEFT(NHAPLIEU!F180,3)),NHAPLIEU!A180,"")</f>
        <v/>
      </c>
      <c r="B182" s="303" t="str">
        <f>IF(OR("156"=LEFT(NHAPLIEU!E180,3),"156"=LEFT(NHAPLIEU!F180,3)),NHAPLIEU!B180,"")</f>
        <v/>
      </c>
      <c r="C182" s="303" t="str">
        <f>IF(OR("156"=LEFT(NHAPLIEU!E180,3),"156"=LEFT(NHAPLIEU!F180,3)),NHAPLIEU!D180,"")</f>
        <v/>
      </c>
      <c r="D182" s="303" t="str">
        <f>IF("156"=LEFT(NHAPLIEU!E180,3),LEFT(NHAPLIEU!F180,3),IF("156"=LEFT(NHAPLIEU!F180,3),LEFT(NHAPLIEU!E180,3),""))</f>
        <v/>
      </c>
      <c r="E182" s="308" t="str">
        <f>IF(OR("156"=LEFT(NHAPLIEU!E180,3),"156"=LEFT(NHAPLIEU!F180,3)),NHAPLIEU!I180,"")</f>
        <v/>
      </c>
      <c r="F182" s="303" t="str">
        <f>IF(OR("156"=LEFT(NHAPLIEU!E180,3),"156"=LEFT(NHAPLIEU!F180,3)),NHAPLIEU!G180,"")</f>
        <v/>
      </c>
      <c r="G182" s="308" t="e">
        <f t="shared" si="3"/>
        <v>#VALUE!</v>
      </c>
      <c r="H182" s="303" t="str">
        <f>IF(OR("156"=LEFT(NHAPLIEU!E180,3),"156"=LEFT(NHAPLIEU!F180,3)),NHAPLIEU!H180,"")</f>
        <v/>
      </c>
      <c r="I182" s="308"/>
      <c r="J182" s="303"/>
      <c r="K182" s="308"/>
      <c r="L182" s="303"/>
    </row>
    <row r="183" spans="1:12">
      <c r="A183" s="303" t="str">
        <f>IF(OR("156"=LEFT(NHAPLIEU!E181,3),"156"=LEFT(NHAPLIEU!F181,3)),NHAPLIEU!A181,"")</f>
        <v/>
      </c>
      <c r="B183" s="303" t="str">
        <f>IF(OR("156"=LEFT(NHAPLIEU!E181,3),"156"=LEFT(NHAPLIEU!F181,3)),NHAPLIEU!B181,"")</f>
        <v/>
      </c>
      <c r="C183" s="303" t="str">
        <f>IF(OR("156"=LEFT(NHAPLIEU!E181,3),"156"=LEFT(NHAPLIEU!F181,3)),NHAPLIEU!D181,"")</f>
        <v/>
      </c>
      <c r="D183" s="303" t="str">
        <f>IF("156"=LEFT(NHAPLIEU!E181,3),LEFT(NHAPLIEU!F181,3),IF("156"=LEFT(NHAPLIEU!F181,3),LEFT(NHAPLIEU!E181,3),""))</f>
        <v/>
      </c>
      <c r="E183" s="308" t="str">
        <f>IF(OR("156"=LEFT(NHAPLIEU!E181,3),"156"=LEFT(NHAPLIEU!F181,3)),NHAPLIEU!I181,"")</f>
        <v/>
      </c>
      <c r="F183" s="303" t="str">
        <f>IF(OR("156"=LEFT(NHAPLIEU!E181,3),"156"=LEFT(NHAPLIEU!F181,3)),NHAPLIEU!G181,"")</f>
        <v/>
      </c>
      <c r="G183" s="308" t="e">
        <f t="shared" si="3"/>
        <v>#VALUE!</v>
      </c>
      <c r="H183" s="303" t="str">
        <f>IF(OR("156"=LEFT(NHAPLIEU!E181,3),"156"=LEFT(NHAPLIEU!F181,3)),NHAPLIEU!H181,"")</f>
        <v/>
      </c>
      <c r="I183" s="308"/>
      <c r="J183" s="303"/>
      <c r="K183" s="308"/>
      <c r="L183" s="303"/>
    </row>
    <row r="184" spans="1:12">
      <c r="A184" s="303" t="str">
        <f>IF(OR("156"=LEFT(NHAPLIEU!E182,3),"156"=LEFT(NHAPLIEU!F182,3)),NHAPLIEU!A182,"")</f>
        <v/>
      </c>
      <c r="B184" s="303" t="str">
        <f>IF(OR("156"=LEFT(NHAPLIEU!E182,3),"156"=LEFT(NHAPLIEU!F182,3)),NHAPLIEU!B182,"")</f>
        <v/>
      </c>
      <c r="C184" s="303" t="str">
        <f>IF(OR("156"=LEFT(NHAPLIEU!E182,3),"156"=LEFT(NHAPLIEU!F182,3)),NHAPLIEU!D182,"")</f>
        <v/>
      </c>
      <c r="D184" s="303" t="str">
        <f>IF("156"=LEFT(NHAPLIEU!E182,3),LEFT(NHAPLIEU!F182,3),IF("156"=LEFT(NHAPLIEU!F182,3),LEFT(NHAPLIEU!E182,3),""))</f>
        <v/>
      </c>
      <c r="E184" s="308" t="str">
        <f>IF(OR("156"=LEFT(NHAPLIEU!E182,3),"156"=LEFT(NHAPLIEU!F182,3)),NHAPLIEU!I182,"")</f>
        <v/>
      </c>
      <c r="F184" s="303" t="str">
        <f>IF(OR("156"=LEFT(NHAPLIEU!E182,3),"156"=LEFT(NHAPLIEU!F182,3)),NHAPLIEU!G182,"")</f>
        <v/>
      </c>
      <c r="G184" s="308" t="e">
        <f t="shared" si="3"/>
        <v>#VALUE!</v>
      </c>
      <c r="H184" s="303" t="str">
        <f>IF(OR("156"=LEFT(NHAPLIEU!E182,3),"156"=LEFT(NHAPLIEU!F182,3)),NHAPLIEU!H182,"")</f>
        <v/>
      </c>
      <c r="I184" s="308"/>
      <c r="J184" s="303"/>
      <c r="K184" s="308"/>
      <c r="L184" s="303"/>
    </row>
    <row r="185" spans="1:12" hidden="1">
      <c r="A185" s="303" t="str">
        <f>IF(OR("156"=LEFT(NHAPLIEU!E183,3),"156"=LEFT(NHAPLIEU!F183,3)),NHAPLIEU!A183,"")</f>
        <v/>
      </c>
      <c r="B185" s="303" t="str">
        <f>IF(OR("156"=LEFT(NHAPLIEU!E183,3),"156"=LEFT(NHAPLIEU!F183,3)),NHAPLIEU!B183,"")</f>
        <v/>
      </c>
      <c r="C185" s="303" t="str">
        <f>IF(OR("156"=LEFT(NHAPLIEU!E183,3),"156"=LEFT(NHAPLIEU!F183,3)),NHAPLIEU!D183,"")</f>
        <v/>
      </c>
      <c r="D185" s="303" t="str">
        <f>IF("156"=LEFT(NHAPLIEU!E183,3),LEFT(NHAPLIEU!F183,3),IF("156"=LEFT(NHAPLIEU!F183,3),LEFT(NHAPLIEU!E183,3),""))</f>
        <v/>
      </c>
      <c r="E185" s="308" t="str">
        <f>IF(OR("156"=LEFT(NHAPLIEU!E183,3),"156"=LEFT(NHAPLIEU!F183,3)),NHAPLIEU!I183,"")</f>
        <v/>
      </c>
      <c r="F185" s="303" t="str">
        <f>IF(OR("156"=LEFT(NHAPLIEU!E183,3),"156"=LEFT(NHAPLIEU!F183,3)),NHAPLIEU!G183,"")</f>
        <v/>
      </c>
      <c r="G185" s="308" t="e">
        <f t="shared" si="3"/>
        <v>#VALUE!</v>
      </c>
      <c r="H185" s="303" t="str">
        <f>IF(OR("156"=LEFT(NHAPLIEU!E183,3),"156"=LEFT(NHAPLIEU!F183,3)),NHAPLIEU!H183,"")</f>
        <v/>
      </c>
      <c r="I185" s="308"/>
      <c r="J185" s="303"/>
      <c r="K185" s="308"/>
      <c r="L185" s="303"/>
    </row>
    <row r="186" spans="1:12">
      <c r="A186" s="303" t="str">
        <f>IF(OR("156"=LEFT(NHAPLIEU!E184,3),"156"=LEFT(NHAPLIEU!F184,3)),NHAPLIEU!A184,"")</f>
        <v/>
      </c>
      <c r="B186" s="303" t="str">
        <f>IF(OR("156"=LEFT(NHAPLIEU!E184,3),"156"=LEFT(NHAPLIEU!F184,3)),NHAPLIEU!B184,"")</f>
        <v/>
      </c>
      <c r="C186" s="303" t="str">
        <f>IF(OR("156"=LEFT(NHAPLIEU!E184,3),"156"=LEFT(NHAPLIEU!F184,3)),NHAPLIEU!D184,"")</f>
        <v/>
      </c>
      <c r="D186" s="303" t="str">
        <f>IF("156"=LEFT(NHAPLIEU!E184,3),LEFT(NHAPLIEU!F184,3),IF("156"=LEFT(NHAPLIEU!F184,3),LEFT(NHAPLIEU!E184,3),""))</f>
        <v/>
      </c>
      <c r="E186" s="308" t="str">
        <f>IF(OR("156"=LEFT(NHAPLIEU!E184,3),"156"=LEFT(NHAPLIEU!F184,3)),NHAPLIEU!I184,"")</f>
        <v/>
      </c>
      <c r="F186" s="303" t="str">
        <f>IF(OR("156"=LEFT(NHAPLIEU!E184,3),"156"=LEFT(NHAPLIEU!F184,3)),NHAPLIEU!G184,"")</f>
        <v/>
      </c>
      <c r="G186" s="308" t="e">
        <f t="shared" si="3"/>
        <v>#VALUE!</v>
      </c>
      <c r="H186" s="303" t="str">
        <f>IF(OR("156"=LEFT(NHAPLIEU!E184,3),"156"=LEFT(NHAPLIEU!F184,3)),NHAPLIEU!H184,"")</f>
        <v/>
      </c>
      <c r="I186" s="308"/>
      <c r="J186" s="303"/>
      <c r="K186" s="308"/>
      <c r="L186" s="303"/>
    </row>
    <row r="187" spans="1:12" hidden="1">
      <c r="A187" s="303" t="str">
        <f>IF(OR("156"=LEFT(NHAPLIEU!E185,3),"156"=LEFT(NHAPLIEU!F185,3)),NHAPLIEU!A185,"")</f>
        <v/>
      </c>
      <c r="B187" s="303" t="str">
        <f>IF(OR("156"=LEFT(NHAPLIEU!E185,3),"156"=LEFT(NHAPLIEU!F185,3)),NHAPLIEU!B185,"")</f>
        <v/>
      </c>
      <c r="C187" s="303" t="str">
        <f>IF(OR("156"=LEFT(NHAPLIEU!E185,3),"156"=LEFT(NHAPLIEU!F185,3)),NHAPLIEU!D185,"")</f>
        <v/>
      </c>
      <c r="D187" s="303" t="str">
        <f>IF("156"=LEFT(NHAPLIEU!E185,3),LEFT(NHAPLIEU!F185,3),IF("156"=LEFT(NHAPLIEU!F185,3),LEFT(NHAPLIEU!E185,3),""))</f>
        <v/>
      </c>
      <c r="E187" s="308" t="str">
        <f>IF(OR("156"=LEFT(NHAPLIEU!E185,3),"156"=LEFT(NHAPLIEU!F185,3)),NHAPLIEU!I185,"")</f>
        <v/>
      </c>
      <c r="F187" s="303" t="str">
        <f>IF(OR("156"=LEFT(NHAPLIEU!E185,3),"156"=LEFT(NHAPLIEU!F185,3)),NHAPLIEU!G185,"")</f>
        <v/>
      </c>
      <c r="G187" s="308" t="e">
        <f t="shared" si="3"/>
        <v>#VALUE!</v>
      </c>
      <c r="H187" s="303" t="str">
        <f>IF(OR("156"=LEFT(NHAPLIEU!E185,3),"156"=LEFT(NHAPLIEU!F185,3)),NHAPLIEU!H185,"")</f>
        <v/>
      </c>
      <c r="I187" s="308"/>
      <c r="J187" s="303"/>
      <c r="K187" s="308"/>
      <c r="L187" s="303"/>
    </row>
    <row r="188" spans="1:12" hidden="1">
      <c r="A188" s="303" t="str">
        <f>IF(OR("156"=LEFT(NHAPLIEU!E186,3),"156"=LEFT(NHAPLIEU!F186,3)),NHAPLIEU!A186,"")</f>
        <v/>
      </c>
      <c r="B188" s="303" t="str">
        <f>IF(OR("156"=LEFT(NHAPLIEU!E186,3),"156"=LEFT(NHAPLIEU!F186,3)),NHAPLIEU!B186,"")</f>
        <v/>
      </c>
      <c r="C188" s="303" t="str">
        <f>IF(OR("156"=LEFT(NHAPLIEU!E186,3),"156"=LEFT(NHAPLIEU!F186,3)),NHAPLIEU!D186,"")</f>
        <v/>
      </c>
      <c r="D188" s="303" t="str">
        <f>IF("156"=LEFT(NHAPLIEU!E186,3),LEFT(NHAPLIEU!F186,3),IF("156"=LEFT(NHAPLIEU!F186,3),LEFT(NHAPLIEU!E186,3),""))</f>
        <v/>
      </c>
      <c r="E188" s="308" t="str">
        <f>IF(OR("156"=LEFT(NHAPLIEU!E186,3),"156"=LEFT(NHAPLIEU!F186,3)),NHAPLIEU!I186,"")</f>
        <v/>
      </c>
      <c r="F188" s="303" t="str">
        <f>IF(OR("156"=LEFT(NHAPLIEU!E186,3),"156"=LEFT(NHAPLIEU!F186,3)),NHAPLIEU!G186,"")</f>
        <v/>
      </c>
      <c r="G188" s="308" t="e">
        <f t="shared" si="3"/>
        <v>#VALUE!</v>
      </c>
      <c r="H188" s="303" t="str">
        <f>IF(OR("156"=LEFT(NHAPLIEU!E186,3),"156"=LEFT(NHAPLIEU!F186,3)),NHAPLIEU!H186,"")</f>
        <v/>
      </c>
      <c r="I188" s="308"/>
      <c r="J188" s="303"/>
      <c r="K188" s="308"/>
      <c r="L188" s="303"/>
    </row>
    <row r="189" spans="1:12" hidden="1">
      <c r="A189" s="303" t="str">
        <f>IF(OR("156"=LEFT(NHAPLIEU!E187,3),"156"=LEFT(NHAPLIEU!F187,3)),NHAPLIEU!A187,"")</f>
        <v/>
      </c>
      <c r="B189" s="303" t="str">
        <f>IF(OR("156"=LEFT(NHAPLIEU!E187,3),"156"=LEFT(NHAPLIEU!F187,3)),NHAPLIEU!B187,"")</f>
        <v/>
      </c>
      <c r="C189" s="303" t="str">
        <f>IF(OR("156"=LEFT(NHAPLIEU!E187,3),"156"=LEFT(NHAPLIEU!F187,3)),NHAPLIEU!D187,"")</f>
        <v/>
      </c>
      <c r="D189" s="303" t="str">
        <f>IF("156"=LEFT(NHAPLIEU!E187,3),LEFT(NHAPLIEU!F187,3),IF("156"=LEFT(NHAPLIEU!F187,3),LEFT(NHAPLIEU!E187,3),""))</f>
        <v/>
      </c>
      <c r="E189" s="308" t="str">
        <f>IF(OR("156"=LEFT(NHAPLIEU!E187,3),"156"=LEFT(NHAPLIEU!F187,3)),NHAPLIEU!I187,"")</f>
        <v/>
      </c>
      <c r="F189" s="303" t="str">
        <f>IF(OR("156"=LEFT(NHAPLIEU!E187,3),"156"=LEFT(NHAPLIEU!F187,3)),NHAPLIEU!G187,"")</f>
        <v/>
      </c>
      <c r="G189" s="308" t="e">
        <f t="shared" si="3"/>
        <v>#VALUE!</v>
      </c>
      <c r="H189" s="303" t="str">
        <f>IF(OR("156"=LEFT(NHAPLIEU!E187,3),"156"=LEFT(NHAPLIEU!F187,3)),NHAPLIEU!H187,"")</f>
        <v/>
      </c>
      <c r="I189" s="308"/>
      <c r="J189" s="303"/>
      <c r="K189" s="308"/>
      <c r="L189" s="303"/>
    </row>
    <row r="190" spans="1:12" hidden="1">
      <c r="A190" s="303" t="str">
        <f>IF(OR("156"=LEFT(NHAPLIEU!E188,3),"156"=LEFT(NHAPLIEU!F188,3)),NHAPLIEU!A188,"")</f>
        <v/>
      </c>
      <c r="B190" s="303" t="str">
        <f>IF(OR("156"=LEFT(NHAPLIEU!E188,3),"156"=LEFT(NHAPLIEU!F188,3)),NHAPLIEU!B188,"")</f>
        <v/>
      </c>
      <c r="C190" s="303" t="str">
        <f>IF(OR("156"=LEFT(NHAPLIEU!E188,3),"156"=LEFT(NHAPLIEU!F188,3)),NHAPLIEU!D188,"")</f>
        <v/>
      </c>
      <c r="D190" s="303" t="str">
        <f>IF("156"=LEFT(NHAPLIEU!E188,3),LEFT(NHAPLIEU!F188,3),IF("156"=LEFT(NHAPLIEU!F188,3),LEFT(NHAPLIEU!E188,3),""))</f>
        <v/>
      </c>
      <c r="E190" s="308" t="str">
        <f>IF(OR("156"=LEFT(NHAPLIEU!E188,3),"156"=LEFT(NHAPLIEU!F188,3)),NHAPLIEU!I188,"")</f>
        <v/>
      </c>
      <c r="F190" s="303" t="str">
        <f>IF(OR("156"=LEFT(NHAPLIEU!E188,3),"156"=LEFT(NHAPLIEU!F188,3)),NHAPLIEU!G188,"")</f>
        <v/>
      </c>
      <c r="G190" s="308" t="e">
        <f t="shared" si="3"/>
        <v>#VALUE!</v>
      </c>
      <c r="H190" s="303" t="str">
        <f>IF(OR("156"=LEFT(NHAPLIEU!E188,3),"156"=LEFT(NHAPLIEU!F188,3)),NHAPLIEU!H188,"")</f>
        <v/>
      </c>
      <c r="I190" s="308"/>
      <c r="J190" s="303"/>
      <c r="K190" s="308"/>
      <c r="L190" s="303"/>
    </row>
    <row r="191" spans="1:12">
      <c r="A191" s="303" t="str">
        <f>IF(OR("156"=LEFT(NHAPLIEU!E189,3),"156"=LEFT(NHAPLIEU!F189,3)),NHAPLIEU!A189,"")</f>
        <v/>
      </c>
      <c r="B191" s="303" t="str">
        <f>IF(OR("156"=LEFT(NHAPLIEU!E189,3),"156"=LEFT(NHAPLIEU!F189,3)),NHAPLIEU!B189,"")</f>
        <v/>
      </c>
      <c r="C191" s="303" t="str">
        <f>IF(OR("156"=LEFT(NHAPLIEU!E189,3),"156"=LEFT(NHAPLIEU!F189,3)),NHAPLIEU!D189,"")</f>
        <v/>
      </c>
      <c r="D191" s="303" t="str">
        <f>IF("156"=LEFT(NHAPLIEU!E189,3),LEFT(NHAPLIEU!F189,3),IF("156"=LEFT(NHAPLIEU!F189,3),LEFT(NHAPLIEU!E189,3),""))</f>
        <v/>
      </c>
      <c r="E191" s="308" t="str">
        <f>IF(OR("156"=LEFT(NHAPLIEU!E189,3),"156"=LEFT(NHAPLIEU!F189,3)),NHAPLIEU!I189,"")</f>
        <v/>
      </c>
      <c r="F191" s="303" t="str">
        <f>IF(OR("156"=LEFT(NHAPLIEU!E189,3),"156"=LEFT(NHAPLIEU!F189,3)),NHAPLIEU!G189,"")</f>
        <v/>
      </c>
      <c r="G191" s="308" t="e">
        <f t="shared" si="3"/>
        <v>#VALUE!</v>
      </c>
      <c r="H191" s="303" t="str">
        <f>IF(OR("156"=LEFT(NHAPLIEU!E189,3),"156"=LEFT(NHAPLIEU!F189,3)),NHAPLIEU!H189,"")</f>
        <v/>
      </c>
      <c r="I191" s="308"/>
      <c r="J191" s="303"/>
      <c r="K191" s="308"/>
      <c r="L191" s="303"/>
    </row>
    <row r="192" spans="1:12">
      <c r="A192" s="303" t="str">
        <f>IF(OR("156"=LEFT(NHAPLIEU!E190,3),"156"=LEFT(NHAPLIEU!F190,3)),NHAPLIEU!A190,"")</f>
        <v/>
      </c>
      <c r="B192" s="303" t="str">
        <f>IF(OR("156"=LEFT(NHAPLIEU!E190,3),"156"=LEFT(NHAPLIEU!F190,3)),NHAPLIEU!B190,"")</f>
        <v/>
      </c>
      <c r="C192" s="303" t="str">
        <f>IF(OR("156"=LEFT(NHAPLIEU!E190,3),"156"=LEFT(NHAPLIEU!F190,3)),NHAPLIEU!D190,"")</f>
        <v/>
      </c>
      <c r="D192" s="303" t="str">
        <f>IF("156"=LEFT(NHAPLIEU!E190,3),LEFT(NHAPLIEU!F190,3),IF("156"=LEFT(NHAPLIEU!F190,3),LEFT(NHAPLIEU!E190,3),""))</f>
        <v/>
      </c>
      <c r="E192" s="308" t="str">
        <f>IF(OR("156"=LEFT(NHAPLIEU!E190,3),"156"=LEFT(NHAPLIEU!F190,3)),NHAPLIEU!I190,"")</f>
        <v/>
      </c>
      <c r="F192" s="303" t="str">
        <f>IF(OR("156"=LEFT(NHAPLIEU!E190,3),"156"=LEFT(NHAPLIEU!F190,3)),NHAPLIEU!G190,"")</f>
        <v/>
      </c>
      <c r="G192" s="308" t="e">
        <f t="shared" si="3"/>
        <v>#VALUE!</v>
      </c>
      <c r="H192" s="303" t="str">
        <f>IF(OR("156"=LEFT(NHAPLIEU!E190,3),"156"=LEFT(NHAPLIEU!F190,3)),NHAPLIEU!H190,"")</f>
        <v/>
      </c>
      <c r="I192" s="308"/>
      <c r="J192" s="303"/>
      <c r="K192" s="308"/>
      <c r="L192" s="303"/>
    </row>
    <row r="193" spans="1:12" hidden="1">
      <c r="A193" s="303" t="str">
        <f>IF(OR("156"=LEFT(NHAPLIEU!E191,3),"156"=LEFT(NHAPLIEU!F191,3)),NHAPLIEU!A191,"")</f>
        <v/>
      </c>
      <c r="B193" s="303" t="str">
        <f>IF(OR("156"=LEFT(NHAPLIEU!E191,3),"156"=LEFT(NHAPLIEU!F191,3)),NHAPLIEU!B191,"")</f>
        <v/>
      </c>
      <c r="C193" s="303" t="str">
        <f>IF(OR("156"=LEFT(NHAPLIEU!E191,3),"156"=LEFT(NHAPLIEU!F191,3)),NHAPLIEU!D191,"")</f>
        <v/>
      </c>
      <c r="D193" s="303" t="str">
        <f>IF("156"=LEFT(NHAPLIEU!E191,3),LEFT(NHAPLIEU!F191,3),IF("156"=LEFT(NHAPLIEU!F191,3),LEFT(NHAPLIEU!E191,3),""))</f>
        <v/>
      </c>
      <c r="E193" s="308" t="str">
        <f>IF(OR("156"=LEFT(NHAPLIEU!E191,3),"156"=LEFT(NHAPLIEU!F191,3)),NHAPLIEU!I191,"")</f>
        <v/>
      </c>
      <c r="F193" s="303" t="str">
        <f>IF(OR("156"=LEFT(NHAPLIEU!E191,3),"156"=LEFT(NHAPLIEU!F191,3)),NHAPLIEU!G191,"")</f>
        <v/>
      </c>
      <c r="G193" s="308" t="e">
        <f t="shared" si="3"/>
        <v>#VALUE!</v>
      </c>
      <c r="H193" s="303" t="str">
        <f>IF(OR("156"=LEFT(NHAPLIEU!E191,3),"156"=LEFT(NHAPLIEU!F191,3)),NHAPLIEU!H191,"")</f>
        <v/>
      </c>
      <c r="I193" s="308"/>
      <c r="J193" s="303"/>
      <c r="K193" s="308"/>
      <c r="L193" s="303"/>
    </row>
    <row r="194" spans="1:12" hidden="1">
      <c r="A194" s="303" t="str">
        <f>IF(OR("156"=LEFT(NHAPLIEU!E192,3),"156"=LEFT(NHAPLIEU!F192,3)),NHAPLIEU!A192,"")</f>
        <v/>
      </c>
      <c r="B194" s="303" t="str">
        <f>IF(OR("156"=LEFT(NHAPLIEU!E192,3),"156"=LEFT(NHAPLIEU!F192,3)),NHAPLIEU!B192,"")</f>
        <v/>
      </c>
      <c r="C194" s="303" t="str">
        <f>IF(OR("156"=LEFT(NHAPLIEU!E192,3),"156"=LEFT(NHAPLIEU!F192,3)),NHAPLIEU!D192,"")</f>
        <v/>
      </c>
      <c r="D194" s="303" t="str">
        <f>IF("156"=LEFT(NHAPLIEU!E192,3),LEFT(NHAPLIEU!F192,3),IF("156"=LEFT(NHAPLIEU!F192,3),LEFT(NHAPLIEU!E192,3),""))</f>
        <v/>
      </c>
      <c r="E194" s="308" t="str">
        <f>IF(OR("156"=LEFT(NHAPLIEU!E192,3),"156"=LEFT(NHAPLIEU!F192,3)),NHAPLIEU!I192,"")</f>
        <v/>
      </c>
      <c r="F194" s="303" t="str">
        <f>IF(OR("156"=LEFT(NHAPLIEU!E192,3),"156"=LEFT(NHAPLIEU!F192,3)),NHAPLIEU!G192,"")</f>
        <v/>
      </c>
      <c r="G194" s="308" t="e">
        <f t="shared" si="3"/>
        <v>#VALUE!</v>
      </c>
      <c r="H194" s="303" t="str">
        <f>IF(OR("156"=LEFT(NHAPLIEU!E192,3),"156"=LEFT(NHAPLIEU!F192,3)),NHAPLIEU!H192,"")</f>
        <v/>
      </c>
      <c r="I194" s="308"/>
      <c r="J194" s="303"/>
      <c r="K194" s="308"/>
      <c r="L194" s="303"/>
    </row>
    <row r="195" spans="1:12" hidden="1">
      <c r="A195" s="303" t="str">
        <f>IF(OR("156"=LEFT(NHAPLIEU!E193,3),"156"=LEFT(NHAPLIEU!F193,3)),NHAPLIEU!A193,"")</f>
        <v/>
      </c>
      <c r="B195" s="303" t="str">
        <f>IF(OR("156"=LEFT(NHAPLIEU!E193,3),"156"=LEFT(NHAPLIEU!F193,3)),NHAPLIEU!B193,"")</f>
        <v/>
      </c>
      <c r="C195" s="303" t="str">
        <f>IF(OR("156"=LEFT(NHAPLIEU!E193,3),"156"=LEFT(NHAPLIEU!F193,3)),NHAPLIEU!D193,"")</f>
        <v/>
      </c>
      <c r="D195" s="303" t="str">
        <f>IF("156"=LEFT(NHAPLIEU!E193,3),LEFT(NHAPLIEU!F193,3),IF("156"=LEFT(NHAPLIEU!F193,3),LEFT(NHAPLIEU!E193,3),""))</f>
        <v/>
      </c>
      <c r="E195" s="308" t="str">
        <f>IF(OR("156"=LEFT(NHAPLIEU!E193,3),"156"=LEFT(NHAPLIEU!F193,3)),NHAPLIEU!I193,"")</f>
        <v/>
      </c>
      <c r="F195" s="303" t="str">
        <f>IF(OR("156"=LEFT(NHAPLIEU!E193,3),"156"=LEFT(NHAPLIEU!F193,3)),NHAPLIEU!G193,"")</f>
        <v/>
      </c>
      <c r="G195" s="308" t="e">
        <f t="shared" si="3"/>
        <v>#VALUE!</v>
      </c>
      <c r="H195" s="303" t="str">
        <f>IF(OR("156"=LEFT(NHAPLIEU!E193,3),"156"=LEFT(NHAPLIEU!F193,3)),NHAPLIEU!H193,"")</f>
        <v/>
      </c>
      <c r="I195" s="308"/>
      <c r="J195" s="303"/>
      <c r="K195" s="308"/>
      <c r="L195" s="303"/>
    </row>
    <row r="196" spans="1:12" hidden="1">
      <c r="A196" s="303" t="str">
        <f>IF(OR("156"=LEFT(NHAPLIEU!E194,3),"156"=LEFT(NHAPLIEU!F194,3)),NHAPLIEU!A194,"")</f>
        <v/>
      </c>
      <c r="B196" s="303" t="str">
        <f>IF(OR("156"=LEFT(NHAPLIEU!E194,3),"156"=LEFT(NHAPLIEU!F194,3)),NHAPLIEU!B194,"")</f>
        <v/>
      </c>
      <c r="C196" s="303" t="str">
        <f>IF(OR("156"=LEFT(NHAPLIEU!E194,3),"156"=LEFT(NHAPLIEU!F194,3)),NHAPLIEU!D194,"")</f>
        <v/>
      </c>
      <c r="D196" s="303" t="str">
        <f>IF("156"=LEFT(NHAPLIEU!E194,3),LEFT(NHAPLIEU!F194,3),IF("156"=LEFT(NHAPLIEU!F194,3),LEFT(NHAPLIEU!E194,3),""))</f>
        <v/>
      </c>
      <c r="E196" s="308" t="str">
        <f>IF(OR("156"=LEFT(NHAPLIEU!E194,3),"156"=LEFT(NHAPLIEU!F194,3)),NHAPLIEU!I194,"")</f>
        <v/>
      </c>
      <c r="F196" s="303" t="str">
        <f>IF(OR("156"=LEFT(NHAPLIEU!E194,3),"156"=LEFT(NHAPLIEU!F194,3)),NHAPLIEU!G194,"")</f>
        <v/>
      </c>
      <c r="G196" s="308" t="e">
        <f t="shared" si="3"/>
        <v>#VALUE!</v>
      </c>
      <c r="H196" s="303" t="str">
        <f>IF(OR("156"=LEFT(NHAPLIEU!E194,3),"156"=LEFT(NHAPLIEU!F194,3)),NHAPLIEU!H194,"")</f>
        <v/>
      </c>
      <c r="I196" s="308"/>
      <c r="J196" s="303"/>
      <c r="K196" s="308"/>
      <c r="L196" s="303"/>
    </row>
    <row r="197" spans="1:12" hidden="1">
      <c r="A197" s="303" t="str">
        <f>IF(OR("156"=LEFT(NHAPLIEU!E195,3),"156"=LEFT(NHAPLIEU!F195,3)),NHAPLIEU!A195,"")</f>
        <v/>
      </c>
      <c r="B197" s="303" t="str">
        <f>IF(OR("156"=LEFT(NHAPLIEU!E195,3),"156"=LEFT(NHAPLIEU!F195,3)),NHAPLIEU!B195,"")</f>
        <v/>
      </c>
      <c r="C197" s="303" t="str">
        <f>IF(OR("156"=LEFT(NHAPLIEU!E195,3),"156"=LEFT(NHAPLIEU!F195,3)),NHAPLIEU!D195,"")</f>
        <v/>
      </c>
      <c r="D197" s="303" t="str">
        <f>IF("156"=LEFT(NHAPLIEU!E195,3),LEFT(NHAPLIEU!F195,3),IF("156"=LEFT(NHAPLIEU!F195,3),LEFT(NHAPLIEU!E195,3),""))</f>
        <v/>
      </c>
      <c r="E197" s="308" t="str">
        <f>IF(OR("156"=LEFT(NHAPLIEU!E195,3),"156"=LEFT(NHAPLIEU!F195,3)),NHAPLIEU!I195,"")</f>
        <v/>
      </c>
      <c r="F197" s="303" t="str">
        <f>IF(OR("156"=LEFT(NHAPLIEU!E195,3),"156"=LEFT(NHAPLIEU!F195,3)),NHAPLIEU!G195,"")</f>
        <v/>
      </c>
      <c r="G197" s="308" t="e">
        <f t="shared" si="3"/>
        <v>#VALUE!</v>
      </c>
      <c r="H197" s="303" t="str">
        <f>IF(OR("156"=LEFT(NHAPLIEU!E195,3),"156"=LEFT(NHAPLIEU!F195,3)),NHAPLIEU!H195,"")</f>
        <v/>
      </c>
      <c r="I197" s="308"/>
      <c r="J197" s="303"/>
      <c r="K197" s="308"/>
      <c r="L197" s="303"/>
    </row>
    <row r="198" spans="1:12" hidden="1">
      <c r="A198" s="303" t="str">
        <f>IF(OR("156"=LEFT(NHAPLIEU!E196,3),"156"=LEFT(NHAPLIEU!F196,3)),NHAPLIEU!A196,"")</f>
        <v/>
      </c>
      <c r="B198" s="303" t="str">
        <f>IF(OR("156"=LEFT(NHAPLIEU!E196,3),"156"=LEFT(NHAPLIEU!F196,3)),NHAPLIEU!B196,"")</f>
        <v/>
      </c>
      <c r="C198" s="303" t="str">
        <f>IF(OR("156"=LEFT(NHAPLIEU!E196,3),"156"=LEFT(NHAPLIEU!F196,3)),NHAPLIEU!D196,"")</f>
        <v/>
      </c>
      <c r="D198" s="303" t="str">
        <f>IF("156"=LEFT(NHAPLIEU!E196,3),LEFT(NHAPLIEU!F196,3),IF("156"=LEFT(NHAPLIEU!F196,3),LEFT(NHAPLIEU!E196,3),""))</f>
        <v/>
      </c>
      <c r="E198" s="308" t="str">
        <f>IF(OR("156"=LEFT(NHAPLIEU!E196,3),"156"=LEFT(NHAPLIEU!F196,3)),NHAPLIEU!I196,"")</f>
        <v/>
      </c>
      <c r="F198" s="303" t="str">
        <f>IF(OR("156"=LEFT(NHAPLIEU!E196,3),"156"=LEFT(NHAPLIEU!F196,3)),NHAPLIEU!G196,"")</f>
        <v/>
      </c>
      <c r="G198" s="308" t="e">
        <f t="shared" si="3"/>
        <v>#VALUE!</v>
      </c>
      <c r="H198" s="303" t="str">
        <f>IF(OR("156"=LEFT(NHAPLIEU!E196,3),"156"=LEFT(NHAPLIEU!F196,3)),NHAPLIEU!H196,"")</f>
        <v/>
      </c>
      <c r="I198" s="308"/>
      <c r="J198" s="303"/>
      <c r="K198" s="308"/>
      <c r="L198" s="303"/>
    </row>
    <row r="199" spans="1:12" hidden="1">
      <c r="A199" s="303" t="str">
        <f>IF(OR("156"=LEFT(NHAPLIEU!E197,3),"156"=LEFT(NHAPLIEU!F197,3)),NHAPLIEU!A197,"")</f>
        <v/>
      </c>
      <c r="B199" s="303" t="str">
        <f>IF(OR("156"=LEFT(NHAPLIEU!E197,3),"156"=LEFT(NHAPLIEU!F197,3)),NHAPLIEU!B197,"")</f>
        <v/>
      </c>
      <c r="C199" s="303" t="str">
        <f>IF(OR("156"=LEFT(NHAPLIEU!E197,3),"156"=LEFT(NHAPLIEU!F197,3)),NHAPLIEU!D197,"")</f>
        <v/>
      </c>
      <c r="D199" s="303" t="str">
        <f>IF("156"=LEFT(NHAPLIEU!E197,3),LEFT(NHAPLIEU!F197,3),IF("156"=LEFT(NHAPLIEU!F197,3),LEFT(NHAPLIEU!E197,3),""))</f>
        <v/>
      </c>
      <c r="E199" s="308" t="str">
        <f>IF(OR("156"=LEFT(NHAPLIEU!E197,3),"156"=LEFT(NHAPLIEU!F197,3)),NHAPLIEU!I197,"")</f>
        <v/>
      </c>
      <c r="F199" s="303" t="str">
        <f>IF(OR("156"=LEFT(NHAPLIEU!E197,3),"156"=LEFT(NHAPLIEU!F197,3)),NHAPLIEU!G197,"")</f>
        <v/>
      </c>
      <c r="G199" s="308" t="e">
        <f t="shared" si="3"/>
        <v>#VALUE!</v>
      </c>
      <c r="H199" s="303" t="str">
        <f>IF(OR("156"=LEFT(NHAPLIEU!E197,3),"156"=LEFT(NHAPLIEU!F197,3)),NHAPLIEU!H197,"")</f>
        <v/>
      </c>
      <c r="I199" s="308"/>
      <c r="J199" s="303"/>
      <c r="K199" s="308"/>
      <c r="L199" s="303"/>
    </row>
    <row r="200" spans="1:12">
      <c r="A200" s="303" t="str">
        <f>IF(OR("156"=LEFT(NHAPLIEU!E198,3),"156"=LEFT(NHAPLIEU!F198,3)),NHAPLIEU!A198,"")</f>
        <v/>
      </c>
      <c r="B200" s="303" t="str">
        <f>IF(OR("156"=LEFT(NHAPLIEU!E198,3),"156"=LEFT(NHAPLIEU!F198,3)),NHAPLIEU!B198,"")</f>
        <v/>
      </c>
      <c r="C200" s="303" t="str">
        <f>IF(OR("156"=LEFT(NHAPLIEU!E198,3),"156"=LEFT(NHAPLIEU!F198,3)),NHAPLIEU!D198,"")</f>
        <v/>
      </c>
      <c r="D200" s="303" t="str">
        <f>IF("156"=LEFT(NHAPLIEU!E198,3),LEFT(NHAPLIEU!F198,3),IF("156"=LEFT(NHAPLIEU!F198,3),LEFT(NHAPLIEU!E198,3),""))</f>
        <v/>
      </c>
      <c r="E200" s="308" t="str">
        <f>IF(OR("156"=LEFT(NHAPLIEU!E198,3),"156"=LEFT(NHAPLIEU!F198,3)),NHAPLIEU!I198,"")</f>
        <v/>
      </c>
      <c r="F200" s="303" t="str">
        <f>IF(OR("156"=LEFT(NHAPLIEU!E198,3),"156"=LEFT(NHAPLIEU!F198,3)),NHAPLIEU!G198,"")</f>
        <v/>
      </c>
      <c r="G200" s="308" t="e">
        <f t="shared" si="3"/>
        <v>#VALUE!</v>
      </c>
      <c r="H200" s="303" t="str">
        <f>IF(OR("156"=LEFT(NHAPLIEU!E198,3),"156"=LEFT(NHAPLIEU!F198,3)),NHAPLIEU!H198,"")</f>
        <v/>
      </c>
      <c r="I200" s="308"/>
      <c r="J200" s="303"/>
      <c r="K200" s="308"/>
      <c r="L200" s="303"/>
    </row>
    <row r="201" spans="1:12" hidden="1">
      <c r="A201" s="303" t="str">
        <f>IF(OR("156"=LEFT(NHAPLIEU!E199,3),"156"=LEFT(NHAPLIEU!F199,3)),NHAPLIEU!A199,"")</f>
        <v/>
      </c>
      <c r="B201" s="303" t="str">
        <f>IF(OR("156"=LEFT(NHAPLIEU!E199,3),"156"=LEFT(NHAPLIEU!F199,3)),NHAPLIEU!B199,"")</f>
        <v/>
      </c>
      <c r="C201" s="303" t="str">
        <f>IF(OR("156"=LEFT(NHAPLIEU!E199,3),"156"=LEFT(NHAPLIEU!F199,3)),NHAPLIEU!D199,"")</f>
        <v/>
      </c>
      <c r="D201" s="303" t="str">
        <f>IF("156"=LEFT(NHAPLIEU!E199,3),LEFT(NHAPLIEU!F199,3),IF("156"=LEFT(NHAPLIEU!F199,3),LEFT(NHAPLIEU!E199,3),""))</f>
        <v/>
      </c>
      <c r="E201" s="308" t="str">
        <f>IF(OR("156"=LEFT(NHAPLIEU!E199,3),"156"=LEFT(NHAPLIEU!F199,3)),NHAPLIEU!I199,"")</f>
        <v/>
      </c>
      <c r="F201" s="303" t="str">
        <f>IF(OR("156"=LEFT(NHAPLIEU!E199,3),"156"=LEFT(NHAPLIEU!F199,3)),NHAPLIEU!G199,"")</f>
        <v/>
      </c>
      <c r="G201" s="308" t="e">
        <f t="shared" si="3"/>
        <v>#VALUE!</v>
      </c>
      <c r="H201" s="303" t="str">
        <f>IF(OR("156"=LEFT(NHAPLIEU!E199,3),"156"=LEFT(NHAPLIEU!F199,3)),NHAPLIEU!H199,"")</f>
        <v/>
      </c>
      <c r="I201" s="308"/>
      <c r="J201" s="303"/>
      <c r="K201" s="308"/>
      <c r="L201" s="303"/>
    </row>
    <row r="202" spans="1:12" hidden="1">
      <c r="A202" s="303" t="str">
        <f>IF(OR("156"=LEFT(NHAPLIEU!E200,3),"156"=LEFT(NHAPLIEU!F200,3)),NHAPLIEU!A200,"")</f>
        <v/>
      </c>
      <c r="B202" s="303" t="str">
        <f>IF(OR("156"=LEFT(NHAPLIEU!E200,3),"156"=LEFT(NHAPLIEU!F200,3)),NHAPLIEU!B200,"")</f>
        <v/>
      </c>
      <c r="C202" s="303" t="str">
        <f>IF(OR("156"=LEFT(NHAPLIEU!E200,3),"156"=LEFT(NHAPLIEU!F200,3)),NHAPLIEU!D200,"")</f>
        <v/>
      </c>
      <c r="D202" s="303" t="str">
        <f>IF("156"=LEFT(NHAPLIEU!E200,3),LEFT(NHAPLIEU!F200,3),IF("156"=LEFT(NHAPLIEU!F200,3),LEFT(NHAPLIEU!E200,3),""))</f>
        <v/>
      </c>
      <c r="E202" s="308" t="str">
        <f>IF(OR("156"=LEFT(NHAPLIEU!E200,3),"156"=LEFT(NHAPLIEU!F200,3)),NHAPLIEU!I200,"")</f>
        <v/>
      </c>
      <c r="F202" s="303" t="str">
        <f>IF(OR("156"=LEFT(NHAPLIEU!E200,3),"156"=LEFT(NHAPLIEU!F200,3)),NHAPLIEU!G200,"")</f>
        <v/>
      </c>
      <c r="G202" s="308" t="e">
        <f t="shared" si="3"/>
        <v>#VALUE!</v>
      </c>
      <c r="H202" s="303" t="str">
        <f>IF(OR("156"=LEFT(NHAPLIEU!E200,3),"156"=LEFT(NHAPLIEU!F200,3)),NHAPLIEU!H200,"")</f>
        <v/>
      </c>
      <c r="I202" s="308"/>
      <c r="J202" s="303"/>
      <c r="K202" s="308"/>
      <c r="L202" s="303"/>
    </row>
    <row r="203" spans="1:12" hidden="1">
      <c r="A203" s="303" t="str">
        <f>IF(OR("156"=LEFT(NHAPLIEU!E201,3),"156"=LEFT(NHAPLIEU!F201,3)),NHAPLIEU!A201,"")</f>
        <v/>
      </c>
      <c r="B203" s="303" t="str">
        <f>IF(OR("156"=LEFT(NHAPLIEU!E201,3),"156"=LEFT(NHAPLIEU!F201,3)),NHAPLIEU!B201,"")</f>
        <v/>
      </c>
      <c r="C203" s="303" t="str">
        <f>IF(OR("156"=LEFT(NHAPLIEU!E201,3),"156"=LEFT(NHAPLIEU!F201,3)),NHAPLIEU!D201,"")</f>
        <v/>
      </c>
      <c r="D203" s="303" t="str">
        <f>IF("156"=LEFT(NHAPLIEU!E201,3),LEFT(NHAPLIEU!F201,3),IF("156"=LEFT(NHAPLIEU!F201,3),LEFT(NHAPLIEU!E201,3),""))</f>
        <v/>
      </c>
      <c r="E203" s="308" t="str">
        <f>IF(OR("156"=LEFT(NHAPLIEU!E201,3),"156"=LEFT(NHAPLIEU!F201,3)),NHAPLIEU!I201,"")</f>
        <v/>
      </c>
      <c r="F203" s="303" t="str">
        <f>IF(OR("156"=LEFT(NHAPLIEU!E201,3),"156"=LEFT(NHAPLIEU!F201,3)),NHAPLIEU!G201,"")</f>
        <v/>
      </c>
      <c r="G203" s="308" t="e">
        <f t="shared" ref="G203:G266" si="4">E203*F203</f>
        <v>#VALUE!</v>
      </c>
      <c r="H203" s="303" t="str">
        <f>IF(OR("156"=LEFT(NHAPLIEU!E201,3),"156"=LEFT(NHAPLIEU!F201,3)),NHAPLIEU!H201,"")</f>
        <v/>
      </c>
      <c r="I203" s="308"/>
      <c r="J203" s="303"/>
      <c r="K203" s="308"/>
      <c r="L203" s="303"/>
    </row>
    <row r="204" spans="1:12" hidden="1">
      <c r="A204" s="303" t="str">
        <f>IF(OR("156"=LEFT(NHAPLIEU!E202,3),"156"=LEFT(NHAPLIEU!F202,3)),NHAPLIEU!A202,"")</f>
        <v/>
      </c>
      <c r="B204" s="303" t="str">
        <f>IF(OR("156"=LEFT(NHAPLIEU!E202,3),"156"=LEFT(NHAPLIEU!F202,3)),NHAPLIEU!B202,"")</f>
        <v/>
      </c>
      <c r="C204" s="303" t="str">
        <f>IF(OR("156"=LEFT(NHAPLIEU!E202,3),"156"=LEFT(NHAPLIEU!F202,3)),NHAPLIEU!D202,"")</f>
        <v/>
      </c>
      <c r="D204" s="303" t="str">
        <f>IF("156"=LEFT(NHAPLIEU!E202,3),LEFT(NHAPLIEU!F202,3),IF("156"=LEFT(NHAPLIEU!F202,3),LEFT(NHAPLIEU!E202,3),""))</f>
        <v/>
      </c>
      <c r="E204" s="308" t="str">
        <f>IF(OR("156"=LEFT(NHAPLIEU!E202,3),"156"=LEFT(NHAPLIEU!F202,3)),NHAPLIEU!I202,"")</f>
        <v/>
      </c>
      <c r="F204" s="303" t="str">
        <f>IF(OR("156"=LEFT(NHAPLIEU!E202,3),"156"=LEFT(NHAPLIEU!F202,3)),NHAPLIEU!G202,"")</f>
        <v/>
      </c>
      <c r="G204" s="308" t="e">
        <f t="shared" si="4"/>
        <v>#VALUE!</v>
      </c>
      <c r="H204" s="303" t="str">
        <f>IF(OR("156"=LEFT(NHAPLIEU!E202,3),"156"=LEFT(NHAPLIEU!F202,3)),NHAPLIEU!H202,"")</f>
        <v/>
      </c>
      <c r="I204" s="308"/>
      <c r="J204" s="303"/>
      <c r="K204" s="308"/>
      <c r="L204" s="303"/>
    </row>
    <row r="205" spans="1:12">
      <c r="A205" s="303" t="str">
        <f>IF(OR("156"=LEFT(NHAPLIEU!E203,3),"156"=LEFT(NHAPLIEU!F203,3)),NHAPLIEU!A203,"")</f>
        <v/>
      </c>
      <c r="B205" s="303" t="str">
        <f>IF(OR("156"=LEFT(NHAPLIEU!E203,3),"156"=LEFT(NHAPLIEU!F203,3)),NHAPLIEU!B203,"")</f>
        <v/>
      </c>
      <c r="C205" s="303" t="str">
        <f>IF(OR("156"=LEFT(NHAPLIEU!E203,3),"156"=LEFT(NHAPLIEU!F203,3)),NHAPLIEU!D203,"")</f>
        <v/>
      </c>
      <c r="D205" s="303" t="str">
        <f>IF("156"=LEFT(NHAPLIEU!E203,3),LEFT(NHAPLIEU!F203,3),IF("156"=LEFT(NHAPLIEU!F203,3),LEFT(NHAPLIEU!E203,3),""))</f>
        <v/>
      </c>
      <c r="E205" s="308" t="str">
        <f>IF(OR("156"=LEFT(NHAPLIEU!E203,3),"156"=LEFT(NHAPLIEU!F203,3)),NHAPLIEU!I203,"")</f>
        <v/>
      </c>
      <c r="F205" s="303" t="str">
        <f>IF(OR("156"=LEFT(NHAPLIEU!E203,3),"156"=LEFT(NHAPLIEU!F203,3)),NHAPLIEU!G203,"")</f>
        <v/>
      </c>
      <c r="G205" s="308" t="e">
        <f t="shared" si="4"/>
        <v>#VALUE!</v>
      </c>
      <c r="H205" s="303" t="str">
        <f>IF(OR("156"=LEFT(NHAPLIEU!E203,3),"156"=LEFT(NHAPLIEU!F203,3)),NHAPLIEU!H203,"")</f>
        <v/>
      </c>
      <c r="I205" s="308"/>
      <c r="J205" s="303"/>
      <c r="K205" s="308"/>
      <c r="L205" s="303"/>
    </row>
    <row r="206" spans="1:12" hidden="1">
      <c r="A206" s="303" t="str">
        <f>IF(OR("156"=LEFT(NHAPLIEU!E204,3),"156"=LEFT(NHAPLIEU!F204,3)),NHAPLIEU!A204,"")</f>
        <v/>
      </c>
      <c r="B206" s="303" t="str">
        <f>IF(OR("156"=LEFT(NHAPLIEU!E204,3),"156"=LEFT(NHAPLIEU!F204,3)),NHAPLIEU!B204,"")</f>
        <v/>
      </c>
      <c r="C206" s="303" t="str">
        <f>IF(OR("156"=LEFT(NHAPLIEU!E204,3),"156"=LEFT(NHAPLIEU!F204,3)),NHAPLIEU!D204,"")</f>
        <v/>
      </c>
      <c r="D206" s="303" t="str">
        <f>IF("156"=LEFT(NHAPLIEU!E204,3),LEFT(NHAPLIEU!F204,3),IF("156"=LEFT(NHAPLIEU!F204,3),LEFT(NHAPLIEU!E204,3),""))</f>
        <v/>
      </c>
      <c r="E206" s="308" t="str">
        <f>IF(OR("156"=LEFT(NHAPLIEU!E204,3),"156"=LEFT(NHAPLIEU!F204,3)),NHAPLIEU!I204,"")</f>
        <v/>
      </c>
      <c r="F206" s="303" t="str">
        <f>IF(OR("156"=LEFT(NHAPLIEU!E204,3),"156"=LEFT(NHAPLIEU!F204,3)),NHAPLIEU!G204,"")</f>
        <v/>
      </c>
      <c r="G206" s="308" t="e">
        <f t="shared" si="4"/>
        <v>#VALUE!</v>
      </c>
      <c r="H206" s="303" t="str">
        <f>IF(OR("156"=LEFT(NHAPLIEU!E204,3),"156"=LEFT(NHAPLIEU!F204,3)),NHAPLIEU!H204,"")</f>
        <v/>
      </c>
      <c r="I206" s="308"/>
      <c r="J206" s="303"/>
      <c r="K206" s="308"/>
      <c r="L206" s="303"/>
    </row>
    <row r="207" spans="1:12" hidden="1">
      <c r="A207" s="303" t="str">
        <f>IF(OR("156"=LEFT(NHAPLIEU!E205,3),"156"=LEFT(NHAPLIEU!F205,3)),NHAPLIEU!A205,"")</f>
        <v/>
      </c>
      <c r="B207" s="303" t="str">
        <f>IF(OR("156"=LEFT(NHAPLIEU!E205,3),"156"=LEFT(NHAPLIEU!F205,3)),NHAPLIEU!B205,"")</f>
        <v/>
      </c>
      <c r="C207" s="303" t="str">
        <f>IF(OR("156"=LEFT(NHAPLIEU!E205,3),"156"=LEFT(NHAPLIEU!F205,3)),NHAPLIEU!D205,"")</f>
        <v/>
      </c>
      <c r="D207" s="303" t="str">
        <f>IF("156"=LEFT(NHAPLIEU!E205,3),LEFT(NHAPLIEU!F205,3),IF("156"=LEFT(NHAPLIEU!F205,3),LEFT(NHAPLIEU!E205,3),""))</f>
        <v/>
      </c>
      <c r="E207" s="308" t="str">
        <f>IF(OR("156"=LEFT(NHAPLIEU!E205,3),"156"=LEFT(NHAPLIEU!F205,3)),NHAPLIEU!I205,"")</f>
        <v/>
      </c>
      <c r="F207" s="303" t="str">
        <f>IF(OR("156"=LEFT(NHAPLIEU!E205,3),"156"=LEFT(NHAPLIEU!F205,3)),NHAPLIEU!G205,"")</f>
        <v/>
      </c>
      <c r="G207" s="308" t="e">
        <f t="shared" si="4"/>
        <v>#VALUE!</v>
      </c>
      <c r="H207" s="303" t="str">
        <f>IF(OR("156"=LEFT(NHAPLIEU!E205,3),"156"=LEFT(NHAPLIEU!F205,3)),NHAPLIEU!H205,"")</f>
        <v/>
      </c>
      <c r="I207" s="308"/>
      <c r="J207" s="303"/>
      <c r="K207" s="308"/>
      <c r="L207" s="303"/>
    </row>
    <row r="208" spans="1:12" hidden="1">
      <c r="A208" s="303" t="str">
        <f>IF(OR("156"=LEFT(NHAPLIEU!E206,3),"156"=LEFT(NHAPLIEU!F206,3)),NHAPLIEU!A206,"")</f>
        <v/>
      </c>
      <c r="B208" s="303" t="str">
        <f>IF(OR("156"=LEFT(NHAPLIEU!E206,3),"156"=LEFT(NHAPLIEU!F206,3)),NHAPLIEU!B206,"")</f>
        <v/>
      </c>
      <c r="C208" s="303" t="str">
        <f>IF(OR("156"=LEFT(NHAPLIEU!E206,3),"156"=LEFT(NHAPLIEU!F206,3)),NHAPLIEU!D206,"")</f>
        <v/>
      </c>
      <c r="D208" s="303" t="str">
        <f>IF("156"=LEFT(NHAPLIEU!E206,3),LEFT(NHAPLIEU!F206,3),IF("156"=LEFT(NHAPLIEU!F206,3),LEFT(NHAPLIEU!E206,3),""))</f>
        <v/>
      </c>
      <c r="E208" s="308" t="str">
        <f>IF(OR("156"=LEFT(NHAPLIEU!E206,3),"156"=LEFT(NHAPLIEU!F206,3)),NHAPLIEU!I206,"")</f>
        <v/>
      </c>
      <c r="F208" s="303" t="str">
        <f>IF(OR("156"=LEFT(NHAPLIEU!E206,3),"156"=LEFT(NHAPLIEU!F206,3)),NHAPLIEU!G206,"")</f>
        <v/>
      </c>
      <c r="G208" s="308" t="e">
        <f t="shared" si="4"/>
        <v>#VALUE!</v>
      </c>
      <c r="H208" s="303" t="str">
        <f>IF(OR("156"=LEFT(NHAPLIEU!E206,3),"156"=LEFT(NHAPLIEU!F206,3)),NHAPLIEU!H206,"")</f>
        <v/>
      </c>
      <c r="I208" s="308"/>
      <c r="J208" s="303"/>
      <c r="K208" s="308"/>
      <c r="L208" s="303"/>
    </row>
    <row r="209" spans="1:12" hidden="1">
      <c r="A209" s="303" t="str">
        <f>IF(OR("156"=LEFT(NHAPLIEU!E207,3),"156"=LEFT(NHAPLIEU!F207,3)),NHAPLIEU!A207,"")</f>
        <v/>
      </c>
      <c r="B209" s="303" t="str">
        <f>IF(OR("156"=LEFT(NHAPLIEU!E207,3),"156"=LEFT(NHAPLIEU!F207,3)),NHAPLIEU!B207,"")</f>
        <v/>
      </c>
      <c r="C209" s="303" t="str">
        <f>IF(OR("156"=LEFT(NHAPLIEU!E207,3),"156"=LEFT(NHAPLIEU!F207,3)),NHAPLIEU!D207,"")</f>
        <v/>
      </c>
      <c r="D209" s="303" t="str">
        <f>IF("156"=LEFT(NHAPLIEU!E207,3),LEFT(NHAPLIEU!F207,3),IF("156"=LEFT(NHAPLIEU!F207,3),LEFT(NHAPLIEU!E207,3),""))</f>
        <v/>
      </c>
      <c r="E209" s="308" t="str">
        <f>IF(OR("156"=LEFT(NHAPLIEU!E207,3),"156"=LEFT(NHAPLIEU!F207,3)),NHAPLIEU!I207,"")</f>
        <v/>
      </c>
      <c r="F209" s="303" t="str">
        <f>IF(OR("156"=LEFT(NHAPLIEU!E207,3),"156"=LEFT(NHAPLIEU!F207,3)),NHAPLIEU!G207,"")</f>
        <v/>
      </c>
      <c r="G209" s="308" t="e">
        <f t="shared" si="4"/>
        <v>#VALUE!</v>
      </c>
      <c r="H209" s="303" t="str">
        <f>IF(OR("156"=LEFT(NHAPLIEU!E207,3),"156"=LEFT(NHAPLIEU!F207,3)),NHAPLIEU!H207,"")</f>
        <v/>
      </c>
      <c r="I209" s="308"/>
      <c r="J209" s="303"/>
      <c r="K209" s="308"/>
      <c r="L209" s="303"/>
    </row>
    <row r="210" spans="1:12">
      <c r="A210" s="303" t="str">
        <f>IF(OR("156"=LEFT(NHAPLIEU!E208,3),"156"=LEFT(NHAPLIEU!F208,3)),NHAPLIEU!A208,"")</f>
        <v/>
      </c>
      <c r="B210" s="303" t="str">
        <f>IF(OR("156"=LEFT(NHAPLIEU!E208,3),"156"=LEFT(NHAPLIEU!F208,3)),NHAPLIEU!B208,"")</f>
        <v/>
      </c>
      <c r="C210" s="303" t="str">
        <f>IF(OR("156"=LEFT(NHAPLIEU!E208,3),"156"=LEFT(NHAPLIEU!F208,3)),NHAPLIEU!D208,"")</f>
        <v/>
      </c>
      <c r="D210" s="303" t="str">
        <f>IF("156"=LEFT(NHAPLIEU!E208,3),LEFT(NHAPLIEU!F208,3),IF("156"=LEFT(NHAPLIEU!F208,3),LEFT(NHAPLIEU!E208,3),""))</f>
        <v/>
      </c>
      <c r="E210" s="308" t="str">
        <f>IF(OR("156"=LEFT(NHAPLIEU!E208,3),"156"=LEFT(NHAPLIEU!F208,3)),NHAPLIEU!I208,"")</f>
        <v/>
      </c>
      <c r="F210" s="303" t="str">
        <f>IF(OR("156"=LEFT(NHAPLIEU!E208,3),"156"=LEFT(NHAPLIEU!F208,3)),NHAPLIEU!G208,"")</f>
        <v/>
      </c>
      <c r="G210" s="308" t="e">
        <f t="shared" si="4"/>
        <v>#VALUE!</v>
      </c>
      <c r="H210" s="303" t="str">
        <f>IF(OR("156"=LEFT(NHAPLIEU!E208,3),"156"=LEFT(NHAPLIEU!F208,3)),NHAPLIEU!H208,"")</f>
        <v/>
      </c>
      <c r="I210" s="308"/>
      <c r="J210" s="303"/>
      <c r="K210" s="308"/>
      <c r="L210" s="303"/>
    </row>
    <row r="211" spans="1:12" hidden="1">
      <c r="A211" s="303" t="e">
        <f>IF(OR("156"=LEFT(NHAPLIEU!#REF!,3),"156"=LEFT(NHAPLIEU!#REF!,3)),NHAPLIEU!#REF!,"")</f>
        <v>#REF!</v>
      </c>
      <c r="B211" s="303" t="e">
        <f>IF(OR("156"=LEFT(NHAPLIEU!#REF!,3),"156"=LEFT(NHAPLIEU!#REF!,3)),NHAPLIEU!#REF!,"")</f>
        <v>#REF!</v>
      </c>
      <c r="C211" s="303" t="e">
        <f>IF(OR("156"=LEFT(NHAPLIEU!#REF!,3),"156"=LEFT(NHAPLIEU!#REF!,3)),NHAPLIEU!#REF!,"")</f>
        <v>#REF!</v>
      </c>
      <c r="D211" s="303" t="e">
        <f>IF("156"=LEFT(NHAPLIEU!#REF!,3),LEFT(NHAPLIEU!#REF!,3),IF("156"=LEFT(NHAPLIEU!#REF!,3),LEFT(NHAPLIEU!#REF!,3),""))</f>
        <v>#REF!</v>
      </c>
      <c r="E211" s="308" t="e">
        <f>IF(OR("156"=LEFT(NHAPLIEU!#REF!,3),"156"=LEFT(NHAPLIEU!#REF!,3)),NHAPLIEU!#REF!,"")</f>
        <v>#REF!</v>
      </c>
      <c r="F211" s="303" t="e">
        <f>IF(OR("156"=LEFT(NHAPLIEU!#REF!,3),"156"=LEFT(NHAPLIEU!#REF!,3)),NHAPLIEU!#REF!,"")</f>
        <v>#REF!</v>
      </c>
      <c r="G211" s="308" t="e">
        <f t="shared" si="4"/>
        <v>#REF!</v>
      </c>
      <c r="H211" s="303" t="e">
        <f>IF(OR("156"=LEFT(NHAPLIEU!#REF!,3),"156"=LEFT(NHAPLIEU!#REF!,3)),NHAPLIEU!#REF!,"")</f>
        <v>#REF!</v>
      </c>
      <c r="I211" s="308"/>
      <c r="J211" s="303"/>
      <c r="K211" s="308"/>
      <c r="L211" s="303"/>
    </row>
    <row r="212" spans="1:12" hidden="1">
      <c r="A212" s="303" t="str">
        <f>IF(OR("156"=LEFT(NHAPLIEU!E209,3),"156"=LEFT(NHAPLIEU!F209,3)),NHAPLIEU!A209,"")</f>
        <v/>
      </c>
      <c r="B212" s="303" t="str">
        <f>IF(OR("156"=LEFT(NHAPLIEU!E209,3),"156"=LEFT(NHAPLIEU!F209,3)),NHAPLIEU!B209,"")</f>
        <v/>
      </c>
      <c r="C212" s="303" t="str">
        <f>IF(OR("156"=LEFT(NHAPLIEU!E209,3),"156"=LEFT(NHAPLIEU!F209,3)),NHAPLIEU!D209,"")</f>
        <v/>
      </c>
      <c r="D212" s="303" t="str">
        <f>IF("156"=LEFT(NHAPLIEU!E209,3),LEFT(NHAPLIEU!F209,3),IF("156"=LEFT(NHAPLIEU!F209,3),LEFT(NHAPLIEU!E209,3),""))</f>
        <v/>
      </c>
      <c r="E212" s="308" t="str">
        <f>IF(OR("156"=LEFT(NHAPLIEU!E209,3),"156"=LEFT(NHAPLIEU!F209,3)),NHAPLIEU!I209,"")</f>
        <v/>
      </c>
      <c r="F212" s="303" t="str">
        <f>IF(OR("156"=LEFT(NHAPLIEU!E209,3),"156"=LEFT(NHAPLIEU!F209,3)),NHAPLIEU!G209,"")</f>
        <v/>
      </c>
      <c r="G212" s="308" t="e">
        <f t="shared" si="4"/>
        <v>#VALUE!</v>
      </c>
      <c r="H212" s="303" t="str">
        <f>IF(OR("156"=LEFT(NHAPLIEU!E209,3),"156"=LEFT(NHAPLIEU!F209,3)),NHAPLIEU!H209,"")</f>
        <v/>
      </c>
      <c r="I212" s="308"/>
      <c r="J212" s="303"/>
      <c r="K212" s="308"/>
      <c r="L212" s="303"/>
    </row>
    <row r="213" spans="1:12">
      <c r="A213" s="303" t="str">
        <f>IF(OR("156"=LEFT(NHAPLIEU!E210,3),"156"=LEFT(NHAPLIEU!F210,3)),NHAPLIEU!A210,"")</f>
        <v/>
      </c>
      <c r="B213" s="303" t="str">
        <f>IF(OR("156"=LEFT(NHAPLIEU!E210,3),"156"=LEFT(NHAPLIEU!F210,3)),NHAPLIEU!B210,"")</f>
        <v/>
      </c>
      <c r="C213" s="303" t="str">
        <f>IF(OR("156"=LEFT(NHAPLIEU!E210,3),"156"=LEFT(NHAPLIEU!F210,3)),NHAPLIEU!D210,"")</f>
        <v/>
      </c>
      <c r="D213" s="303" t="str">
        <f>IF("156"=LEFT(NHAPLIEU!E210,3),LEFT(NHAPLIEU!F210,3),IF("156"=LEFT(NHAPLIEU!F210,3),LEFT(NHAPLIEU!E210,3),""))</f>
        <v/>
      </c>
      <c r="E213" s="308" t="str">
        <f>IF(OR("156"=LEFT(NHAPLIEU!E210,3),"156"=LEFT(NHAPLIEU!F210,3)),NHAPLIEU!I210,"")</f>
        <v/>
      </c>
      <c r="F213" s="303" t="str">
        <f>IF(OR("156"=LEFT(NHAPLIEU!E210,3),"156"=LEFT(NHAPLIEU!F210,3)),NHAPLIEU!G210,"")</f>
        <v/>
      </c>
      <c r="G213" s="308" t="e">
        <f t="shared" si="4"/>
        <v>#VALUE!</v>
      </c>
      <c r="H213" s="303" t="str">
        <f>IF(OR("156"=LEFT(NHAPLIEU!E210,3),"156"=LEFT(NHAPLIEU!F210,3)),NHAPLIEU!H210,"")</f>
        <v/>
      </c>
      <c r="I213" s="308"/>
      <c r="J213" s="303"/>
      <c r="K213" s="308"/>
      <c r="L213" s="303"/>
    </row>
    <row r="214" spans="1:12">
      <c r="A214" s="303" t="str">
        <f>IF(OR("156"=LEFT(NHAPLIEU!E211,3),"156"=LEFT(NHAPLIEU!F211,3)),NHAPLIEU!A211,"")</f>
        <v/>
      </c>
      <c r="B214" s="303" t="str">
        <f>IF(OR("156"=LEFT(NHAPLIEU!E211,3),"156"=LEFT(NHAPLIEU!F211,3)),NHAPLIEU!B211,"")</f>
        <v/>
      </c>
      <c r="C214" s="303" t="str">
        <f>IF(OR("156"=LEFT(NHAPLIEU!E211,3),"156"=LEFT(NHAPLIEU!F211,3)),NHAPLIEU!D211,"")</f>
        <v/>
      </c>
      <c r="D214" s="303" t="str">
        <f>IF("156"=LEFT(NHAPLIEU!E211,3),LEFT(NHAPLIEU!F211,3),IF("156"=LEFT(NHAPLIEU!F211,3),LEFT(NHAPLIEU!E211,3),""))</f>
        <v/>
      </c>
      <c r="E214" s="308" t="str">
        <f>IF(OR("156"=LEFT(NHAPLIEU!E211,3),"156"=LEFT(NHAPLIEU!F211,3)),NHAPLIEU!I211,"")</f>
        <v/>
      </c>
      <c r="F214" s="303" t="str">
        <f>IF(OR("156"=LEFT(NHAPLIEU!E211,3),"156"=LEFT(NHAPLIEU!F211,3)),NHAPLIEU!G211,"")</f>
        <v/>
      </c>
      <c r="G214" s="308" t="e">
        <f t="shared" si="4"/>
        <v>#VALUE!</v>
      </c>
      <c r="H214" s="303" t="str">
        <f>IF(OR("156"=LEFT(NHAPLIEU!E211,3),"156"=LEFT(NHAPLIEU!F211,3)),NHAPLIEU!H211,"")</f>
        <v/>
      </c>
      <c r="I214" s="308"/>
      <c r="J214" s="303"/>
      <c r="K214" s="308"/>
      <c r="L214" s="303"/>
    </row>
    <row r="215" spans="1:12">
      <c r="A215" s="303" t="str">
        <f>IF(OR("156"=LEFT(NHAPLIEU!E212,3),"156"=LEFT(NHAPLIEU!F212,3)),NHAPLIEU!A212,"")</f>
        <v/>
      </c>
      <c r="B215" s="303" t="str">
        <f>IF(OR("156"=LEFT(NHAPLIEU!E212,3),"156"=LEFT(NHAPLIEU!F212,3)),NHAPLIEU!B212,"")</f>
        <v/>
      </c>
      <c r="C215" s="303" t="str">
        <f>IF(OR("156"=LEFT(NHAPLIEU!E212,3),"156"=LEFT(NHAPLIEU!F212,3)),NHAPLIEU!D212,"")</f>
        <v/>
      </c>
      <c r="D215" s="303" t="str">
        <f>IF("156"=LEFT(NHAPLIEU!E212,3),LEFT(NHAPLIEU!F212,3),IF("156"=LEFT(NHAPLIEU!F212,3),LEFT(NHAPLIEU!E212,3),""))</f>
        <v/>
      </c>
      <c r="E215" s="308" t="str">
        <f>IF(OR("156"=LEFT(NHAPLIEU!E212,3),"156"=LEFT(NHAPLIEU!F212,3)),NHAPLIEU!I212,"")</f>
        <v/>
      </c>
      <c r="F215" s="303" t="str">
        <f>IF(OR("156"=LEFT(NHAPLIEU!E212,3),"156"=LEFT(NHAPLIEU!F212,3)),NHAPLIEU!G212,"")</f>
        <v/>
      </c>
      <c r="G215" s="308" t="e">
        <f t="shared" si="4"/>
        <v>#VALUE!</v>
      </c>
      <c r="H215" s="303" t="str">
        <f>IF(OR("156"=LEFT(NHAPLIEU!E212,3),"156"=LEFT(NHAPLIEU!F212,3)),NHAPLIEU!H212,"")</f>
        <v/>
      </c>
      <c r="I215" s="308"/>
      <c r="J215" s="303"/>
      <c r="K215" s="308"/>
      <c r="L215" s="303"/>
    </row>
    <row r="216" spans="1:12">
      <c r="A216" s="303" t="str">
        <f>IF(OR("156"=LEFT(NHAPLIEU!E213,3),"156"=LEFT(NHAPLIEU!F213,3)),NHAPLIEU!A213,"")</f>
        <v/>
      </c>
      <c r="B216" s="303" t="str">
        <f>IF(OR("156"=LEFT(NHAPLIEU!E213,3),"156"=LEFT(NHAPLIEU!F213,3)),NHAPLIEU!B213,"")</f>
        <v/>
      </c>
      <c r="C216" s="303" t="str">
        <f>IF(OR("156"=LEFT(NHAPLIEU!E213,3),"156"=LEFT(NHAPLIEU!F213,3)),NHAPLIEU!D213,"")</f>
        <v/>
      </c>
      <c r="D216" s="303" t="str">
        <f>IF("156"=LEFT(NHAPLIEU!E213,3),LEFT(NHAPLIEU!F213,3),IF("156"=LEFT(NHAPLIEU!F213,3),LEFT(NHAPLIEU!E213,3),""))</f>
        <v/>
      </c>
      <c r="E216" s="308" t="str">
        <f>IF(OR("156"=LEFT(NHAPLIEU!E213,3),"156"=LEFT(NHAPLIEU!F213,3)),NHAPLIEU!I213,"")</f>
        <v/>
      </c>
      <c r="F216" s="303" t="str">
        <f>IF(OR("156"=LEFT(NHAPLIEU!E213,3),"156"=LEFT(NHAPLIEU!F213,3)),NHAPLIEU!G213,"")</f>
        <v/>
      </c>
      <c r="G216" s="308" t="e">
        <f t="shared" si="4"/>
        <v>#VALUE!</v>
      </c>
      <c r="H216" s="303" t="str">
        <f>IF(OR("156"=LEFT(NHAPLIEU!E213,3),"156"=LEFT(NHAPLIEU!F213,3)),NHAPLIEU!H213,"")</f>
        <v/>
      </c>
      <c r="I216" s="308"/>
      <c r="J216" s="303"/>
      <c r="K216" s="308"/>
      <c r="L216" s="303"/>
    </row>
    <row r="217" spans="1:12">
      <c r="A217" s="303" t="str">
        <f>IF(OR("156"=LEFT(NHAPLIEU!E214,3),"156"=LEFT(NHAPLIEU!F214,3)),NHAPLIEU!A214,"")</f>
        <v/>
      </c>
      <c r="B217" s="303" t="str">
        <f>IF(OR("156"=LEFT(NHAPLIEU!E214,3),"156"=LEFT(NHAPLIEU!F214,3)),NHAPLIEU!B214,"")</f>
        <v/>
      </c>
      <c r="C217" s="303" t="str">
        <f>IF(OR("156"=LEFT(NHAPLIEU!E214,3),"156"=LEFT(NHAPLIEU!F214,3)),NHAPLIEU!D214,"")</f>
        <v/>
      </c>
      <c r="D217" s="303" t="str">
        <f>IF("156"=LEFT(NHAPLIEU!E214,3),LEFT(NHAPLIEU!F214,3),IF("156"=LEFT(NHAPLIEU!F214,3),LEFT(NHAPLIEU!E214,3),""))</f>
        <v/>
      </c>
      <c r="E217" s="308" t="str">
        <f>IF(OR("156"=LEFT(NHAPLIEU!E214,3),"156"=LEFT(NHAPLIEU!F214,3)),NHAPLIEU!I214,"")</f>
        <v/>
      </c>
      <c r="F217" s="303" t="str">
        <f>IF(OR("156"=LEFT(NHAPLIEU!E214,3),"156"=LEFT(NHAPLIEU!F214,3)),NHAPLIEU!G214,"")</f>
        <v/>
      </c>
      <c r="G217" s="308" t="e">
        <f t="shared" si="4"/>
        <v>#VALUE!</v>
      </c>
      <c r="H217" s="303" t="str">
        <f>IF(OR("156"=LEFT(NHAPLIEU!E214,3),"156"=LEFT(NHAPLIEU!F214,3)),NHAPLIEU!H214,"")</f>
        <v/>
      </c>
      <c r="I217" s="308"/>
      <c r="J217" s="303"/>
      <c r="K217" s="308"/>
      <c r="L217" s="303"/>
    </row>
    <row r="218" spans="1:12" hidden="1">
      <c r="A218" s="303" t="str">
        <f>IF(OR("156"=LEFT(NHAPLIEU!E215,3),"156"=LEFT(NHAPLIEU!F215,3)),NHAPLIEU!A215,"")</f>
        <v/>
      </c>
      <c r="B218" s="303" t="str">
        <f>IF(OR("156"=LEFT(NHAPLIEU!E215,3),"156"=LEFT(NHAPLIEU!F215,3)),NHAPLIEU!B215,"")</f>
        <v/>
      </c>
      <c r="C218" s="303" t="str">
        <f>IF(OR("156"=LEFT(NHAPLIEU!E215,3),"156"=LEFT(NHAPLIEU!F215,3)),NHAPLIEU!D215,"")</f>
        <v/>
      </c>
      <c r="D218" s="303" t="str">
        <f>IF("156"=LEFT(NHAPLIEU!E215,3),LEFT(NHAPLIEU!F215,3),IF("156"=LEFT(NHAPLIEU!F215,3),LEFT(NHAPLIEU!E215,3),""))</f>
        <v/>
      </c>
      <c r="E218" s="308" t="str">
        <f>IF(OR("156"=LEFT(NHAPLIEU!E215,3),"156"=LEFT(NHAPLIEU!F215,3)),NHAPLIEU!I215,"")</f>
        <v/>
      </c>
      <c r="F218" s="303" t="str">
        <f>IF(OR("156"=LEFT(NHAPLIEU!E215,3),"156"=LEFT(NHAPLIEU!F215,3)),NHAPLIEU!G215,"")</f>
        <v/>
      </c>
      <c r="G218" s="308" t="e">
        <f t="shared" si="4"/>
        <v>#VALUE!</v>
      </c>
      <c r="H218" s="303" t="str">
        <f>IF(OR("156"=LEFT(NHAPLIEU!E215,3),"156"=LEFT(NHAPLIEU!F215,3)),NHAPLIEU!H215,"")</f>
        <v/>
      </c>
      <c r="I218" s="308"/>
      <c r="J218" s="303"/>
      <c r="K218" s="308"/>
      <c r="L218" s="303"/>
    </row>
    <row r="219" spans="1:12" hidden="1">
      <c r="A219" s="303" t="str">
        <f>IF(OR("156"=LEFT(NHAPLIEU!E216,3),"156"=LEFT(NHAPLIEU!F216,3)),NHAPLIEU!A216,"")</f>
        <v/>
      </c>
      <c r="B219" s="303" t="str">
        <f>IF(OR("156"=LEFT(NHAPLIEU!E216,3),"156"=LEFT(NHAPLIEU!F216,3)),NHAPLIEU!B216,"")</f>
        <v/>
      </c>
      <c r="C219" s="303" t="str">
        <f>IF(OR("156"=LEFT(NHAPLIEU!E216,3),"156"=LEFT(NHAPLIEU!F216,3)),NHAPLIEU!D216,"")</f>
        <v/>
      </c>
      <c r="D219" s="303" t="str">
        <f>IF("156"=LEFT(NHAPLIEU!E216,3),LEFT(NHAPLIEU!F216,3),IF("156"=LEFT(NHAPLIEU!F216,3),LEFT(NHAPLIEU!E216,3),""))</f>
        <v/>
      </c>
      <c r="E219" s="308" t="str">
        <f>IF(OR("156"=LEFT(NHAPLIEU!E216,3),"156"=LEFT(NHAPLIEU!F216,3)),NHAPLIEU!I216,"")</f>
        <v/>
      </c>
      <c r="F219" s="303" t="str">
        <f>IF(OR("156"=LEFT(NHAPLIEU!E216,3),"156"=LEFT(NHAPLIEU!F216,3)),NHAPLIEU!G216,"")</f>
        <v/>
      </c>
      <c r="G219" s="308" t="e">
        <f t="shared" si="4"/>
        <v>#VALUE!</v>
      </c>
      <c r="H219" s="303" t="str">
        <f>IF(OR("156"=LEFT(NHAPLIEU!E216,3),"156"=LEFT(NHAPLIEU!F216,3)),NHAPLIEU!H216,"")</f>
        <v/>
      </c>
      <c r="I219" s="308"/>
      <c r="J219" s="303"/>
      <c r="K219" s="308"/>
      <c r="L219" s="303"/>
    </row>
    <row r="220" spans="1:12" hidden="1">
      <c r="A220" s="303" t="str">
        <f>IF(OR("156"=LEFT(NHAPLIEU!E217,3),"156"=LEFT(NHAPLIEU!F217,3)),NHAPLIEU!A217,"")</f>
        <v/>
      </c>
      <c r="B220" s="303" t="str">
        <f>IF(OR("156"=LEFT(NHAPLIEU!E217,3),"156"=LEFT(NHAPLIEU!F217,3)),NHAPLIEU!B217,"")</f>
        <v/>
      </c>
      <c r="C220" s="303" t="str">
        <f>IF(OR("156"=LEFT(NHAPLIEU!E217,3),"156"=LEFT(NHAPLIEU!F217,3)),NHAPLIEU!D217,"")</f>
        <v/>
      </c>
      <c r="D220" s="303" t="str">
        <f>IF("156"=LEFT(NHAPLIEU!E217,3),LEFT(NHAPLIEU!F217,3),IF("156"=LEFT(NHAPLIEU!F217,3),LEFT(NHAPLIEU!E217,3),""))</f>
        <v/>
      </c>
      <c r="E220" s="308" t="str">
        <f>IF(OR("156"=LEFT(NHAPLIEU!E217,3),"156"=LEFT(NHAPLIEU!F217,3)),NHAPLIEU!I217,"")</f>
        <v/>
      </c>
      <c r="F220" s="303" t="str">
        <f>IF(OR("156"=LEFT(NHAPLIEU!E217,3),"156"=LEFT(NHAPLIEU!F217,3)),NHAPLIEU!G217,"")</f>
        <v/>
      </c>
      <c r="G220" s="308" t="e">
        <f t="shared" si="4"/>
        <v>#VALUE!</v>
      </c>
      <c r="H220" s="303" t="str">
        <f>IF(OR("156"=LEFT(NHAPLIEU!E217,3),"156"=LEFT(NHAPLIEU!F217,3)),NHAPLIEU!H217,"")</f>
        <v/>
      </c>
      <c r="I220" s="308"/>
      <c r="J220" s="303"/>
      <c r="K220" s="308"/>
      <c r="L220" s="303"/>
    </row>
    <row r="221" spans="1:12" hidden="1">
      <c r="A221" s="303" t="str">
        <f>IF(OR("156"=LEFT(NHAPLIEU!E218,3),"156"=LEFT(NHAPLIEU!F218,3)),NHAPLIEU!A218,"")</f>
        <v/>
      </c>
      <c r="B221" s="303" t="str">
        <f>IF(OR("156"=LEFT(NHAPLIEU!E218,3),"156"=LEFT(NHAPLIEU!F218,3)),NHAPLIEU!B218,"")</f>
        <v/>
      </c>
      <c r="C221" s="303" t="str">
        <f>IF(OR("156"=LEFT(NHAPLIEU!E218,3),"156"=LEFT(NHAPLIEU!F218,3)),NHAPLIEU!D218,"")</f>
        <v/>
      </c>
      <c r="D221" s="303" t="str">
        <f>IF("156"=LEFT(NHAPLIEU!E218,3),LEFT(NHAPLIEU!F218,3),IF("156"=LEFT(NHAPLIEU!F218,3),LEFT(NHAPLIEU!E218,3),""))</f>
        <v/>
      </c>
      <c r="E221" s="308" t="str">
        <f>IF(OR("156"=LEFT(NHAPLIEU!E218,3),"156"=LEFT(NHAPLIEU!F218,3)),NHAPLIEU!I218,"")</f>
        <v/>
      </c>
      <c r="F221" s="303" t="str">
        <f>IF(OR("156"=LEFT(NHAPLIEU!E218,3),"156"=LEFT(NHAPLIEU!F218,3)),NHAPLIEU!G218,"")</f>
        <v/>
      </c>
      <c r="G221" s="308" t="e">
        <f t="shared" si="4"/>
        <v>#VALUE!</v>
      </c>
      <c r="H221" s="303" t="str">
        <f>IF(OR("156"=LEFT(NHAPLIEU!E218,3),"156"=LEFT(NHAPLIEU!F218,3)),NHAPLIEU!H218,"")</f>
        <v/>
      </c>
      <c r="I221" s="308"/>
      <c r="J221" s="303"/>
      <c r="K221" s="308"/>
      <c r="L221" s="303"/>
    </row>
    <row r="222" spans="1:12" hidden="1">
      <c r="A222" s="303" t="str">
        <f>IF(OR("156"=LEFT(NHAPLIEU!E219,3),"156"=LEFT(NHAPLIEU!F219,3)),NHAPLIEU!A219,"")</f>
        <v/>
      </c>
      <c r="B222" s="303" t="str">
        <f>IF(OR("156"=LEFT(NHAPLIEU!E219,3),"156"=LEFT(NHAPLIEU!F219,3)),NHAPLIEU!B219,"")</f>
        <v/>
      </c>
      <c r="C222" s="303" t="str">
        <f>IF(OR("156"=LEFT(NHAPLIEU!E219,3),"156"=LEFT(NHAPLIEU!F219,3)),NHAPLIEU!D219,"")</f>
        <v/>
      </c>
      <c r="D222" s="303" t="str">
        <f>IF("156"=LEFT(NHAPLIEU!E219,3),LEFT(NHAPLIEU!F219,3),IF("156"=LEFT(NHAPLIEU!F219,3),LEFT(NHAPLIEU!E219,3),""))</f>
        <v/>
      </c>
      <c r="E222" s="308" t="str">
        <f>IF(OR("156"=LEFT(NHAPLIEU!E219,3),"156"=LEFT(NHAPLIEU!F219,3)),NHAPLIEU!I219,"")</f>
        <v/>
      </c>
      <c r="F222" s="303" t="str">
        <f>IF(OR("156"=LEFT(NHAPLIEU!E219,3),"156"=LEFT(NHAPLIEU!F219,3)),NHAPLIEU!G219,"")</f>
        <v/>
      </c>
      <c r="G222" s="308" t="e">
        <f t="shared" si="4"/>
        <v>#VALUE!</v>
      </c>
      <c r="H222" s="303" t="str">
        <f>IF(OR("156"=LEFT(NHAPLIEU!E219,3),"156"=LEFT(NHAPLIEU!F219,3)),NHAPLIEU!H219,"")</f>
        <v/>
      </c>
      <c r="I222" s="308"/>
      <c r="J222" s="303"/>
      <c r="K222" s="308"/>
      <c r="L222" s="303"/>
    </row>
    <row r="223" spans="1:12" hidden="1">
      <c r="A223" s="303" t="str">
        <f>IF(OR("156"=LEFT(NHAPLIEU!E220,3),"156"=LEFT(NHAPLIEU!F220,3)),NHAPLIEU!A220,"")</f>
        <v/>
      </c>
      <c r="B223" s="303" t="str">
        <f>IF(OR("156"=LEFT(NHAPLIEU!E220,3),"156"=LEFT(NHAPLIEU!F220,3)),NHAPLIEU!B220,"")</f>
        <v/>
      </c>
      <c r="C223" s="303" t="str">
        <f>IF(OR("156"=LEFT(NHAPLIEU!E220,3),"156"=LEFT(NHAPLIEU!F220,3)),NHAPLIEU!D220,"")</f>
        <v/>
      </c>
      <c r="D223" s="303" t="str">
        <f>IF("156"=LEFT(NHAPLIEU!E220,3),LEFT(NHAPLIEU!F220,3),IF("156"=LEFT(NHAPLIEU!F220,3),LEFT(NHAPLIEU!E220,3),""))</f>
        <v/>
      </c>
      <c r="E223" s="308" t="str">
        <f>IF(OR("156"=LEFT(NHAPLIEU!E220,3),"156"=LEFT(NHAPLIEU!F220,3)),NHAPLIEU!I220,"")</f>
        <v/>
      </c>
      <c r="F223" s="303" t="str">
        <f>IF(OR("156"=LEFT(NHAPLIEU!E220,3),"156"=LEFT(NHAPLIEU!F220,3)),NHAPLIEU!G220,"")</f>
        <v/>
      </c>
      <c r="G223" s="308" t="e">
        <f t="shared" si="4"/>
        <v>#VALUE!</v>
      </c>
      <c r="H223" s="303" t="str">
        <f>IF(OR("156"=LEFT(NHAPLIEU!E220,3),"156"=LEFT(NHAPLIEU!F220,3)),NHAPLIEU!H220,"")</f>
        <v/>
      </c>
      <c r="I223" s="308"/>
      <c r="J223" s="303"/>
      <c r="K223" s="308"/>
      <c r="L223" s="303"/>
    </row>
    <row r="224" spans="1:12">
      <c r="A224" s="303" t="str">
        <f>IF(OR("156"=LEFT(NHAPLIEU!E221,3),"156"=LEFT(NHAPLIEU!F221,3)),NHAPLIEU!A221,"")</f>
        <v/>
      </c>
      <c r="B224" s="303" t="str">
        <f>IF(OR("156"=LEFT(NHAPLIEU!E221,3),"156"=LEFT(NHAPLIEU!F221,3)),NHAPLIEU!B221,"")</f>
        <v/>
      </c>
      <c r="C224" s="303" t="str">
        <f>IF(OR("156"=LEFT(NHAPLIEU!E221,3),"156"=LEFT(NHAPLIEU!F221,3)),NHAPLIEU!D221,"")</f>
        <v/>
      </c>
      <c r="D224" s="303" t="str">
        <f>IF("156"=LEFT(NHAPLIEU!E221,3),LEFT(NHAPLIEU!F221,3),IF("156"=LEFT(NHAPLIEU!F221,3),LEFT(NHAPLIEU!E221,3),""))</f>
        <v/>
      </c>
      <c r="E224" s="308" t="str">
        <f>IF(OR("156"=LEFT(NHAPLIEU!E221,3),"156"=LEFT(NHAPLIEU!F221,3)),NHAPLIEU!I221,"")</f>
        <v/>
      </c>
      <c r="F224" s="303" t="str">
        <f>IF(OR("156"=LEFT(NHAPLIEU!E221,3),"156"=LEFT(NHAPLIEU!F221,3)),NHAPLIEU!G221,"")</f>
        <v/>
      </c>
      <c r="G224" s="308" t="e">
        <f t="shared" si="4"/>
        <v>#VALUE!</v>
      </c>
      <c r="H224" s="303" t="str">
        <f>IF(OR("156"=LEFT(NHAPLIEU!E221,3),"156"=LEFT(NHAPLIEU!F221,3)),NHAPLIEU!H221,"")</f>
        <v/>
      </c>
      <c r="I224" s="308"/>
      <c r="J224" s="303"/>
      <c r="K224" s="308"/>
      <c r="L224" s="303"/>
    </row>
    <row r="225" spans="1:12" hidden="1">
      <c r="A225" s="303" t="str">
        <f>IF(OR("156"=LEFT(NHAPLIEU!E222,3),"156"=LEFT(NHAPLIEU!F222,3)),NHAPLIEU!A222,"")</f>
        <v/>
      </c>
      <c r="B225" s="303" t="str">
        <f>IF(OR("156"=LEFT(NHAPLIEU!E222,3),"156"=LEFT(NHAPLIEU!F222,3)),NHAPLIEU!B222,"")</f>
        <v/>
      </c>
      <c r="C225" s="303" t="str">
        <f>IF(OR("156"=LEFT(NHAPLIEU!E222,3),"156"=LEFT(NHAPLIEU!F222,3)),NHAPLIEU!D222,"")</f>
        <v/>
      </c>
      <c r="D225" s="303" t="str">
        <f>IF("156"=LEFT(NHAPLIEU!E222,3),LEFT(NHAPLIEU!F222,3),IF("156"=LEFT(NHAPLIEU!F222,3),LEFT(NHAPLIEU!E222,3),""))</f>
        <v/>
      </c>
      <c r="E225" s="308" t="str">
        <f>IF(OR("156"=LEFT(NHAPLIEU!E222,3),"156"=LEFT(NHAPLIEU!F222,3)),NHAPLIEU!I222,"")</f>
        <v/>
      </c>
      <c r="F225" s="303" t="str">
        <f>IF(OR("156"=LEFT(NHAPLIEU!E222,3),"156"=LEFT(NHAPLIEU!F222,3)),NHAPLIEU!G222,"")</f>
        <v/>
      </c>
      <c r="G225" s="308" t="e">
        <f t="shared" si="4"/>
        <v>#VALUE!</v>
      </c>
      <c r="H225" s="303" t="str">
        <f>IF(OR("156"=LEFT(NHAPLIEU!E222,3),"156"=LEFT(NHAPLIEU!F222,3)),NHAPLIEU!H222,"")</f>
        <v/>
      </c>
      <c r="I225" s="308"/>
      <c r="J225" s="303"/>
      <c r="K225" s="308"/>
      <c r="L225" s="303"/>
    </row>
    <row r="226" spans="1:12">
      <c r="A226" s="303" t="str">
        <f>IF(OR("156"=LEFT(NHAPLIEU!E223,3),"156"=LEFT(NHAPLIEU!F223,3)),NHAPLIEU!A223,"")</f>
        <v/>
      </c>
      <c r="B226" s="303" t="str">
        <f>IF(OR("156"=LEFT(NHAPLIEU!E223,3),"156"=LEFT(NHAPLIEU!F223,3)),NHAPLIEU!B223,"")</f>
        <v/>
      </c>
      <c r="C226" s="303" t="str">
        <f>IF(OR("156"=LEFT(NHAPLIEU!E223,3),"156"=LEFT(NHAPLIEU!F223,3)),NHAPLIEU!D223,"")</f>
        <v/>
      </c>
      <c r="D226" s="303" t="str">
        <f>IF("156"=LEFT(NHAPLIEU!E223,3),LEFT(NHAPLIEU!F223,3),IF("156"=LEFT(NHAPLIEU!F223,3),LEFT(NHAPLIEU!E223,3),""))</f>
        <v/>
      </c>
      <c r="E226" s="308" t="str">
        <f>IF(OR("156"=LEFT(NHAPLIEU!E223,3),"156"=LEFT(NHAPLIEU!F223,3)),NHAPLIEU!I223,"")</f>
        <v/>
      </c>
      <c r="F226" s="303" t="str">
        <f>IF(OR("156"=LEFT(NHAPLIEU!E223,3),"156"=LEFT(NHAPLIEU!F223,3)),NHAPLIEU!G223,"")</f>
        <v/>
      </c>
      <c r="G226" s="308" t="e">
        <f t="shared" si="4"/>
        <v>#VALUE!</v>
      </c>
      <c r="H226" s="303" t="str">
        <f>IF(OR("156"=LEFT(NHAPLIEU!E223,3),"156"=LEFT(NHAPLIEU!F223,3)),NHAPLIEU!H223,"")</f>
        <v/>
      </c>
      <c r="I226" s="308"/>
      <c r="J226" s="303"/>
      <c r="K226" s="308"/>
      <c r="L226" s="303"/>
    </row>
    <row r="227" spans="1:12" hidden="1">
      <c r="A227" s="303" t="str">
        <f>IF(OR("156"=LEFT(NHAPLIEU!E224,3),"156"=LEFT(NHAPLIEU!F224,3)),NHAPLIEU!A224,"")</f>
        <v/>
      </c>
      <c r="B227" s="303" t="str">
        <f>IF(OR("156"=LEFT(NHAPLIEU!E224,3),"156"=LEFT(NHAPLIEU!F224,3)),NHAPLIEU!B224,"")</f>
        <v/>
      </c>
      <c r="C227" s="303" t="str">
        <f>IF(OR("156"=LEFT(NHAPLIEU!E224,3),"156"=LEFT(NHAPLIEU!F224,3)),NHAPLIEU!D224,"")</f>
        <v/>
      </c>
      <c r="D227" s="303" t="str">
        <f>IF("156"=LEFT(NHAPLIEU!E224,3),LEFT(NHAPLIEU!F224,3),IF("156"=LEFT(NHAPLIEU!F224,3),LEFT(NHAPLIEU!E224,3),""))</f>
        <v/>
      </c>
      <c r="E227" s="308" t="str">
        <f>IF(OR("156"=LEFT(NHAPLIEU!E224,3),"156"=LEFT(NHAPLIEU!F224,3)),NHAPLIEU!I224,"")</f>
        <v/>
      </c>
      <c r="F227" s="303" t="str">
        <f>IF(OR("156"=LEFT(NHAPLIEU!E224,3),"156"=LEFT(NHAPLIEU!F224,3)),NHAPLIEU!G224,"")</f>
        <v/>
      </c>
      <c r="G227" s="308" t="e">
        <f t="shared" si="4"/>
        <v>#VALUE!</v>
      </c>
      <c r="H227" s="303" t="str">
        <f>IF(OR("156"=LEFT(NHAPLIEU!E224,3),"156"=LEFT(NHAPLIEU!F224,3)),NHAPLIEU!H224,"")</f>
        <v/>
      </c>
      <c r="I227" s="308"/>
      <c r="J227" s="303"/>
      <c r="K227" s="308"/>
      <c r="L227" s="303"/>
    </row>
    <row r="228" spans="1:12">
      <c r="A228" s="303" t="str">
        <f>IF(OR("156"=LEFT(NHAPLIEU!E225,3),"156"=LEFT(NHAPLIEU!F225,3)),NHAPLIEU!A225,"")</f>
        <v/>
      </c>
      <c r="B228" s="303" t="str">
        <f>IF(OR("156"=LEFT(NHAPLIEU!E225,3),"156"=LEFT(NHAPLIEU!F225,3)),NHAPLIEU!B225,"")</f>
        <v/>
      </c>
      <c r="C228" s="303" t="str">
        <f>IF(OR("156"=LEFT(NHAPLIEU!E225,3),"156"=LEFT(NHAPLIEU!F225,3)),NHAPLIEU!D225,"")</f>
        <v/>
      </c>
      <c r="D228" s="303" t="str">
        <f>IF("156"=LEFT(NHAPLIEU!E225,3),LEFT(NHAPLIEU!F225,3),IF("156"=LEFT(NHAPLIEU!F225,3),LEFT(NHAPLIEU!E225,3),""))</f>
        <v/>
      </c>
      <c r="E228" s="308" t="str">
        <f>IF(OR("156"=LEFT(NHAPLIEU!E225,3),"156"=LEFT(NHAPLIEU!F225,3)),NHAPLIEU!I225,"")</f>
        <v/>
      </c>
      <c r="F228" s="303" t="str">
        <f>IF(OR("156"=LEFT(NHAPLIEU!E225,3),"156"=LEFT(NHAPLIEU!F225,3)),NHAPLIEU!G225,"")</f>
        <v/>
      </c>
      <c r="G228" s="308" t="e">
        <f t="shared" si="4"/>
        <v>#VALUE!</v>
      </c>
      <c r="H228" s="303" t="str">
        <f>IF(OR("156"=LEFT(NHAPLIEU!E225,3),"156"=LEFT(NHAPLIEU!F225,3)),NHAPLIEU!H225,"")</f>
        <v/>
      </c>
      <c r="I228" s="308"/>
      <c r="J228" s="303"/>
      <c r="K228" s="308"/>
      <c r="L228" s="303"/>
    </row>
    <row r="229" spans="1:12" hidden="1">
      <c r="A229" s="303" t="str">
        <f>IF(OR("156"=LEFT(NHAPLIEU!E226,3),"156"=LEFT(NHAPLIEU!F226,3)),NHAPLIEU!A226,"")</f>
        <v/>
      </c>
      <c r="B229" s="303" t="str">
        <f>IF(OR("156"=LEFT(NHAPLIEU!E226,3),"156"=LEFT(NHAPLIEU!F226,3)),NHAPLIEU!B226,"")</f>
        <v/>
      </c>
      <c r="C229" s="303" t="str">
        <f>IF(OR("156"=LEFT(NHAPLIEU!E226,3),"156"=LEFT(NHAPLIEU!F226,3)),NHAPLIEU!D226,"")</f>
        <v/>
      </c>
      <c r="D229" s="303" t="str">
        <f>IF("156"=LEFT(NHAPLIEU!E226,3),LEFT(NHAPLIEU!F226,3),IF("156"=LEFT(NHAPLIEU!F226,3),LEFT(NHAPLIEU!E226,3),""))</f>
        <v/>
      </c>
      <c r="E229" s="308" t="str">
        <f>IF(OR("156"=LEFT(NHAPLIEU!E226,3),"156"=LEFT(NHAPLIEU!F226,3)),NHAPLIEU!I226,"")</f>
        <v/>
      </c>
      <c r="F229" s="303" t="str">
        <f>IF(OR("156"=LEFT(NHAPLIEU!E226,3),"156"=LEFT(NHAPLIEU!F226,3)),NHAPLIEU!G226,"")</f>
        <v/>
      </c>
      <c r="G229" s="308" t="e">
        <f t="shared" si="4"/>
        <v>#VALUE!</v>
      </c>
      <c r="H229" s="303" t="str">
        <f>IF(OR("156"=LEFT(NHAPLIEU!E226,3),"156"=LEFT(NHAPLIEU!F226,3)),NHAPLIEU!H226,"")</f>
        <v/>
      </c>
      <c r="I229" s="308"/>
      <c r="J229" s="303"/>
      <c r="K229" s="308"/>
      <c r="L229" s="303"/>
    </row>
    <row r="230" spans="1:12" hidden="1">
      <c r="A230" s="303" t="str">
        <f>IF(OR("156"=LEFT(NHAPLIEU!E227,3),"156"=LEFT(NHAPLIEU!F227,3)),NHAPLIEU!A227,"")</f>
        <v/>
      </c>
      <c r="B230" s="303" t="str">
        <f>IF(OR("156"=LEFT(NHAPLIEU!E227,3),"156"=LEFT(NHAPLIEU!F227,3)),NHAPLIEU!B227,"")</f>
        <v/>
      </c>
      <c r="C230" s="303" t="str">
        <f>IF(OR("156"=LEFT(NHAPLIEU!E227,3),"156"=LEFT(NHAPLIEU!F227,3)),NHAPLIEU!D227,"")</f>
        <v/>
      </c>
      <c r="D230" s="303" t="str">
        <f>IF("156"=LEFT(NHAPLIEU!E227,3),LEFT(NHAPLIEU!F227,3),IF("156"=LEFT(NHAPLIEU!F227,3),LEFT(NHAPLIEU!E227,3),""))</f>
        <v/>
      </c>
      <c r="E230" s="308" t="str">
        <f>IF(OR("156"=LEFT(NHAPLIEU!E227,3),"156"=LEFT(NHAPLIEU!F227,3)),NHAPLIEU!I227,"")</f>
        <v/>
      </c>
      <c r="F230" s="303" t="str">
        <f>IF(OR("156"=LEFT(NHAPLIEU!E227,3),"156"=LEFT(NHAPLIEU!F227,3)),NHAPLIEU!G227,"")</f>
        <v/>
      </c>
      <c r="G230" s="308" t="e">
        <f t="shared" si="4"/>
        <v>#VALUE!</v>
      </c>
      <c r="H230" s="303" t="str">
        <f>IF(OR("156"=LEFT(NHAPLIEU!E227,3),"156"=LEFT(NHAPLIEU!F227,3)),NHAPLIEU!H227,"")</f>
        <v/>
      </c>
      <c r="I230" s="308"/>
      <c r="J230" s="303"/>
      <c r="K230" s="308"/>
      <c r="L230" s="303"/>
    </row>
    <row r="231" spans="1:12" hidden="1">
      <c r="A231" s="303" t="str">
        <f>IF(OR("156"=LEFT(NHAPLIEU!E228,3),"156"=LEFT(NHAPLIEU!F228,3)),NHAPLIEU!A228,"")</f>
        <v/>
      </c>
      <c r="B231" s="303" t="str">
        <f>IF(OR("156"=LEFT(NHAPLIEU!E228,3),"156"=LEFT(NHAPLIEU!F228,3)),NHAPLIEU!B228,"")</f>
        <v/>
      </c>
      <c r="C231" s="303" t="str">
        <f>IF(OR("156"=LEFT(NHAPLIEU!E228,3),"156"=LEFT(NHAPLIEU!F228,3)),NHAPLIEU!D228,"")</f>
        <v/>
      </c>
      <c r="D231" s="303" t="str">
        <f>IF("156"=LEFT(NHAPLIEU!E228,3),LEFT(NHAPLIEU!F228,3),IF("156"=LEFT(NHAPLIEU!F228,3),LEFT(NHAPLIEU!E228,3),""))</f>
        <v/>
      </c>
      <c r="E231" s="308" t="str">
        <f>IF(OR("156"=LEFT(NHAPLIEU!E228,3),"156"=LEFT(NHAPLIEU!F228,3)),NHAPLIEU!I228,"")</f>
        <v/>
      </c>
      <c r="F231" s="303" t="str">
        <f>IF(OR("156"=LEFT(NHAPLIEU!E228,3),"156"=LEFT(NHAPLIEU!F228,3)),NHAPLIEU!G228,"")</f>
        <v/>
      </c>
      <c r="G231" s="308" t="e">
        <f t="shared" si="4"/>
        <v>#VALUE!</v>
      </c>
      <c r="H231" s="303" t="str">
        <f>IF(OR("156"=LEFT(NHAPLIEU!E228,3),"156"=LEFT(NHAPLIEU!F228,3)),NHAPLIEU!H228,"")</f>
        <v/>
      </c>
      <c r="I231" s="308"/>
      <c r="J231" s="303"/>
      <c r="K231" s="308"/>
      <c r="L231" s="303"/>
    </row>
    <row r="232" spans="1:12" hidden="1">
      <c r="A232" s="303" t="str">
        <f>IF(OR("156"=LEFT(NHAPLIEU!E229,3),"156"=LEFT(NHAPLIEU!F229,3)),NHAPLIEU!A229,"")</f>
        <v/>
      </c>
      <c r="B232" s="303" t="str">
        <f>IF(OR("156"=LEFT(NHAPLIEU!E229,3),"156"=LEFT(NHAPLIEU!F229,3)),NHAPLIEU!B229,"")</f>
        <v/>
      </c>
      <c r="C232" s="303" t="str">
        <f>IF(OR("156"=LEFT(NHAPLIEU!E229,3),"156"=LEFT(NHAPLIEU!F229,3)),NHAPLIEU!D229,"")</f>
        <v/>
      </c>
      <c r="D232" s="303" t="str">
        <f>IF("156"=LEFT(NHAPLIEU!E229,3),LEFT(NHAPLIEU!F229,3),IF("156"=LEFT(NHAPLIEU!F229,3),LEFT(NHAPLIEU!E229,3),""))</f>
        <v/>
      </c>
      <c r="E232" s="308" t="str">
        <f>IF(OR("156"=LEFT(NHAPLIEU!E229,3),"156"=LEFT(NHAPLIEU!F229,3)),NHAPLIEU!I229,"")</f>
        <v/>
      </c>
      <c r="F232" s="303" t="str">
        <f>IF(OR("156"=LEFT(NHAPLIEU!E229,3),"156"=LEFT(NHAPLIEU!F229,3)),NHAPLIEU!G229,"")</f>
        <v/>
      </c>
      <c r="G232" s="308" t="e">
        <f t="shared" si="4"/>
        <v>#VALUE!</v>
      </c>
      <c r="H232" s="303" t="str">
        <f>IF(OR("156"=LEFT(NHAPLIEU!E229,3),"156"=LEFT(NHAPLIEU!F229,3)),NHAPLIEU!H229,"")</f>
        <v/>
      </c>
      <c r="I232" s="308"/>
      <c r="J232" s="303"/>
      <c r="K232" s="308"/>
      <c r="L232" s="303"/>
    </row>
    <row r="233" spans="1:12">
      <c r="A233" s="303" t="str">
        <f>IF(OR("156"=LEFT(NHAPLIEU!E230,3),"156"=LEFT(NHAPLIEU!F230,3)),NHAPLIEU!A230,"")</f>
        <v/>
      </c>
      <c r="B233" s="303" t="str">
        <f>IF(OR("156"=LEFT(NHAPLIEU!E230,3),"156"=LEFT(NHAPLIEU!F230,3)),NHAPLIEU!B230,"")</f>
        <v/>
      </c>
      <c r="C233" s="303" t="str">
        <f>IF(OR("156"=LEFT(NHAPLIEU!E230,3),"156"=LEFT(NHAPLIEU!F230,3)),NHAPLIEU!D230,"")</f>
        <v/>
      </c>
      <c r="D233" s="303" t="str">
        <f>IF("156"=LEFT(NHAPLIEU!E230,3),LEFT(NHAPLIEU!F230,3),IF("156"=LEFT(NHAPLIEU!F230,3),LEFT(NHAPLIEU!E230,3),""))</f>
        <v/>
      </c>
      <c r="E233" s="308" t="str">
        <f>IF(OR("156"=LEFT(NHAPLIEU!E230,3),"156"=LEFT(NHAPLIEU!F230,3)),NHAPLIEU!I230,"")</f>
        <v/>
      </c>
      <c r="F233" s="303" t="str">
        <f>IF(OR("156"=LEFT(NHAPLIEU!E230,3),"156"=LEFT(NHAPLIEU!F230,3)),NHAPLIEU!G230,"")</f>
        <v/>
      </c>
      <c r="G233" s="308" t="e">
        <f t="shared" si="4"/>
        <v>#VALUE!</v>
      </c>
      <c r="H233" s="303" t="str">
        <f>IF(OR("156"=LEFT(NHAPLIEU!E230,3),"156"=LEFT(NHAPLIEU!F230,3)),NHAPLIEU!H230,"")</f>
        <v/>
      </c>
      <c r="I233" s="308"/>
      <c r="J233" s="303"/>
      <c r="K233" s="308"/>
      <c r="L233" s="303"/>
    </row>
    <row r="234" spans="1:12" hidden="1">
      <c r="A234" s="303" t="str">
        <f>IF(OR("156"=LEFT(NHAPLIEU!E231,3),"156"=LEFT(NHAPLIEU!F231,3)),NHAPLIEU!A231,"")</f>
        <v/>
      </c>
      <c r="B234" s="303" t="str">
        <f>IF(OR("156"=LEFT(NHAPLIEU!E231,3),"156"=LEFT(NHAPLIEU!F231,3)),NHAPLIEU!B231,"")</f>
        <v/>
      </c>
      <c r="C234" s="303" t="str">
        <f>IF(OR("156"=LEFT(NHAPLIEU!E231,3),"156"=LEFT(NHAPLIEU!F231,3)),NHAPLIEU!D231,"")</f>
        <v/>
      </c>
      <c r="D234" s="303" t="str">
        <f>IF("156"=LEFT(NHAPLIEU!E231,3),LEFT(NHAPLIEU!F231,3),IF("156"=LEFT(NHAPLIEU!F231,3),LEFT(NHAPLIEU!E231,3),""))</f>
        <v/>
      </c>
      <c r="E234" s="308" t="str">
        <f>IF(OR("156"=LEFT(NHAPLIEU!E231,3),"156"=LEFT(NHAPLIEU!F231,3)),NHAPLIEU!I231,"")</f>
        <v/>
      </c>
      <c r="F234" s="303" t="str">
        <f>IF(OR("156"=LEFT(NHAPLIEU!E231,3),"156"=LEFT(NHAPLIEU!F231,3)),NHAPLIEU!G231,"")</f>
        <v/>
      </c>
      <c r="G234" s="308" t="e">
        <f t="shared" si="4"/>
        <v>#VALUE!</v>
      </c>
      <c r="H234" s="303" t="str">
        <f>IF(OR("156"=LEFT(NHAPLIEU!E231,3),"156"=LEFT(NHAPLIEU!F231,3)),NHAPLIEU!H231,"")</f>
        <v/>
      </c>
      <c r="I234" s="308"/>
      <c r="J234" s="303"/>
      <c r="K234" s="308"/>
      <c r="L234" s="303"/>
    </row>
    <row r="235" spans="1:12">
      <c r="A235" s="303" t="str">
        <f>IF(OR("156"=LEFT(NHAPLIEU!E232,3),"156"=LEFT(NHAPLIEU!F232,3)),NHAPLIEU!A232,"")</f>
        <v/>
      </c>
      <c r="B235" s="303" t="str">
        <f>IF(OR("156"=LEFT(NHAPLIEU!E232,3),"156"=LEFT(NHAPLIEU!F232,3)),NHAPLIEU!B232,"")</f>
        <v/>
      </c>
      <c r="C235" s="303" t="str">
        <f>IF(OR("156"=LEFT(NHAPLIEU!E232,3),"156"=LEFT(NHAPLIEU!F232,3)),NHAPLIEU!D232,"")</f>
        <v/>
      </c>
      <c r="D235" s="303" t="str">
        <f>IF("156"=LEFT(NHAPLIEU!E232,3),LEFT(NHAPLIEU!F232,3),IF("156"=LEFT(NHAPLIEU!F232,3),LEFT(NHAPLIEU!E232,3),""))</f>
        <v/>
      </c>
      <c r="E235" s="308" t="str">
        <f>IF(OR("156"=LEFT(NHAPLIEU!E232,3),"156"=LEFT(NHAPLIEU!F232,3)),NHAPLIEU!I232,"")</f>
        <v/>
      </c>
      <c r="F235" s="303" t="str">
        <f>IF(OR("156"=LEFT(NHAPLIEU!E232,3),"156"=LEFT(NHAPLIEU!F232,3)),NHAPLIEU!G232,"")</f>
        <v/>
      </c>
      <c r="G235" s="308" t="e">
        <f t="shared" si="4"/>
        <v>#VALUE!</v>
      </c>
      <c r="H235" s="303" t="str">
        <f>IF(OR("156"=LEFT(NHAPLIEU!E232,3),"156"=LEFT(NHAPLIEU!F232,3)),NHAPLIEU!H232,"")</f>
        <v/>
      </c>
      <c r="I235" s="308"/>
      <c r="J235" s="303"/>
      <c r="K235" s="308"/>
      <c r="L235" s="303"/>
    </row>
    <row r="236" spans="1:12">
      <c r="A236" s="303" t="str">
        <f>IF(OR("156"=LEFT(NHAPLIEU!E233,3),"156"=LEFT(NHAPLIEU!F233,3)),NHAPLIEU!A233,"")</f>
        <v/>
      </c>
      <c r="B236" s="303" t="str">
        <f>IF(OR("156"=LEFT(NHAPLIEU!E233,3),"156"=LEFT(NHAPLIEU!F233,3)),NHAPLIEU!B233,"")</f>
        <v/>
      </c>
      <c r="C236" s="303" t="str">
        <f>IF(OR("156"=LEFT(NHAPLIEU!E233,3),"156"=LEFT(NHAPLIEU!F233,3)),NHAPLIEU!D233,"")</f>
        <v/>
      </c>
      <c r="D236" s="303" t="str">
        <f>IF("156"=LEFT(NHAPLIEU!E233,3),LEFT(NHAPLIEU!F233,3),IF("156"=LEFT(NHAPLIEU!F233,3),LEFT(NHAPLIEU!E233,3),""))</f>
        <v/>
      </c>
      <c r="E236" s="308" t="str">
        <f>IF(OR("156"=LEFT(NHAPLIEU!E233,3),"156"=LEFT(NHAPLIEU!F233,3)),NHAPLIEU!I233,"")</f>
        <v/>
      </c>
      <c r="F236" s="303" t="str">
        <f>IF(OR("156"=LEFT(NHAPLIEU!E233,3),"156"=LEFT(NHAPLIEU!F233,3)),NHAPLIEU!G233,"")</f>
        <v/>
      </c>
      <c r="G236" s="308" t="e">
        <f t="shared" si="4"/>
        <v>#VALUE!</v>
      </c>
      <c r="H236" s="303" t="str">
        <f>IF(OR("156"=LEFT(NHAPLIEU!E233,3),"156"=LEFT(NHAPLIEU!F233,3)),NHAPLIEU!H233,"")</f>
        <v/>
      </c>
      <c r="I236" s="308"/>
      <c r="J236" s="303"/>
      <c r="K236" s="308"/>
      <c r="L236" s="303"/>
    </row>
    <row r="237" spans="1:12" hidden="1">
      <c r="A237" s="303" t="str">
        <f>IF(OR("156"=LEFT(NHAPLIEU!E234,3),"156"=LEFT(NHAPLIEU!F234,3)),NHAPLIEU!A234,"")</f>
        <v/>
      </c>
      <c r="B237" s="303" t="str">
        <f>IF(OR("156"=LEFT(NHAPLIEU!E234,3),"156"=LEFT(NHAPLIEU!F234,3)),NHAPLIEU!B234,"")</f>
        <v/>
      </c>
      <c r="C237" s="303" t="str">
        <f>IF(OR("156"=LEFT(NHAPLIEU!E234,3),"156"=LEFT(NHAPLIEU!F234,3)),NHAPLIEU!D234,"")</f>
        <v/>
      </c>
      <c r="D237" s="303" t="str">
        <f>IF("156"=LEFT(NHAPLIEU!E234,3),LEFT(NHAPLIEU!F234,3),IF("156"=LEFT(NHAPLIEU!F234,3),LEFT(NHAPLIEU!E234,3),""))</f>
        <v/>
      </c>
      <c r="E237" s="308" t="str">
        <f>IF(OR("156"=LEFT(NHAPLIEU!E234,3),"156"=LEFT(NHAPLIEU!F234,3)),NHAPLIEU!I234,"")</f>
        <v/>
      </c>
      <c r="F237" s="303" t="str">
        <f>IF(OR("156"=LEFT(NHAPLIEU!E234,3),"156"=LEFT(NHAPLIEU!F234,3)),NHAPLIEU!G234,"")</f>
        <v/>
      </c>
      <c r="G237" s="308" t="e">
        <f t="shared" si="4"/>
        <v>#VALUE!</v>
      </c>
      <c r="H237" s="303" t="str">
        <f>IF(OR("156"=LEFT(NHAPLIEU!E234,3),"156"=LEFT(NHAPLIEU!F234,3)),NHAPLIEU!H234,"")</f>
        <v/>
      </c>
      <c r="I237" s="308"/>
      <c r="J237" s="303"/>
      <c r="K237" s="308"/>
      <c r="L237" s="303"/>
    </row>
    <row r="238" spans="1:12" hidden="1">
      <c r="A238" s="303" t="str">
        <f>IF(OR("156"=LEFT(NHAPLIEU!E235,3),"156"=LEFT(NHAPLIEU!F235,3)),NHAPLIEU!A235,"")</f>
        <v/>
      </c>
      <c r="B238" s="303" t="str">
        <f>IF(OR("156"=LEFT(NHAPLIEU!E235,3),"156"=LEFT(NHAPLIEU!F235,3)),NHAPLIEU!B235,"")</f>
        <v/>
      </c>
      <c r="C238" s="303" t="str">
        <f>IF(OR("156"=LEFT(NHAPLIEU!E235,3),"156"=LEFT(NHAPLIEU!F235,3)),NHAPLIEU!D235,"")</f>
        <v/>
      </c>
      <c r="D238" s="303" t="str">
        <f>IF("156"=LEFT(NHAPLIEU!E235,3),LEFT(NHAPLIEU!F235,3),IF("156"=LEFT(NHAPLIEU!F235,3),LEFT(NHAPLIEU!E235,3),""))</f>
        <v/>
      </c>
      <c r="E238" s="308" t="str">
        <f>IF(OR("156"=LEFT(NHAPLIEU!E235,3),"156"=LEFT(NHAPLIEU!F235,3)),NHAPLIEU!I235,"")</f>
        <v/>
      </c>
      <c r="F238" s="303" t="str">
        <f>IF(OR("156"=LEFT(NHAPLIEU!E235,3),"156"=LEFT(NHAPLIEU!F235,3)),NHAPLIEU!G235,"")</f>
        <v/>
      </c>
      <c r="G238" s="308" t="e">
        <f t="shared" si="4"/>
        <v>#VALUE!</v>
      </c>
      <c r="H238" s="303" t="str">
        <f>IF(OR("156"=LEFT(NHAPLIEU!E235,3),"156"=LEFT(NHAPLIEU!F235,3)),NHAPLIEU!H235,"")</f>
        <v/>
      </c>
      <c r="I238" s="308"/>
      <c r="J238" s="303"/>
      <c r="K238" s="308"/>
      <c r="L238" s="303"/>
    </row>
    <row r="239" spans="1:12">
      <c r="A239" s="303" t="str">
        <f>IF(OR("156"=LEFT(NHAPLIEU!E236,3),"156"=LEFT(NHAPLIEU!F236,3)),NHAPLIEU!A236,"")</f>
        <v/>
      </c>
      <c r="B239" s="303" t="str">
        <f>IF(OR("156"=LEFT(NHAPLIEU!E236,3),"156"=LEFT(NHAPLIEU!F236,3)),NHAPLIEU!B236,"")</f>
        <v/>
      </c>
      <c r="C239" s="303" t="str">
        <f>IF(OR("156"=LEFT(NHAPLIEU!E236,3),"156"=LEFT(NHAPLIEU!F236,3)),NHAPLIEU!D236,"")</f>
        <v/>
      </c>
      <c r="D239" s="303" t="str">
        <f>IF("156"=LEFT(NHAPLIEU!E236,3),LEFT(NHAPLIEU!F236,3),IF("156"=LEFT(NHAPLIEU!F236,3),LEFT(NHAPLIEU!E236,3),""))</f>
        <v/>
      </c>
      <c r="E239" s="308" t="str">
        <f>IF(OR("156"=LEFT(NHAPLIEU!E236,3),"156"=LEFT(NHAPLIEU!F236,3)),NHAPLIEU!I236,"")</f>
        <v/>
      </c>
      <c r="F239" s="303" t="str">
        <f>IF(OR("156"=LEFT(NHAPLIEU!E236,3),"156"=LEFT(NHAPLIEU!F236,3)),NHAPLIEU!G236,"")</f>
        <v/>
      </c>
      <c r="G239" s="308" t="e">
        <f t="shared" si="4"/>
        <v>#VALUE!</v>
      </c>
      <c r="H239" s="303" t="str">
        <f>IF(OR("156"=LEFT(NHAPLIEU!E236,3),"156"=LEFT(NHAPLIEU!F236,3)),NHAPLIEU!H236,"")</f>
        <v/>
      </c>
      <c r="I239" s="308"/>
      <c r="J239" s="303"/>
      <c r="K239" s="308"/>
      <c r="L239" s="303"/>
    </row>
    <row r="240" spans="1:12">
      <c r="A240" s="303" t="str">
        <f>IF(OR("156"=LEFT(NHAPLIEU!E237,3),"156"=LEFT(NHAPLIEU!F237,3)),NHAPLIEU!A237,"")</f>
        <v/>
      </c>
      <c r="B240" s="303" t="str">
        <f>IF(OR("156"=LEFT(NHAPLIEU!E237,3),"156"=LEFT(NHAPLIEU!F237,3)),NHAPLIEU!B237,"")</f>
        <v/>
      </c>
      <c r="C240" s="303" t="str">
        <f>IF(OR("156"=LEFT(NHAPLIEU!E237,3),"156"=LEFT(NHAPLIEU!F237,3)),NHAPLIEU!D237,"")</f>
        <v/>
      </c>
      <c r="D240" s="303" t="str">
        <f>IF("156"=LEFT(NHAPLIEU!E237,3),LEFT(NHAPLIEU!F237,3),IF("156"=LEFT(NHAPLIEU!F237,3),LEFT(NHAPLIEU!E237,3),""))</f>
        <v/>
      </c>
      <c r="E240" s="308" t="str">
        <f>IF(OR("156"=LEFT(NHAPLIEU!E237,3),"156"=LEFT(NHAPLIEU!F237,3)),NHAPLIEU!I237,"")</f>
        <v/>
      </c>
      <c r="F240" s="303" t="str">
        <f>IF(OR("156"=LEFT(NHAPLIEU!E237,3),"156"=LEFT(NHAPLIEU!F237,3)),NHAPLIEU!G237,"")</f>
        <v/>
      </c>
      <c r="G240" s="308" t="e">
        <f t="shared" si="4"/>
        <v>#VALUE!</v>
      </c>
      <c r="H240" s="303" t="str">
        <f>IF(OR("156"=LEFT(NHAPLIEU!E237,3),"156"=LEFT(NHAPLIEU!F237,3)),NHAPLIEU!H237,"")</f>
        <v/>
      </c>
      <c r="I240" s="308"/>
      <c r="J240" s="303"/>
      <c r="K240" s="308"/>
      <c r="L240" s="303"/>
    </row>
    <row r="241" spans="1:12">
      <c r="A241" s="303" t="str">
        <f>IF(OR("156"=LEFT(NHAPLIEU!E238,3),"156"=LEFT(NHAPLIEU!F238,3)),NHAPLIEU!A238,"")</f>
        <v/>
      </c>
      <c r="B241" s="303" t="str">
        <f>IF(OR("156"=LEFT(NHAPLIEU!E238,3),"156"=LEFT(NHAPLIEU!F238,3)),NHAPLIEU!B238,"")</f>
        <v/>
      </c>
      <c r="C241" s="303" t="str">
        <f>IF(OR("156"=LEFT(NHAPLIEU!E238,3),"156"=LEFT(NHAPLIEU!F238,3)),NHAPLIEU!D238,"")</f>
        <v/>
      </c>
      <c r="D241" s="303" t="str">
        <f>IF("156"=LEFT(NHAPLIEU!E238,3),LEFT(NHAPLIEU!F238,3),IF("156"=LEFT(NHAPLIEU!F238,3),LEFT(NHAPLIEU!E238,3),""))</f>
        <v/>
      </c>
      <c r="E241" s="308" t="str">
        <f>IF(OR("156"=LEFT(NHAPLIEU!E238,3),"156"=LEFT(NHAPLIEU!F238,3)),NHAPLIEU!I238,"")</f>
        <v/>
      </c>
      <c r="F241" s="303" t="str">
        <f>IF(OR("156"=LEFT(NHAPLIEU!E238,3),"156"=LEFT(NHAPLIEU!F238,3)),NHAPLIEU!G238,"")</f>
        <v/>
      </c>
      <c r="G241" s="308" t="e">
        <f t="shared" si="4"/>
        <v>#VALUE!</v>
      </c>
      <c r="H241" s="303" t="str">
        <f>IF(OR("156"=LEFT(NHAPLIEU!E238,3),"156"=LEFT(NHAPLIEU!F238,3)),NHAPLIEU!H238,"")</f>
        <v/>
      </c>
      <c r="I241" s="308"/>
      <c r="J241" s="303"/>
      <c r="K241" s="308"/>
      <c r="L241" s="303"/>
    </row>
    <row r="242" spans="1:12" hidden="1">
      <c r="A242" s="303" t="str">
        <f>IF(OR("156"=LEFT(NHAPLIEU!E239,3),"156"=LEFT(NHAPLIEU!F239,3)),NHAPLIEU!A239,"")</f>
        <v/>
      </c>
      <c r="B242" s="303" t="str">
        <f>IF(OR("156"=LEFT(NHAPLIEU!E239,3),"156"=LEFT(NHAPLIEU!F239,3)),NHAPLIEU!B239,"")</f>
        <v/>
      </c>
      <c r="C242" s="303" t="str">
        <f>IF(OR("156"=LEFT(NHAPLIEU!E239,3),"156"=LEFT(NHAPLIEU!F239,3)),NHAPLIEU!D239,"")</f>
        <v/>
      </c>
      <c r="D242" s="303" t="str">
        <f>IF("156"=LEFT(NHAPLIEU!E239,3),LEFT(NHAPLIEU!F239,3),IF("156"=LEFT(NHAPLIEU!F239,3),LEFT(NHAPLIEU!E239,3),""))</f>
        <v/>
      </c>
      <c r="E242" s="308" t="str">
        <f>IF(OR("156"=LEFT(NHAPLIEU!E239,3),"156"=LEFT(NHAPLIEU!F239,3)),NHAPLIEU!I239,"")</f>
        <v/>
      </c>
      <c r="F242" s="303" t="str">
        <f>IF(OR("156"=LEFT(NHAPLIEU!E239,3),"156"=LEFT(NHAPLIEU!F239,3)),NHAPLIEU!G239,"")</f>
        <v/>
      </c>
      <c r="G242" s="308" t="e">
        <f t="shared" si="4"/>
        <v>#VALUE!</v>
      </c>
      <c r="H242" s="303" t="str">
        <f>IF(OR("156"=LEFT(NHAPLIEU!E239,3),"156"=LEFT(NHAPLIEU!F239,3)),NHAPLIEU!H239,"")</f>
        <v/>
      </c>
      <c r="I242" s="308"/>
      <c r="J242" s="303"/>
      <c r="K242" s="308"/>
      <c r="L242" s="303"/>
    </row>
    <row r="243" spans="1:12">
      <c r="A243" s="303" t="str">
        <f>IF(OR("156"=LEFT(NHAPLIEU!E240,3),"156"=LEFT(NHAPLIEU!F240,3)),NHAPLIEU!A240,"")</f>
        <v/>
      </c>
      <c r="B243" s="303" t="str">
        <f>IF(OR("156"=LEFT(NHAPLIEU!E240,3),"156"=LEFT(NHAPLIEU!F240,3)),NHAPLIEU!B240,"")</f>
        <v/>
      </c>
      <c r="C243" s="303" t="str">
        <f>IF(OR("156"=LEFT(NHAPLIEU!E240,3),"156"=LEFT(NHAPLIEU!F240,3)),NHAPLIEU!D240,"")</f>
        <v/>
      </c>
      <c r="D243" s="303" t="str">
        <f>IF("156"=LEFT(NHAPLIEU!E240,3),LEFT(NHAPLIEU!F240,3),IF("156"=LEFT(NHAPLIEU!F240,3),LEFT(NHAPLIEU!E240,3),""))</f>
        <v/>
      </c>
      <c r="E243" s="308" t="str">
        <f>IF(OR("156"=LEFT(NHAPLIEU!E240,3),"156"=LEFT(NHAPLIEU!F240,3)),NHAPLIEU!I240,"")</f>
        <v/>
      </c>
      <c r="F243" s="303" t="str">
        <f>IF(OR("156"=LEFT(NHAPLIEU!E240,3),"156"=LEFT(NHAPLIEU!F240,3)),NHAPLIEU!G240,"")</f>
        <v/>
      </c>
      <c r="G243" s="308" t="e">
        <f t="shared" si="4"/>
        <v>#VALUE!</v>
      </c>
      <c r="H243" s="303" t="str">
        <f>IF(OR("156"=LEFT(NHAPLIEU!E240,3),"156"=LEFT(NHAPLIEU!F240,3)),NHAPLIEU!H240,"")</f>
        <v/>
      </c>
      <c r="I243" s="308"/>
      <c r="J243" s="303"/>
      <c r="K243" s="308"/>
      <c r="L243" s="303"/>
    </row>
    <row r="244" spans="1:12" hidden="1">
      <c r="A244" s="303" t="str">
        <f>IF(OR("156"=LEFT(NHAPLIEU!E241,3),"156"=LEFT(NHAPLIEU!F241,3)),NHAPLIEU!A241,"")</f>
        <v/>
      </c>
      <c r="B244" s="303" t="str">
        <f>IF(OR("156"=LEFT(NHAPLIEU!E241,3),"156"=LEFT(NHAPLIEU!F241,3)),NHAPLIEU!B241,"")</f>
        <v/>
      </c>
      <c r="C244" s="303" t="str">
        <f>IF(OR("156"=LEFT(NHAPLIEU!E241,3),"156"=LEFT(NHAPLIEU!F241,3)),NHAPLIEU!D241,"")</f>
        <v/>
      </c>
      <c r="D244" s="303" t="str">
        <f>IF("156"=LEFT(NHAPLIEU!E241,3),LEFT(NHAPLIEU!F241,3),IF("156"=LEFT(NHAPLIEU!F241,3),LEFT(NHAPLIEU!E241,3),""))</f>
        <v/>
      </c>
      <c r="E244" s="308" t="str">
        <f>IF(OR("156"=LEFT(NHAPLIEU!E241,3),"156"=LEFT(NHAPLIEU!F241,3)),NHAPLIEU!I241,"")</f>
        <v/>
      </c>
      <c r="F244" s="303" t="str">
        <f>IF(OR("156"=LEFT(NHAPLIEU!E241,3),"156"=LEFT(NHAPLIEU!F241,3)),NHAPLIEU!G241,"")</f>
        <v/>
      </c>
      <c r="G244" s="308" t="e">
        <f t="shared" si="4"/>
        <v>#VALUE!</v>
      </c>
      <c r="H244" s="303" t="str">
        <f>IF(OR("156"=LEFT(NHAPLIEU!E241,3),"156"=LEFT(NHAPLIEU!F241,3)),NHAPLIEU!H241,"")</f>
        <v/>
      </c>
      <c r="I244" s="308"/>
      <c r="J244" s="303"/>
      <c r="K244" s="308"/>
      <c r="L244" s="303"/>
    </row>
    <row r="245" spans="1:12">
      <c r="A245" s="303" t="str">
        <f>IF(OR("156"=LEFT(NHAPLIEU!E242,3),"156"=LEFT(NHAPLIEU!F242,3)),NHAPLIEU!A242,"")</f>
        <v/>
      </c>
      <c r="B245" s="303" t="str">
        <f>IF(OR("156"=LEFT(NHAPLIEU!E242,3),"156"=LEFT(NHAPLIEU!F242,3)),NHAPLIEU!B242,"")</f>
        <v/>
      </c>
      <c r="C245" s="303" t="str">
        <f>IF(OR("156"=LEFT(NHAPLIEU!E242,3),"156"=LEFT(NHAPLIEU!F242,3)),NHAPLIEU!D242,"")</f>
        <v/>
      </c>
      <c r="D245" s="303" t="str">
        <f>IF("156"=LEFT(NHAPLIEU!E242,3),LEFT(NHAPLIEU!F242,3),IF("156"=LEFT(NHAPLIEU!F242,3),LEFT(NHAPLIEU!E242,3),""))</f>
        <v/>
      </c>
      <c r="E245" s="308" t="str">
        <f>IF(OR("156"=LEFT(NHAPLIEU!E242,3),"156"=LEFT(NHAPLIEU!F242,3)),NHAPLIEU!I242,"")</f>
        <v/>
      </c>
      <c r="F245" s="303" t="str">
        <f>IF(OR("156"=LEFT(NHAPLIEU!E242,3),"156"=LEFT(NHAPLIEU!F242,3)),NHAPLIEU!G242,"")</f>
        <v/>
      </c>
      <c r="G245" s="308" t="e">
        <f t="shared" si="4"/>
        <v>#VALUE!</v>
      </c>
      <c r="H245" s="303" t="str">
        <f>IF(OR("156"=LEFT(NHAPLIEU!E242,3),"156"=LEFT(NHAPLIEU!F242,3)),NHAPLIEU!H242,"")</f>
        <v/>
      </c>
      <c r="I245" s="308"/>
      <c r="J245" s="303"/>
      <c r="K245" s="308"/>
      <c r="L245" s="303"/>
    </row>
    <row r="246" spans="1:12">
      <c r="A246" s="303" t="str">
        <f>IF(OR("156"=LEFT(NHAPLIEU!E243,3),"156"=LEFT(NHAPLIEU!F243,3)),NHAPLIEU!A243,"")</f>
        <v/>
      </c>
      <c r="B246" s="303" t="str">
        <f>IF(OR("156"=LEFT(NHAPLIEU!E243,3),"156"=LEFT(NHAPLIEU!F243,3)),NHAPLIEU!B243,"")</f>
        <v/>
      </c>
      <c r="C246" s="303" t="str">
        <f>IF(OR("156"=LEFT(NHAPLIEU!E243,3),"156"=LEFT(NHAPLIEU!F243,3)),NHAPLIEU!D243,"")</f>
        <v/>
      </c>
      <c r="D246" s="303" t="str">
        <f>IF("156"=LEFT(NHAPLIEU!E243,3),LEFT(NHAPLIEU!F243,3),IF("156"=LEFT(NHAPLIEU!F243,3),LEFT(NHAPLIEU!E243,3),""))</f>
        <v/>
      </c>
      <c r="E246" s="308" t="str">
        <f>IF(OR("156"=LEFT(NHAPLIEU!E243,3),"156"=LEFT(NHAPLIEU!F243,3)),NHAPLIEU!I243,"")</f>
        <v/>
      </c>
      <c r="F246" s="303" t="str">
        <f>IF(OR("156"=LEFT(NHAPLIEU!E243,3),"156"=LEFT(NHAPLIEU!F243,3)),NHAPLIEU!G243,"")</f>
        <v/>
      </c>
      <c r="G246" s="308" t="e">
        <f t="shared" si="4"/>
        <v>#VALUE!</v>
      </c>
      <c r="H246" s="303" t="str">
        <f>IF(OR("156"=LEFT(NHAPLIEU!E243,3),"156"=LEFT(NHAPLIEU!F243,3)),NHAPLIEU!H243,"")</f>
        <v/>
      </c>
      <c r="I246" s="308"/>
      <c r="J246" s="303"/>
      <c r="K246" s="308"/>
      <c r="L246" s="303"/>
    </row>
    <row r="247" spans="1:12" hidden="1">
      <c r="A247" s="303" t="str">
        <f>IF(OR("156"=LEFT(NHAPLIEU!E244,3),"156"=LEFT(NHAPLIEU!F244,3)),NHAPLIEU!A244,"")</f>
        <v/>
      </c>
      <c r="B247" s="303" t="str">
        <f>IF(OR("156"=LEFT(NHAPLIEU!E244,3),"156"=LEFT(NHAPLIEU!F244,3)),NHAPLIEU!B244,"")</f>
        <v/>
      </c>
      <c r="C247" s="303" t="str">
        <f>IF(OR("156"=LEFT(NHAPLIEU!E244,3),"156"=LEFT(NHAPLIEU!F244,3)),NHAPLIEU!D244,"")</f>
        <v/>
      </c>
      <c r="D247" s="303" t="str">
        <f>IF("156"=LEFT(NHAPLIEU!E244,3),LEFT(NHAPLIEU!F244,3),IF("156"=LEFT(NHAPLIEU!F244,3),LEFT(NHAPLIEU!E244,3),""))</f>
        <v/>
      </c>
      <c r="E247" s="308" t="str">
        <f>IF(OR("156"=LEFT(NHAPLIEU!E244,3),"156"=LEFT(NHAPLIEU!F244,3)),NHAPLIEU!I244,"")</f>
        <v/>
      </c>
      <c r="F247" s="303" t="str">
        <f>IF(OR("156"=LEFT(NHAPLIEU!E244,3),"156"=LEFT(NHAPLIEU!F244,3)),NHAPLIEU!G244,"")</f>
        <v/>
      </c>
      <c r="G247" s="308" t="e">
        <f t="shared" si="4"/>
        <v>#VALUE!</v>
      </c>
      <c r="H247" s="303" t="str">
        <f>IF(OR("156"=LEFT(NHAPLIEU!E244,3),"156"=LEFT(NHAPLIEU!F244,3)),NHAPLIEU!H244,"")</f>
        <v/>
      </c>
      <c r="I247" s="308"/>
      <c r="J247" s="303"/>
      <c r="K247" s="308"/>
      <c r="L247" s="303"/>
    </row>
    <row r="248" spans="1:12">
      <c r="A248" s="303" t="str">
        <f>IF(OR("156"=LEFT(NHAPLIEU!E245,3),"156"=LEFT(NHAPLIEU!F245,3)),NHAPLIEU!A245,"")</f>
        <v/>
      </c>
      <c r="B248" s="303" t="str">
        <f>IF(OR("156"=LEFT(NHAPLIEU!E245,3),"156"=LEFT(NHAPLIEU!F245,3)),NHAPLIEU!B245,"")</f>
        <v/>
      </c>
      <c r="C248" s="303" t="str">
        <f>IF(OR("156"=LEFT(NHAPLIEU!E245,3),"156"=LEFT(NHAPLIEU!F245,3)),NHAPLIEU!D245,"")</f>
        <v/>
      </c>
      <c r="D248" s="303" t="str">
        <f>IF("156"=LEFT(NHAPLIEU!E245,3),LEFT(NHAPLIEU!F245,3),IF("156"=LEFT(NHAPLIEU!F245,3),LEFT(NHAPLIEU!E245,3),""))</f>
        <v/>
      </c>
      <c r="E248" s="308" t="str">
        <f>IF(OR("156"=LEFT(NHAPLIEU!E245,3),"156"=LEFT(NHAPLIEU!F245,3)),NHAPLIEU!I245,"")</f>
        <v/>
      </c>
      <c r="F248" s="303" t="str">
        <f>IF(OR("156"=LEFT(NHAPLIEU!E245,3),"156"=LEFT(NHAPLIEU!F245,3)),NHAPLIEU!G245,"")</f>
        <v/>
      </c>
      <c r="G248" s="308" t="e">
        <f t="shared" si="4"/>
        <v>#VALUE!</v>
      </c>
      <c r="H248" s="303" t="str">
        <f>IF(OR("156"=LEFT(NHAPLIEU!E245,3),"156"=LEFT(NHAPLIEU!F245,3)),NHAPLIEU!H245,"")</f>
        <v/>
      </c>
      <c r="I248" s="308"/>
      <c r="J248" s="303"/>
      <c r="K248" s="308"/>
      <c r="L248" s="303"/>
    </row>
    <row r="249" spans="1:12" hidden="1">
      <c r="A249" s="303" t="str">
        <f>IF(OR("156"=LEFT(NHAPLIEU!E246,3),"156"=LEFT(NHAPLIEU!F246,3)),NHAPLIEU!A246,"")</f>
        <v/>
      </c>
      <c r="B249" s="303" t="str">
        <f>IF(OR("156"=LEFT(NHAPLIEU!E246,3),"156"=LEFT(NHAPLIEU!F246,3)),NHAPLIEU!B246,"")</f>
        <v/>
      </c>
      <c r="C249" s="303" t="str">
        <f>IF(OR("156"=LEFT(NHAPLIEU!E246,3),"156"=LEFT(NHAPLIEU!F246,3)),NHAPLIEU!D246,"")</f>
        <v/>
      </c>
      <c r="D249" s="303" t="str">
        <f>IF("156"=LEFT(NHAPLIEU!E246,3),LEFT(NHAPLIEU!F246,3),IF("156"=LEFT(NHAPLIEU!F246,3),LEFT(NHAPLIEU!E246,3),""))</f>
        <v/>
      </c>
      <c r="E249" s="308" t="str">
        <f>IF(OR("156"=LEFT(NHAPLIEU!E246,3),"156"=LEFT(NHAPLIEU!F246,3)),NHAPLIEU!I246,"")</f>
        <v/>
      </c>
      <c r="F249" s="303" t="str">
        <f>IF(OR("156"=LEFT(NHAPLIEU!E246,3),"156"=LEFT(NHAPLIEU!F246,3)),NHAPLIEU!G246,"")</f>
        <v/>
      </c>
      <c r="G249" s="308" t="e">
        <f t="shared" si="4"/>
        <v>#VALUE!</v>
      </c>
      <c r="H249" s="303" t="str">
        <f>IF(OR("156"=LEFT(NHAPLIEU!E246,3),"156"=LEFT(NHAPLIEU!F246,3)),NHAPLIEU!H246,"")</f>
        <v/>
      </c>
      <c r="I249" s="308"/>
      <c r="J249" s="303"/>
      <c r="K249" s="308"/>
      <c r="L249" s="303"/>
    </row>
    <row r="250" spans="1:12">
      <c r="A250" s="303" t="str">
        <f>IF(OR("156"=LEFT(NHAPLIEU!E247,3),"156"=LEFT(NHAPLIEU!F247,3)),NHAPLIEU!A247,"")</f>
        <v/>
      </c>
      <c r="B250" s="303" t="str">
        <f>IF(OR("156"=LEFT(NHAPLIEU!E247,3),"156"=LEFT(NHAPLIEU!F247,3)),NHAPLIEU!B247,"")</f>
        <v/>
      </c>
      <c r="C250" s="303" t="str">
        <f>IF(OR("156"=LEFT(NHAPLIEU!E247,3),"156"=LEFT(NHAPLIEU!F247,3)),NHAPLIEU!D247,"")</f>
        <v/>
      </c>
      <c r="D250" s="303" t="str">
        <f>IF("156"=LEFT(NHAPLIEU!E247,3),LEFT(NHAPLIEU!F247,3),IF("156"=LEFT(NHAPLIEU!F247,3),LEFT(NHAPLIEU!E247,3),""))</f>
        <v/>
      </c>
      <c r="E250" s="308" t="str">
        <f>IF(OR("156"=LEFT(NHAPLIEU!E247,3),"156"=LEFT(NHAPLIEU!F247,3)),NHAPLIEU!I247,"")</f>
        <v/>
      </c>
      <c r="F250" s="303" t="str">
        <f>IF(OR("156"=LEFT(NHAPLIEU!E247,3),"156"=LEFT(NHAPLIEU!F247,3)),NHAPLIEU!G247,"")</f>
        <v/>
      </c>
      <c r="G250" s="308" t="e">
        <f t="shared" si="4"/>
        <v>#VALUE!</v>
      </c>
      <c r="H250" s="303" t="str">
        <f>IF(OR("156"=LEFT(NHAPLIEU!E247,3),"156"=LEFT(NHAPLIEU!F247,3)),NHAPLIEU!H247,"")</f>
        <v/>
      </c>
      <c r="I250" s="308"/>
      <c r="J250" s="303"/>
      <c r="K250" s="308"/>
      <c r="L250" s="303"/>
    </row>
    <row r="251" spans="1:12" hidden="1">
      <c r="A251" s="303" t="str">
        <f>IF(OR("156"=LEFT(NHAPLIEU!E248,3),"156"=LEFT(NHAPLIEU!F248,3)),NHAPLIEU!A248,"")</f>
        <v/>
      </c>
      <c r="B251" s="303" t="str">
        <f>IF(OR("156"=LEFT(NHAPLIEU!E248,3),"156"=LEFT(NHAPLIEU!F248,3)),NHAPLIEU!B248,"")</f>
        <v/>
      </c>
      <c r="C251" s="303" t="str">
        <f>IF(OR("156"=LEFT(NHAPLIEU!E248,3),"156"=LEFT(NHAPLIEU!F248,3)),NHAPLIEU!D248,"")</f>
        <v/>
      </c>
      <c r="D251" s="303" t="str">
        <f>IF("156"=LEFT(NHAPLIEU!E248,3),LEFT(NHAPLIEU!F248,3),IF("156"=LEFT(NHAPLIEU!F248,3),LEFT(NHAPLIEU!E248,3),""))</f>
        <v/>
      </c>
      <c r="E251" s="308" t="str">
        <f>IF(OR("156"=LEFT(NHAPLIEU!E248,3),"156"=LEFT(NHAPLIEU!F248,3)),NHAPLIEU!I248,"")</f>
        <v/>
      </c>
      <c r="F251" s="303" t="str">
        <f>IF(OR("156"=LEFT(NHAPLIEU!E248,3),"156"=LEFT(NHAPLIEU!F248,3)),NHAPLIEU!G248,"")</f>
        <v/>
      </c>
      <c r="G251" s="308" t="e">
        <f t="shared" si="4"/>
        <v>#VALUE!</v>
      </c>
      <c r="H251" s="303" t="str">
        <f>IF(OR("156"=LEFT(NHAPLIEU!E248,3),"156"=LEFT(NHAPLIEU!F248,3)),NHAPLIEU!H248,"")</f>
        <v/>
      </c>
      <c r="I251" s="308"/>
      <c r="J251" s="303"/>
      <c r="K251" s="308"/>
      <c r="L251" s="303"/>
    </row>
    <row r="252" spans="1:12" hidden="1">
      <c r="A252" s="303" t="str">
        <f>IF(OR("156"=LEFT(NHAPLIEU!E249,3),"156"=LEFT(NHAPLIEU!F249,3)),NHAPLIEU!A249,"")</f>
        <v/>
      </c>
      <c r="B252" s="303" t="str">
        <f>IF(OR("156"=LEFT(NHAPLIEU!E249,3),"156"=LEFT(NHAPLIEU!F249,3)),NHAPLIEU!B249,"")</f>
        <v/>
      </c>
      <c r="C252" s="303" t="str">
        <f>IF(OR("156"=LEFT(NHAPLIEU!E249,3),"156"=LEFT(NHAPLIEU!F249,3)),NHAPLIEU!D249,"")</f>
        <v/>
      </c>
      <c r="D252" s="303" t="str">
        <f>IF("156"=LEFT(NHAPLIEU!E249,3),LEFT(NHAPLIEU!F249,3),IF("156"=LEFT(NHAPLIEU!F249,3),LEFT(NHAPLIEU!E249,3),""))</f>
        <v/>
      </c>
      <c r="E252" s="308" t="str">
        <f>IF(OR("156"=LEFT(NHAPLIEU!E249,3),"156"=LEFT(NHAPLIEU!F249,3)),NHAPLIEU!I249,"")</f>
        <v/>
      </c>
      <c r="F252" s="303" t="str">
        <f>IF(OR("156"=LEFT(NHAPLIEU!E249,3),"156"=LEFT(NHAPLIEU!F249,3)),NHAPLIEU!G249,"")</f>
        <v/>
      </c>
      <c r="G252" s="308" t="e">
        <f t="shared" si="4"/>
        <v>#VALUE!</v>
      </c>
      <c r="H252" s="303" t="str">
        <f>IF(OR("156"=LEFT(NHAPLIEU!E249,3),"156"=LEFT(NHAPLIEU!F249,3)),NHAPLIEU!H249,"")</f>
        <v/>
      </c>
      <c r="I252" s="308"/>
      <c r="J252" s="303"/>
      <c r="K252" s="308"/>
      <c r="L252" s="303"/>
    </row>
    <row r="253" spans="1:12" hidden="1">
      <c r="A253" s="303" t="str">
        <f>IF(OR("156"=LEFT(NHAPLIEU!E250,3),"156"=LEFT(NHAPLIEU!F250,3)),NHAPLIEU!A250,"")</f>
        <v/>
      </c>
      <c r="B253" s="303" t="str">
        <f>IF(OR("156"=LEFT(NHAPLIEU!E250,3),"156"=LEFT(NHAPLIEU!F250,3)),NHAPLIEU!B250,"")</f>
        <v/>
      </c>
      <c r="C253" s="303" t="str">
        <f>IF(OR("156"=LEFT(NHAPLIEU!E250,3),"156"=LEFT(NHAPLIEU!F250,3)),NHAPLIEU!D250,"")</f>
        <v/>
      </c>
      <c r="D253" s="303" t="str">
        <f>IF("156"=LEFT(NHAPLIEU!E250,3),LEFT(NHAPLIEU!F250,3),IF("156"=LEFT(NHAPLIEU!F250,3),LEFT(NHAPLIEU!E250,3),""))</f>
        <v/>
      </c>
      <c r="E253" s="308" t="str">
        <f>IF(OR("156"=LEFT(NHAPLIEU!E250,3),"156"=LEFT(NHAPLIEU!F250,3)),NHAPLIEU!I250,"")</f>
        <v/>
      </c>
      <c r="F253" s="303" t="str">
        <f>IF(OR("156"=LEFT(NHAPLIEU!E250,3),"156"=LEFT(NHAPLIEU!F250,3)),NHAPLIEU!G250,"")</f>
        <v/>
      </c>
      <c r="G253" s="308" t="e">
        <f t="shared" si="4"/>
        <v>#VALUE!</v>
      </c>
      <c r="H253" s="303" t="str">
        <f>IF(OR("156"=LEFT(NHAPLIEU!E250,3),"156"=LEFT(NHAPLIEU!F250,3)),NHAPLIEU!H250,"")</f>
        <v/>
      </c>
      <c r="I253" s="308"/>
      <c r="J253" s="303"/>
      <c r="K253" s="308"/>
      <c r="L253" s="303"/>
    </row>
    <row r="254" spans="1:12" hidden="1">
      <c r="A254" s="303" t="str">
        <f>IF(OR("156"=LEFT(NHAPLIEU!E251,3),"156"=LEFT(NHAPLIEU!F251,3)),NHAPLIEU!A251,"")</f>
        <v/>
      </c>
      <c r="B254" s="303" t="str">
        <f>IF(OR("156"=LEFT(NHAPLIEU!E251,3),"156"=LEFT(NHAPLIEU!F251,3)),NHAPLIEU!B251,"")</f>
        <v/>
      </c>
      <c r="C254" s="303" t="str">
        <f>IF(OR("156"=LEFT(NHAPLIEU!E251,3),"156"=LEFT(NHAPLIEU!F251,3)),NHAPLIEU!D251,"")</f>
        <v/>
      </c>
      <c r="D254" s="303" t="str">
        <f>IF("156"=LEFT(NHAPLIEU!E251,3),LEFT(NHAPLIEU!F251,3),IF("156"=LEFT(NHAPLIEU!F251,3),LEFT(NHAPLIEU!E251,3),""))</f>
        <v/>
      </c>
      <c r="E254" s="308" t="str">
        <f>IF(OR("156"=LEFT(NHAPLIEU!E251,3),"156"=LEFT(NHAPLIEU!F251,3)),NHAPLIEU!I251,"")</f>
        <v/>
      </c>
      <c r="F254" s="303" t="str">
        <f>IF(OR("156"=LEFT(NHAPLIEU!E251,3),"156"=LEFT(NHAPLIEU!F251,3)),NHAPLIEU!G251,"")</f>
        <v/>
      </c>
      <c r="G254" s="308" t="e">
        <f t="shared" si="4"/>
        <v>#VALUE!</v>
      </c>
      <c r="H254" s="303" t="str">
        <f>IF(OR("156"=LEFT(NHAPLIEU!E251,3),"156"=LEFT(NHAPLIEU!F251,3)),NHAPLIEU!H251,"")</f>
        <v/>
      </c>
      <c r="I254" s="308"/>
      <c r="J254" s="303"/>
      <c r="K254" s="308"/>
      <c r="L254" s="303"/>
    </row>
    <row r="255" spans="1:12" hidden="1">
      <c r="A255" s="303" t="str">
        <f>IF(OR("156"=LEFT(NHAPLIEU!E252,3),"156"=LEFT(NHAPLIEU!F252,3)),NHAPLIEU!A252,"")</f>
        <v/>
      </c>
      <c r="B255" s="303" t="str">
        <f>IF(OR("156"=LEFT(NHAPLIEU!E252,3),"156"=LEFT(NHAPLIEU!F252,3)),NHAPLIEU!B252,"")</f>
        <v/>
      </c>
      <c r="C255" s="303" t="str">
        <f>IF(OR("156"=LEFT(NHAPLIEU!E252,3),"156"=LEFT(NHAPLIEU!F252,3)),NHAPLIEU!D252,"")</f>
        <v/>
      </c>
      <c r="D255" s="303" t="str">
        <f>IF("156"=LEFT(NHAPLIEU!E252,3),LEFT(NHAPLIEU!F252,3),IF("156"=LEFT(NHAPLIEU!F252,3),LEFT(NHAPLIEU!E252,3),""))</f>
        <v/>
      </c>
      <c r="E255" s="308" t="str">
        <f>IF(OR("156"=LEFT(NHAPLIEU!E252,3),"156"=LEFT(NHAPLIEU!F252,3)),NHAPLIEU!I252,"")</f>
        <v/>
      </c>
      <c r="F255" s="303" t="str">
        <f>IF(OR("156"=LEFT(NHAPLIEU!E252,3),"156"=LEFT(NHAPLIEU!F252,3)),NHAPLIEU!G252,"")</f>
        <v/>
      </c>
      <c r="G255" s="308" t="e">
        <f t="shared" si="4"/>
        <v>#VALUE!</v>
      </c>
      <c r="H255" s="303" t="str">
        <f>IF(OR("156"=LEFT(NHAPLIEU!E252,3),"156"=LEFT(NHAPLIEU!F252,3)),NHAPLIEU!H252,"")</f>
        <v/>
      </c>
      <c r="I255" s="308"/>
      <c r="J255" s="303"/>
      <c r="K255" s="308"/>
      <c r="L255" s="303"/>
    </row>
    <row r="256" spans="1:12" hidden="1">
      <c r="A256" s="303" t="str">
        <f>IF(OR("156"=LEFT(NHAPLIEU!E253,3),"156"=LEFT(NHAPLIEU!F253,3)),NHAPLIEU!A253,"")</f>
        <v/>
      </c>
      <c r="B256" s="303" t="str">
        <f>IF(OR("156"=LEFT(NHAPLIEU!E253,3),"156"=LEFT(NHAPLIEU!F253,3)),NHAPLIEU!B253,"")</f>
        <v/>
      </c>
      <c r="C256" s="303" t="str">
        <f>IF(OR("156"=LEFT(NHAPLIEU!E253,3),"156"=LEFT(NHAPLIEU!F253,3)),NHAPLIEU!D253,"")</f>
        <v/>
      </c>
      <c r="D256" s="303" t="str">
        <f>IF("156"=LEFT(NHAPLIEU!E253,3),LEFT(NHAPLIEU!F253,3),IF("156"=LEFT(NHAPLIEU!F253,3),LEFT(NHAPLIEU!E253,3),""))</f>
        <v/>
      </c>
      <c r="E256" s="308" t="str">
        <f>IF(OR("156"=LEFT(NHAPLIEU!E253,3),"156"=LEFT(NHAPLIEU!F253,3)),NHAPLIEU!I253,"")</f>
        <v/>
      </c>
      <c r="F256" s="303" t="str">
        <f>IF(OR("156"=LEFT(NHAPLIEU!E253,3),"156"=LEFT(NHAPLIEU!F253,3)),NHAPLIEU!G253,"")</f>
        <v/>
      </c>
      <c r="G256" s="308" t="e">
        <f t="shared" si="4"/>
        <v>#VALUE!</v>
      </c>
      <c r="H256" s="303" t="str">
        <f>IF(OR("156"=LEFT(NHAPLIEU!E253,3),"156"=LEFT(NHAPLIEU!F253,3)),NHAPLIEU!H253,"")</f>
        <v/>
      </c>
      <c r="I256" s="308"/>
      <c r="J256" s="303"/>
      <c r="K256" s="308"/>
      <c r="L256" s="303"/>
    </row>
    <row r="257" spans="1:12">
      <c r="A257" s="303" t="str">
        <f>IF(OR("156"=LEFT(NHAPLIEU!E254,3),"156"=LEFT(NHAPLIEU!F254,3)),NHAPLIEU!A254,"")</f>
        <v/>
      </c>
      <c r="B257" s="303" t="str">
        <f>IF(OR("156"=LEFT(NHAPLIEU!E254,3),"156"=LEFT(NHAPLIEU!F254,3)),NHAPLIEU!B254,"")</f>
        <v/>
      </c>
      <c r="C257" s="303" t="str">
        <f>IF(OR("156"=LEFT(NHAPLIEU!E254,3),"156"=LEFT(NHAPLIEU!F254,3)),NHAPLIEU!D254,"")</f>
        <v/>
      </c>
      <c r="D257" s="303" t="str">
        <f>IF("156"=LEFT(NHAPLIEU!E254,3),LEFT(NHAPLIEU!F254,3),IF("156"=LEFT(NHAPLIEU!F254,3),LEFT(NHAPLIEU!E254,3),""))</f>
        <v/>
      </c>
      <c r="E257" s="308" t="str">
        <f>IF(OR("156"=LEFT(NHAPLIEU!E254,3),"156"=LEFT(NHAPLIEU!F254,3)),NHAPLIEU!I254,"")</f>
        <v/>
      </c>
      <c r="F257" s="303" t="str">
        <f>IF(OR("156"=LEFT(NHAPLIEU!E254,3),"156"=LEFT(NHAPLIEU!F254,3)),NHAPLIEU!G254,"")</f>
        <v/>
      </c>
      <c r="G257" s="308" t="e">
        <f t="shared" si="4"/>
        <v>#VALUE!</v>
      </c>
      <c r="H257" s="303" t="str">
        <f>IF(OR("156"=LEFT(NHAPLIEU!E254,3),"156"=LEFT(NHAPLIEU!F254,3)),NHAPLIEU!H254,"")</f>
        <v/>
      </c>
      <c r="I257" s="308"/>
      <c r="J257" s="303"/>
      <c r="K257" s="308"/>
      <c r="L257" s="303"/>
    </row>
    <row r="258" spans="1:12" hidden="1">
      <c r="A258" s="303" t="str">
        <f>IF(OR("156"=LEFT(NHAPLIEU!E255,3),"156"=LEFT(NHAPLIEU!F255,3)),NHAPLIEU!A255,"")</f>
        <v/>
      </c>
      <c r="B258" s="303" t="str">
        <f>IF(OR("156"=LEFT(NHAPLIEU!E255,3),"156"=LEFT(NHAPLIEU!F255,3)),NHAPLIEU!B255,"")</f>
        <v/>
      </c>
      <c r="C258" s="303" t="str">
        <f>IF(OR("156"=LEFT(NHAPLIEU!E255,3),"156"=LEFT(NHAPLIEU!F255,3)),NHAPLIEU!D255,"")</f>
        <v/>
      </c>
      <c r="D258" s="303" t="str">
        <f>IF("156"=LEFT(NHAPLIEU!E255,3),LEFT(NHAPLIEU!F255,3),IF("156"=LEFT(NHAPLIEU!F255,3),LEFT(NHAPLIEU!E255,3),""))</f>
        <v/>
      </c>
      <c r="E258" s="308" t="str">
        <f>IF(OR("156"=LEFT(NHAPLIEU!E255,3),"156"=LEFT(NHAPLIEU!F255,3)),NHAPLIEU!I255,"")</f>
        <v/>
      </c>
      <c r="F258" s="303" t="str">
        <f>IF(OR("156"=LEFT(NHAPLIEU!E255,3),"156"=LEFT(NHAPLIEU!F255,3)),NHAPLIEU!G255,"")</f>
        <v/>
      </c>
      <c r="G258" s="308" t="e">
        <f t="shared" si="4"/>
        <v>#VALUE!</v>
      </c>
      <c r="H258" s="303" t="str">
        <f>IF(OR("156"=LEFT(NHAPLIEU!E255,3),"156"=LEFT(NHAPLIEU!F255,3)),NHAPLIEU!H255,"")</f>
        <v/>
      </c>
      <c r="I258" s="308"/>
      <c r="J258" s="303"/>
      <c r="K258" s="308"/>
      <c r="L258" s="303"/>
    </row>
    <row r="259" spans="1:12">
      <c r="A259" s="303" t="str">
        <f>IF(OR("156"=LEFT(NHAPLIEU!E256,3),"156"=LEFT(NHAPLIEU!F256,3)),NHAPLIEU!A256,"")</f>
        <v/>
      </c>
      <c r="B259" s="303" t="str">
        <f>IF(OR("156"=LEFT(NHAPLIEU!E256,3),"156"=LEFT(NHAPLIEU!F256,3)),NHAPLIEU!B256,"")</f>
        <v/>
      </c>
      <c r="C259" s="303" t="str">
        <f>IF(OR("156"=LEFT(NHAPLIEU!E256,3),"156"=LEFT(NHAPLIEU!F256,3)),NHAPLIEU!D256,"")</f>
        <v/>
      </c>
      <c r="D259" s="303" t="str">
        <f>IF("156"=LEFT(NHAPLIEU!E256,3),LEFT(NHAPLIEU!F256,3),IF("156"=LEFT(NHAPLIEU!F256,3),LEFT(NHAPLIEU!E256,3),""))</f>
        <v/>
      </c>
      <c r="E259" s="308" t="str">
        <f>IF(OR("156"=LEFT(NHAPLIEU!E256,3),"156"=LEFT(NHAPLIEU!F256,3)),NHAPLIEU!I256,"")</f>
        <v/>
      </c>
      <c r="F259" s="303" t="str">
        <f>IF(OR("156"=LEFT(NHAPLIEU!E256,3),"156"=LEFT(NHAPLIEU!F256,3)),NHAPLIEU!G256,"")</f>
        <v/>
      </c>
      <c r="G259" s="308" t="e">
        <f t="shared" si="4"/>
        <v>#VALUE!</v>
      </c>
      <c r="H259" s="303" t="str">
        <f>IF(OR("156"=LEFT(NHAPLIEU!E256,3),"156"=LEFT(NHAPLIEU!F256,3)),NHAPLIEU!H256,"")</f>
        <v/>
      </c>
      <c r="I259" s="308"/>
      <c r="J259" s="303"/>
      <c r="K259" s="308"/>
      <c r="L259" s="303"/>
    </row>
    <row r="260" spans="1:12" hidden="1">
      <c r="A260" s="303" t="str">
        <f>IF(OR("156"=LEFT(NHAPLIEU!E257,3),"156"=LEFT(NHAPLIEU!F257,3)),NHAPLIEU!A257,"")</f>
        <v/>
      </c>
      <c r="B260" s="303" t="str">
        <f>IF(OR("156"=LEFT(NHAPLIEU!E257,3),"156"=LEFT(NHAPLIEU!F257,3)),NHAPLIEU!B257,"")</f>
        <v/>
      </c>
      <c r="C260" s="303" t="str">
        <f>IF(OR("156"=LEFT(NHAPLIEU!E257,3),"156"=LEFT(NHAPLIEU!F257,3)),NHAPLIEU!D257,"")</f>
        <v/>
      </c>
      <c r="D260" s="303" t="str">
        <f>IF("156"=LEFT(NHAPLIEU!E257,3),LEFT(NHAPLIEU!F257,3),IF("156"=LEFT(NHAPLIEU!F257,3),LEFT(NHAPLIEU!E257,3),""))</f>
        <v/>
      </c>
      <c r="E260" s="308" t="str">
        <f>IF(OR("156"=LEFT(NHAPLIEU!E257,3),"156"=LEFT(NHAPLIEU!F257,3)),NHAPLIEU!I257,"")</f>
        <v/>
      </c>
      <c r="F260" s="303" t="str">
        <f>IF(OR("156"=LEFT(NHAPLIEU!E257,3),"156"=LEFT(NHAPLIEU!F257,3)),NHAPLIEU!G257,"")</f>
        <v/>
      </c>
      <c r="G260" s="308" t="e">
        <f t="shared" si="4"/>
        <v>#VALUE!</v>
      </c>
      <c r="H260" s="303" t="str">
        <f>IF(OR("156"=LEFT(NHAPLIEU!E257,3),"156"=LEFT(NHAPLIEU!F257,3)),NHAPLIEU!H257,"")</f>
        <v/>
      </c>
      <c r="I260" s="308"/>
      <c r="J260" s="303"/>
      <c r="K260" s="308"/>
      <c r="L260" s="303"/>
    </row>
    <row r="261" spans="1:12" hidden="1">
      <c r="A261" s="303" t="str">
        <f>IF(OR("156"=LEFT(NHAPLIEU!E258,3),"156"=LEFT(NHAPLIEU!F258,3)),NHAPLIEU!A258,"")</f>
        <v/>
      </c>
      <c r="B261" s="303" t="str">
        <f>IF(OR("156"=LEFT(NHAPLIEU!E258,3),"156"=LEFT(NHAPLIEU!F258,3)),NHAPLIEU!B258,"")</f>
        <v/>
      </c>
      <c r="C261" s="303" t="str">
        <f>IF(OR("156"=LEFT(NHAPLIEU!E258,3),"156"=LEFT(NHAPLIEU!F258,3)),NHAPLIEU!D258,"")</f>
        <v/>
      </c>
      <c r="D261" s="303" t="str">
        <f>IF("156"=LEFT(NHAPLIEU!E258,3),LEFT(NHAPLIEU!F258,3),IF("156"=LEFT(NHAPLIEU!F258,3),LEFT(NHAPLIEU!E258,3),""))</f>
        <v/>
      </c>
      <c r="E261" s="308" t="str">
        <f>IF(OR("156"=LEFT(NHAPLIEU!E258,3),"156"=LEFT(NHAPLIEU!F258,3)),NHAPLIEU!I258,"")</f>
        <v/>
      </c>
      <c r="F261" s="303" t="str">
        <f>IF(OR("156"=LEFT(NHAPLIEU!E258,3),"156"=LEFT(NHAPLIEU!F258,3)),NHAPLIEU!G258,"")</f>
        <v/>
      </c>
      <c r="G261" s="308" t="e">
        <f t="shared" si="4"/>
        <v>#VALUE!</v>
      </c>
      <c r="H261" s="303" t="str">
        <f>IF(OR("156"=LEFT(NHAPLIEU!E258,3),"156"=LEFT(NHAPLIEU!F258,3)),NHAPLIEU!H258,"")</f>
        <v/>
      </c>
      <c r="I261" s="308"/>
      <c r="J261" s="303"/>
      <c r="K261" s="308"/>
      <c r="L261" s="303"/>
    </row>
    <row r="262" spans="1:12" hidden="1">
      <c r="A262" s="303" t="str">
        <f>IF(OR("156"=LEFT(NHAPLIEU!E259,3),"156"=LEFT(NHAPLIEU!F259,3)),NHAPLIEU!A259,"")</f>
        <v/>
      </c>
      <c r="B262" s="303" t="str">
        <f>IF(OR("156"=LEFT(NHAPLIEU!E259,3),"156"=LEFT(NHAPLIEU!F259,3)),NHAPLIEU!B259,"")</f>
        <v/>
      </c>
      <c r="C262" s="303" t="str">
        <f>IF(OR("156"=LEFT(NHAPLIEU!E259,3),"156"=LEFT(NHAPLIEU!F259,3)),NHAPLIEU!D259,"")</f>
        <v/>
      </c>
      <c r="D262" s="303" t="str">
        <f>IF("156"=LEFT(NHAPLIEU!E259,3),LEFT(NHAPLIEU!F259,3),IF("156"=LEFT(NHAPLIEU!F259,3),LEFT(NHAPLIEU!E259,3),""))</f>
        <v/>
      </c>
      <c r="E262" s="308" t="str">
        <f>IF(OR("156"=LEFT(NHAPLIEU!E259,3),"156"=LEFT(NHAPLIEU!F259,3)),NHAPLIEU!I259,"")</f>
        <v/>
      </c>
      <c r="F262" s="303" t="str">
        <f>IF(OR("156"=LEFT(NHAPLIEU!E259,3),"156"=LEFT(NHAPLIEU!F259,3)),NHAPLIEU!G259,"")</f>
        <v/>
      </c>
      <c r="G262" s="308" t="e">
        <f t="shared" si="4"/>
        <v>#VALUE!</v>
      </c>
      <c r="H262" s="303" t="str">
        <f>IF(OR("156"=LEFT(NHAPLIEU!E259,3),"156"=LEFT(NHAPLIEU!F259,3)),NHAPLIEU!H259,"")</f>
        <v/>
      </c>
      <c r="I262" s="308"/>
      <c r="J262" s="303"/>
      <c r="K262" s="308"/>
      <c r="L262" s="303"/>
    </row>
    <row r="263" spans="1:12" hidden="1">
      <c r="A263" s="303" t="str">
        <f>IF(OR("156"=LEFT(NHAPLIEU!E260,3),"156"=LEFT(NHAPLIEU!F260,3)),NHAPLIEU!A260,"")</f>
        <v/>
      </c>
      <c r="B263" s="303" t="str">
        <f>IF(OR("156"=LEFT(NHAPLIEU!E260,3),"156"=LEFT(NHAPLIEU!F260,3)),NHAPLIEU!B260,"")</f>
        <v/>
      </c>
      <c r="C263" s="303" t="str">
        <f>IF(OR("156"=LEFT(NHAPLIEU!E260,3),"156"=LEFT(NHAPLIEU!F260,3)),NHAPLIEU!D260,"")</f>
        <v/>
      </c>
      <c r="D263" s="303" t="str">
        <f>IF("156"=LEFT(NHAPLIEU!E260,3),LEFT(NHAPLIEU!F260,3),IF("156"=LEFT(NHAPLIEU!F260,3),LEFT(NHAPLIEU!E260,3),""))</f>
        <v/>
      </c>
      <c r="E263" s="308" t="str">
        <f>IF(OR("156"=LEFT(NHAPLIEU!E260,3),"156"=LEFT(NHAPLIEU!F260,3)),NHAPLIEU!I260,"")</f>
        <v/>
      </c>
      <c r="F263" s="303" t="str">
        <f>IF(OR("156"=LEFT(NHAPLIEU!E260,3),"156"=LEFT(NHAPLIEU!F260,3)),NHAPLIEU!G260,"")</f>
        <v/>
      </c>
      <c r="G263" s="308" t="e">
        <f t="shared" si="4"/>
        <v>#VALUE!</v>
      </c>
      <c r="H263" s="303" t="str">
        <f>IF(OR("156"=LEFT(NHAPLIEU!E260,3),"156"=LEFT(NHAPLIEU!F260,3)),NHAPLIEU!H260,"")</f>
        <v/>
      </c>
      <c r="I263" s="308"/>
      <c r="J263" s="303"/>
      <c r="K263" s="308"/>
      <c r="L263" s="303"/>
    </row>
    <row r="264" spans="1:12" hidden="1">
      <c r="A264" s="303" t="str">
        <f>IF(OR("156"=LEFT(NHAPLIEU!E261,3),"156"=LEFT(NHAPLIEU!F261,3)),NHAPLIEU!A261,"")</f>
        <v/>
      </c>
      <c r="B264" s="303" t="str">
        <f>IF(OR("156"=LEFT(NHAPLIEU!E261,3),"156"=LEFT(NHAPLIEU!F261,3)),NHAPLIEU!B261,"")</f>
        <v/>
      </c>
      <c r="C264" s="303" t="str">
        <f>IF(OR("156"=LEFT(NHAPLIEU!E261,3),"156"=LEFT(NHAPLIEU!F261,3)),NHAPLIEU!D261,"")</f>
        <v/>
      </c>
      <c r="D264" s="303" t="str">
        <f>IF("156"=LEFT(NHAPLIEU!E261,3),LEFT(NHAPLIEU!F261,3),IF("156"=LEFT(NHAPLIEU!F261,3),LEFT(NHAPLIEU!E261,3),""))</f>
        <v/>
      </c>
      <c r="E264" s="308" t="str">
        <f>IF(OR("156"=LEFT(NHAPLIEU!E261,3),"156"=LEFT(NHAPLIEU!F261,3)),NHAPLIEU!I261,"")</f>
        <v/>
      </c>
      <c r="F264" s="303" t="str">
        <f>IF(OR("156"=LEFT(NHAPLIEU!E261,3),"156"=LEFT(NHAPLIEU!F261,3)),NHAPLIEU!G261,"")</f>
        <v/>
      </c>
      <c r="G264" s="308" t="e">
        <f t="shared" si="4"/>
        <v>#VALUE!</v>
      </c>
      <c r="H264" s="303" t="str">
        <f>IF(OR("156"=LEFT(NHAPLIEU!E261,3),"156"=LEFT(NHAPLIEU!F261,3)),NHAPLIEU!H261,"")</f>
        <v/>
      </c>
      <c r="I264" s="308"/>
      <c r="J264" s="303"/>
      <c r="K264" s="308"/>
      <c r="L264" s="303"/>
    </row>
    <row r="265" spans="1:12" hidden="1">
      <c r="A265" s="303" t="str">
        <f>IF(OR("156"=LEFT(NHAPLIEU!E262,3),"156"=LEFT(NHAPLIEU!F262,3)),NHAPLIEU!A262,"")</f>
        <v/>
      </c>
      <c r="B265" s="303" t="str">
        <f>IF(OR("156"=LEFT(NHAPLIEU!E262,3),"156"=LEFT(NHAPLIEU!F262,3)),NHAPLIEU!B262,"")</f>
        <v/>
      </c>
      <c r="C265" s="303" t="str">
        <f>IF(OR("156"=LEFT(NHAPLIEU!E262,3),"156"=LEFT(NHAPLIEU!F262,3)),NHAPLIEU!D262,"")</f>
        <v/>
      </c>
      <c r="D265" s="303" t="str">
        <f>IF("156"=LEFT(NHAPLIEU!E262,3),LEFT(NHAPLIEU!F262,3),IF("156"=LEFT(NHAPLIEU!F262,3),LEFT(NHAPLIEU!E262,3),""))</f>
        <v/>
      </c>
      <c r="E265" s="308" t="str">
        <f>IF(OR("156"=LEFT(NHAPLIEU!E262,3),"156"=LEFT(NHAPLIEU!F262,3)),NHAPLIEU!I262,"")</f>
        <v/>
      </c>
      <c r="F265" s="303" t="str">
        <f>IF(OR("156"=LEFT(NHAPLIEU!E262,3),"156"=LEFT(NHAPLIEU!F262,3)),NHAPLIEU!G262,"")</f>
        <v/>
      </c>
      <c r="G265" s="308" t="e">
        <f t="shared" si="4"/>
        <v>#VALUE!</v>
      </c>
      <c r="H265" s="303" t="str">
        <f>IF(OR("156"=LEFT(NHAPLIEU!E262,3),"156"=LEFT(NHAPLIEU!F262,3)),NHAPLIEU!H262,"")</f>
        <v/>
      </c>
      <c r="I265" s="308"/>
      <c r="J265" s="303"/>
      <c r="K265" s="308"/>
      <c r="L265" s="303"/>
    </row>
    <row r="266" spans="1:12" hidden="1">
      <c r="A266" s="303" t="str">
        <f>IF(OR("156"=LEFT(NHAPLIEU!E263,3),"156"=LEFT(NHAPLIEU!F263,3)),NHAPLIEU!A263,"")</f>
        <v/>
      </c>
      <c r="B266" s="303" t="str">
        <f>IF(OR("156"=LEFT(NHAPLIEU!E263,3),"156"=LEFT(NHAPLIEU!F263,3)),NHAPLIEU!B263,"")</f>
        <v/>
      </c>
      <c r="C266" s="303" t="str">
        <f>IF(OR("156"=LEFT(NHAPLIEU!E263,3),"156"=LEFT(NHAPLIEU!F263,3)),NHAPLIEU!D263,"")</f>
        <v/>
      </c>
      <c r="D266" s="303" t="str">
        <f>IF("156"=LEFT(NHAPLIEU!E263,3),LEFT(NHAPLIEU!F263,3),IF("156"=LEFT(NHAPLIEU!F263,3),LEFT(NHAPLIEU!E263,3),""))</f>
        <v/>
      </c>
      <c r="E266" s="308" t="str">
        <f>IF(OR("156"=LEFT(NHAPLIEU!E263,3),"156"=LEFT(NHAPLIEU!F263,3)),NHAPLIEU!I263,"")</f>
        <v/>
      </c>
      <c r="F266" s="303" t="str">
        <f>IF(OR("156"=LEFT(NHAPLIEU!E263,3),"156"=LEFT(NHAPLIEU!F263,3)),NHAPLIEU!G263,"")</f>
        <v/>
      </c>
      <c r="G266" s="308" t="e">
        <f t="shared" si="4"/>
        <v>#VALUE!</v>
      </c>
      <c r="H266" s="303" t="str">
        <f>IF(OR("156"=LEFT(NHAPLIEU!E263,3),"156"=LEFT(NHAPLIEU!F263,3)),NHAPLIEU!H263,"")</f>
        <v/>
      </c>
      <c r="I266" s="308"/>
      <c r="J266" s="303"/>
      <c r="K266" s="308"/>
      <c r="L266" s="303"/>
    </row>
    <row r="267" spans="1:12" hidden="1">
      <c r="A267" s="303" t="str">
        <f>IF(OR("156"=LEFT(NHAPLIEU!E264,3),"156"=LEFT(NHAPLIEU!F264,3)),NHAPLIEU!A264,"")</f>
        <v/>
      </c>
      <c r="B267" s="303" t="str">
        <f>IF(OR("156"=LEFT(NHAPLIEU!E264,3),"156"=LEFT(NHAPLIEU!F264,3)),NHAPLIEU!B264,"")</f>
        <v/>
      </c>
      <c r="C267" s="303" t="str">
        <f>IF(OR("156"=LEFT(NHAPLIEU!E264,3),"156"=LEFT(NHAPLIEU!F264,3)),NHAPLIEU!D264,"")</f>
        <v/>
      </c>
      <c r="D267" s="303" t="str">
        <f>IF("156"=LEFT(NHAPLIEU!E264,3),LEFT(NHAPLIEU!F264,3),IF("156"=LEFT(NHAPLIEU!F264,3),LEFT(NHAPLIEU!E264,3),""))</f>
        <v/>
      </c>
      <c r="E267" s="308" t="str">
        <f>IF(OR("156"=LEFT(NHAPLIEU!E264,3),"156"=LEFT(NHAPLIEU!F264,3)),NHAPLIEU!I264,"")</f>
        <v/>
      </c>
      <c r="F267" s="303" t="str">
        <f>IF(OR("156"=LEFT(NHAPLIEU!E264,3),"156"=LEFT(NHAPLIEU!F264,3)),NHAPLIEU!G264,"")</f>
        <v/>
      </c>
      <c r="G267" s="308" t="e">
        <f t="shared" ref="G267:G330" si="5">E267*F267</f>
        <v>#VALUE!</v>
      </c>
      <c r="H267" s="303" t="str">
        <f>IF(OR("156"=LEFT(NHAPLIEU!E264,3),"156"=LEFT(NHAPLIEU!F264,3)),NHAPLIEU!H264,"")</f>
        <v/>
      </c>
      <c r="I267" s="308"/>
      <c r="J267" s="303"/>
      <c r="K267" s="308"/>
      <c r="L267" s="303"/>
    </row>
    <row r="268" spans="1:12" hidden="1">
      <c r="A268" s="303" t="str">
        <f>IF(OR("156"=LEFT(NHAPLIEU!E265,3),"156"=LEFT(NHAPLIEU!F265,3)),NHAPLIEU!A265,"")</f>
        <v/>
      </c>
      <c r="B268" s="303" t="str">
        <f>IF(OR("156"=LEFT(NHAPLIEU!E265,3),"156"=LEFT(NHAPLIEU!F265,3)),NHAPLIEU!B265,"")</f>
        <v/>
      </c>
      <c r="C268" s="303" t="str">
        <f>IF(OR("156"=LEFT(NHAPLIEU!E265,3),"156"=LEFT(NHAPLIEU!F265,3)),NHAPLIEU!D265,"")</f>
        <v/>
      </c>
      <c r="D268" s="303" t="str">
        <f>IF("156"=LEFT(NHAPLIEU!E265,3),LEFT(NHAPLIEU!F265,3),IF("156"=LEFT(NHAPLIEU!F265,3),LEFT(NHAPLIEU!E265,3),""))</f>
        <v/>
      </c>
      <c r="E268" s="308" t="str">
        <f>IF(OR("156"=LEFT(NHAPLIEU!E265,3),"156"=LEFT(NHAPLIEU!F265,3)),NHAPLIEU!I265,"")</f>
        <v/>
      </c>
      <c r="F268" s="303" t="str">
        <f>IF(OR("156"=LEFT(NHAPLIEU!E265,3),"156"=LEFT(NHAPLIEU!F265,3)),NHAPLIEU!G265,"")</f>
        <v/>
      </c>
      <c r="G268" s="308" t="e">
        <f t="shared" si="5"/>
        <v>#VALUE!</v>
      </c>
      <c r="H268" s="303" t="str">
        <f>IF(OR("156"=LEFT(NHAPLIEU!E265,3),"156"=LEFT(NHAPLIEU!F265,3)),NHAPLIEU!H265,"")</f>
        <v/>
      </c>
      <c r="I268" s="308"/>
      <c r="J268" s="303"/>
      <c r="K268" s="308"/>
      <c r="L268" s="303"/>
    </row>
    <row r="269" spans="1:12" hidden="1">
      <c r="A269" s="303" t="str">
        <f>IF(OR("156"=LEFT(NHAPLIEU!E266,3),"156"=LEFT(NHAPLIEU!F266,3)),NHAPLIEU!A266,"")</f>
        <v/>
      </c>
      <c r="B269" s="303" t="str">
        <f>IF(OR("156"=LEFT(NHAPLIEU!E266,3),"156"=LEFT(NHAPLIEU!F266,3)),NHAPLIEU!B266,"")</f>
        <v/>
      </c>
      <c r="C269" s="303" t="str">
        <f>IF(OR("156"=LEFT(NHAPLIEU!E266,3),"156"=LEFT(NHAPLIEU!F266,3)),NHAPLIEU!D266,"")</f>
        <v/>
      </c>
      <c r="D269" s="303" t="str">
        <f>IF("156"=LEFT(NHAPLIEU!E266,3),LEFT(NHAPLIEU!F266,3),IF("156"=LEFT(NHAPLIEU!F266,3),LEFT(NHAPLIEU!E266,3),""))</f>
        <v/>
      </c>
      <c r="E269" s="308" t="str">
        <f>IF(OR("156"=LEFT(NHAPLIEU!E266,3),"156"=LEFT(NHAPLIEU!F266,3)),NHAPLIEU!I266,"")</f>
        <v/>
      </c>
      <c r="F269" s="303" t="str">
        <f>IF(OR("156"=LEFT(NHAPLIEU!E266,3),"156"=LEFT(NHAPLIEU!F266,3)),NHAPLIEU!G266,"")</f>
        <v/>
      </c>
      <c r="G269" s="308" t="e">
        <f t="shared" si="5"/>
        <v>#VALUE!</v>
      </c>
      <c r="H269" s="303" t="str">
        <f>IF(OR("156"=LEFT(NHAPLIEU!E266,3),"156"=LEFT(NHAPLIEU!F266,3)),NHAPLIEU!H266,"")</f>
        <v/>
      </c>
      <c r="I269" s="308"/>
      <c r="J269" s="303"/>
      <c r="K269" s="308"/>
      <c r="L269" s="303"/>
    </row>
    <row r="270" spans="1:12" hidden="1">
      <c r="A270" s="303" t="str">
        <f>IF(OR("156"=LEFT(NHAPLIEU!E267,3),"156"=LEFT(NHAPLIEU!F267,3)),NHAPLIEU!A267,"")</f>
        <v/>
      </c>
      <c r="B270" s="303" t="str">
        <f>IF(OR("156"=LEFT(NHAPLIEU!E267,3),"156"=LEFT(NHAPLIEU!F267,3)),NHAPLIEU!B267,"")</f>
        <v/>
      </c>
      <c r="C270" s="303" t="str">
        <f>IF(OR("156"=LEFT(NHAPLIEU!E267,3),"156"=LEFT(NHAPLIEU!F267,3)),NHAPLIEU!D267,"")</f>
        <v/>
      </c>
      <c r="D270" s="303" t="str">
        <f>IF("156"=LEFT(NHAPLIEU!E267,3),LEFT(NHAPLIEU!F267,3),IF("156"=LEFT(NHAPLIEU!F267,3),LEFT(NHAPLIEU!E267,3),""))</f>
        <v/>
      </c>
      <c r="E270" s="308" t="str">
        <f>IF(OR("156"=LEFT(NHAPLIEU!E267,3),"156"=LEFT(NHAPLIEU!F267,3)),NHAPLIEU!I267,"")</f>
        <v/>
      </c>
      <c r="F270" s="303" t="str">
        <f>IF(OR("156"=LEFT(NHAPLIEU!E267,3),"156"=LEFT(NHAPLIEU!F267,3)),NHAPLIEU!G267,"")</f>
        <v/>
      </c>
      <c r="G270" s="308" t="e">
        <f t="shared" si="5"/>
        <v>#VALUE!</v>
      </c>
      <c r="H270" s="303" t="str">
        <f>IF(OR("156"=LEFT(NHAPLIEU!E267,3),"156"=LEFT(NHAPLIEU!F267,3)),NHAPLIEU!H267,"")</f>
        <v/>
      </c>
      <c r="I270" s="308"/>
      <c r="J270" s="303"/>
      <c r="K270" s="308"/>
      <c r="L270" s="303"/>
    </row>
    <row r="271" spans="1:12" hidden="1">
      <c r="A271" s="303" t="str">
        <f>IF(OR("156"=LEFT(NHAPLIEU!E268,3),"156"=LEFT(NHAPLIEU!F268,3)),NHAPLIEU!A268,"")</f>
        <v/>
      </c>
      <c r="B271" s="303" t="str">
        <f>IF(OR("156"=LEFT(NHAPLIEU!E268,3),"156"=LEFT(NHAPLIEU!F268,3)),NHAPLIEU!B268,"")</f>
        <v/>
      </c>
      <c r="C271" s="303" t="str">
        <f>IF(OR("156"=LEFT(NHAPLIEU!E268,3),"156"=LEFT(NHAPLIEU!F268,3)),NHAPLIEU!D268,"")</f>
        <v/>
      </c>
      <c r="D271" s="303" t="str">
        <f>IF("156"=LEFT(NHAPLIEU!E268,3),LEFT(NHAPLIEU!F268,3),IF("156"=LEFT(NHAPLIEU!F268,3),LEFT(NHAPLIEU!E268,3),""))</f>
        <v/>
      </c>
      <c r="E271" s="308" t="str">
        <f>IF(OR("156"=LEFT(NHAPLIEU!E268,3),"156"=LEFT(NHAPLIEU!F268,3)),NHAPLIEU!I268,"")</f>
        <v/>
      </c>
      <c r="F271" s="303" t="str">
        <f>IF(OR("156"=LEFT(NHAPLIEU!E268,3),"156"=LEFT(NHAPLIEU!F268,3)),NHAPLIEU!G268,"")</f>
        <v/>
      </c>
      <c r="G271" s="308" t="e">
        <f t="shared" si="5"/>
        <v>#VALUE!</v>
      </c>
      <c r="H271" s="303" t="str">
        <f>IF(OR("156"=LEFT(NHAPLIEU!E268,3),"156"=LEFT(NHAPLIEU!F268,3)),NHAPLIEU!H268,"")</f>
        <v/>
      </c>
      <c r="I271" s="308"/>
      <c r="J271" s="303"/>
      <c r="K271" s="308"/>
      <c r="L271" s="303"/>
    </row>
    <row r="272" spans="1:12">
      <c r="A272" s="303" t="str">
        <f>IF(OR("156"=LEFT(NHAPLIEU!E269,3),"156"=LEFT(NHAPLIEU!F269,3)),NHAPLIEU!A269,"")</f>
        <v/>
      </c>
      <c r="B272" s="303" t="str">
        <f>IF(OR("156"=LEFT(NHAPLIEU!E269,3),"156"=LEFT(NHAPLIEU!F269,3)),NHAPLIEU!B269,"")</f>
        <v/>
      </c>
      <c r="C272" s="303" t="str">
        <f>IF(OR("156"=LEFT(NHAPLIEU!E269,3),"156"=LEFT(NHAPLIEU!F269,3)),NHAPLIEU!D269,"")</f>
        <v/>
      </c>
      <c r="D272" s="303" t="str">
        <f>IF("156"=LEFT(NHAPLIEU!E269,3),LEFT(NHAPLIEU!F269,3),IF("156"=LEFT(NHAPLIEU!F269,3),LEFT(NHAPLIEU!E269,3),""))</f>
        <v/>
      </c>
      <c r="E272" s="308" t="str">
        <f>IF(OR("156"=LEFT(NHAPLIEU!E269,3),"156"=LEFT(NHAPLIEU!F269,3)),NHAPLIEU!I269,"")</f>
        <v/>
      </c>
      <c r="F272" s="303" t="str">
        <f>IF(OR("156"=LEFT(NHAPLIEU!E269,3),"156"=LEFT(NHAPLIEU!F269,3)),NHAPLIEU!G269,"")</f>
        <v/>
      </c>
      <c r="G272" s="308" t="e">
        <f t="shared" si="5"/>
        <v>#VALUE!</v>
      </c>
      <c r="H272" s="303" t="str">
        <f>IF(OR("156"=LEFT(NHAPLIEU!E269,3),"156"=LEFT(NHAPLIEU!F269,3)),NHAPLIEU!H269,"")</f>
        <v/>
      </c>
      <c r="I272" s="308"/>
      <c r="J272" s="303"/>
      <c r="K272" s="308"/>
      <c r="L272" s="303"/>
    </row>
    <row r="273" spans="1:12" hidden="1">
      <c r="A273" s="303" t="str">
        <f>IF(OR("156"=LEFT(NHAPLIEU!E270,3),"156"=LEFT(NHAPLIEU!F270,3)),NHAPLIEU!A270,"")</f>
        <v/>
      </c>
      <c r="B273" s="303" t="str">
        <f>IF(OR("156"=LEFT(NHAPLIEU!E270,3),"156"=LEFT(NHAPLIEU!F270,3)),NHAPLIEU!B270,"")</f>
        <v/>
      </c>
      <c r="C273" s="303" t="str">
        <f>IF(OR("156"=LEFT(NHAPLIEU!E270,3),"156"=LEFT(NHAPLIEU!F270,3)),NHAPLIEU!D270,"")</f>
        <v/>
      </c>
      <c r="D273" s="303" t="str">
        <f>IF("156"=LEFT(NHAPLIEU!E270,3),LEFT(NHAPLIEU!F270,3),IF("156"=LEFT(NHAPLIEU!F270,3),LEFT(NHAPLIEU!E270,3),""))</f>
        <v/>
      </c>
      <c r="E273" s="308" t="str">
        <f>IF(OR("156"=LEFT(NHAPLIEU!E270,3),"156"=LEFT(NHAPLIEU!F270,3)),NHAPLIEU!I270,"")</f>
        <v/>
      </c>
      <c r="F273" s="303" t="str">
        <f>IF(OR("156"=LEFT(NHAPLIEU!E270,3),"156"=LEFT(NHAPLIEU!F270,3)),NHAPLIEU!G270,"")</f>
        <v/>
      </c>
      <c r="G273" s="308" t="e">
        <f t="shared" si="5"/>
        <v>#VALUE!</v>
      </c>
      <c r="H273" s="303" t="str">
        <f>IF(OR("156"=LEFT(NHAPLIEU!E270,3),"156"=LEFT(NHAPLIEU!F270,3)),NHAPLIEU!H270,"")</f>
        <v/>
      </c>
      <c r="I273" s="308"/>
      <c r="J273" s="303"/>
      <c r="K273" s="308"/>
      <c r="L273" s="303"/>
    </row>
    <row r="274" spans="1:12" hidden="1">
      <c r="A274" s="303" t="str">
        <f>IF(OR("156"=LEFT(NHAPLIEU!E271,3),"156"=LEFT(NHAPLIEU!F271,3)),NHAPLIEU!A271,"")</f>
        <v/>
      </c>
      <c r="B274" s="303" t="str">
        <f>IF(OR("156"=LEFT(NHAPLIEU!E271,3),"156"=LEFT(NHAPLIEU!F271,3)),NHAPLIEU!B271,"")</f>
        <v/>
      </c>
      <c r="C274" s="303" t="str">
        <f>IF(OR("156"=LEFT(NHAPLIEU!E271,3),"156"=LEFT(NHAPLIEU!F271,3)),NHAPLIEU!D271,"")</f>
        <v/>
      </c>
      <c r="D274" s="303" t="str">
        <f>IF("156"=LEFT(NHAPLIEU!E271,3),LEFT(NHAPLIEU!F271,3),IF("156"=LEFT(NHAPLIEU!F271,3),LEFT(NHAPLIEU!E271,3),""))</f>
        <v/>
      </c>
      <c r="E274" s="308" t="str">
        <f>IF(OR("156"=LEFT(NHAPLIEU!E271,3),"156"=LEFT(NHAPLIEU!F271,3)),NHAPLIEU!I271,"")</f>
        <v/>
      </c>
      <c r="F274" s="303" t="str">
        <f>IF(OR("156"=LEFT(NHAPLIEU!E271,3),"156"=LEFT(NHAPLIEU!F271,3)),NHAPLIEU!G271,"")</f>
        <v/>
      </c>
      <c r="G274" s="308" t="e">
        <f t="shared" si="5"/>
        <v>#VALUE!</v>
      </c>
      <c r="H274" s="303" t="str">
        <f>IF(OR("156"=LEFT(NHAPLIEU!E271,3),"156"=LEFT(NHAPLIEU!F271,3)),NHAPLIEU!H271,"")</f>
        <v/>
      </c>
      <c r="I274" s="308"/>
      <c r="J274" s="303"/>
      <c r="K274" s="308"/>
      <c r="L274" s="303"/>
    </row>
    <row r="275" spans="1:12" hidden="1">
      <c r="A275" s="303" t="str">
        <f>IF(OR("156"=LEFT(NHAPLIEU!E272,3),"156"=LEFT(NHAPLIEU!F272,3)),NHAPLIEU!A272,"")</f>
        <v/>
      </c>
      <c r="B275" s="303" t="str">
        <f>IF(OR("156"=LEFT(NHAPLIEU!E272,3),"156"=LEFT(NHAPLIEU!F272,3)),NHAPLIEU!B272,"")</f>
        <v/>
      </c>
      <c r="C275" s="303" t="str">
        <f>IF(OR("156"=LEFT(NHAPLIEU!E272,3),"156"=LEFT(NHAPLIEU!F272,3)),NHAPLIEU!D272,"")</f>
        <v/>
      </c>
      <c r="D275" s="303" t="str">
        <f>IF("156"=LEFT(NHAPLIEU!E272,3),LEFT(NHAPLIEU!F272,3),IF("156"=LEFT(NHAPLIEU!F272,3),LEFT(NHAPLIEU!E272,3),""))</f>
        <v/>
      </c>
      <c r="E275" s="308" t="str">
        <f>IF(OR("156"=LEFT(NHAPLIEU!E272,3),"156"=LEFT(NHAPLIEU!F272,3)),NHAPLIEU!I272,"")</f>
        <v/>
      </c>
      <c r="F275" s="303" t="str">
        <f>IF(OR("156"=LEFT(NHAPLIEU!E272,3),"156"=LEFT(NHAPLIEU!F272,3)),NHAPLIEU!G272,"")</f>
        <v/>
      </c>
      <c r="G275" s="308" t="e">
        <f t="shared" si="5"/>
        <v>#VALUE!</v>
      </c>
      <c r="H275" s="303" t="str">
        <f>IF(OR("156"=LEFT(NHAPLIEU!E272,3),"156"=LEFT(NHAPLIEU!F272,3)),NHAPLIEU!H272,"")</f>
        <v/>
      </c>
      <c r="I275" s="308"/>
      <c r="J275" s="303"/>
      <c r="K275" s="308"/>
      <c r="L275" s="303"/>
    </row>
    <row r="276" spans="1:12" hidden="1">
      <c r="A276" s="303" t="str">
        <f>IF(OR("156"=LEFT(NHAPLIEU!E273,3),"156"=LEFT(NHAPLIEU!F273,3)),NHAPLIEU!A273,"")</f>
        <v/>
      </c>
      <c r="B276" s="303" t="str">
        <f>IF(OR("156"=LEFT(NHAPLIEU!E273,3),"156"=LEFT(NHAPLIEU!F273,3)),NHAPLIEU!B273,"")</f>
        <v/>
      </c>
      <c r="C276" s="303" t="str">
        <f>IF(OR("156"=LEFT(NHAPLIEU!E273,3),"156"=LEFT(NHAPLIEU!F273,3)),NHAPLIEU!D273,"")</f>
        <v/>
      </c>
      <c r="D276" s="303" t="str">
        <f>IF("156"=LEFT(NHAPLIEU!E273,3),LEFT(NHAPLIEU!F273,3),IF("156"=LEFT(NHAPLIEU!F273,3),LEFT(NHAPLIEU!E273,3),""))</f>
        <v/>
      </c>
      <c r="E276" s="308" t="str">
        <f>IF(OR("156"=LEFT(NHAPLIEU!E273,3),"156"=LEFT(NHAPLIEU!F273,3)),NHAPLIEU!I273,"")</f>
        <v/>
      </c>
      <c r="F276" s="303" t="str">
        <f>IF(OR("156"=LEFT(NHAPLIEU!E273,3),"156"=LEFT(NHAPLIEU!F273,3)),NHAPLIEU!G273,"")</f>
        <v/>
      </c>
      <c r="G276" s="308" t="e">
        <f t="shared" si="5"/>
        <v>#VALUE!</v>
      </c>
      <c r="H276" s="303" t="str">
        <f>IF(OR("156"=LEFT(NHAPLIEU!E273,3),"156"=LEFT(NHAPLIEU!F273,3)),NHAPLIEU!H273,"")</f>
        <v/>
      </c>
      <c r="I276" s="308"/>
      <c r="J276" s="303"/>
      <c r="K276" s="308"/>
      <c r="L276" s="303"/>
    </row>
    <row r="277" spans="1:12" hidden="1">
      <c r="A277" s="303" t="str">
        <f>IF(OR("156"=LEFT(NHAPLIEU!E274,3),"156"=LEFT(NHAPLIEU!F274,3)),NHAPLIEU!A274,"")</f>
        <v/>
      </c>
      <c r="B277" s="303" t="str">
        <f>IF(OR("156"=LEFT(NHAPLIEU!E274,3),"156"=LEFT(NHAPLIEU!F274,3)),NHAPLIEU!B274,"")</f>
        <v/>
      </c>
      <c r="C277" s="303" t="str">
        <f>IF(OR("156"=LEFT(NHAPLIEU!E274,3),"156"=LEFT(NHAPLIEU!F274,3)),NHAPLIEU!D274,"")</f>
        <v/>
      </c>
      <c r="D277" s="303" t="str">
        <f>IF("156"=LEFT(NHAPLIEU!E274,3),LEFT(NHAPLIEU!F274,3),IF("156"=LEFT(NHAPLIEU!F274,3),LEFT(NHAPLIEU!E274,3),""))</f>
        <v/>
      </c>
      <c r="E277" s="308" t="str">
        <f>IF(OR("156"=LEFT(NHAPLIEU!E274,3),"156"=LEFT(NHAPLIEU!F274,3)),NHAPLIEU!I274,"")</f>
        <v/>
      </c>
      <c r="F277" s="303" t="str">
        <f>IF(OR("156"=LEFT(NHAPLIEU!E274,3),"156"=LEFT(NHAPLIEU!F274,3)),NHAPLIEU!G274,"")</f>
        <v/>
      </c>
      <c r="G277" s="308" t="e">
        <f t="shared" si="5"/>
        <v>#VALUE!</v>
      </c>
      <c r="H277" s="303" t="str">
        <f>IF(OR("156"=LEFT(NHAPLIEU!E274,3),"156"=LEFT(NHAPLIEU!F274,3)),NHAPLIEU!H274,"")</f>
        <v/>
      </c>
      <c r="I277" s="308"/>
      <c r="J277" s="303"/>
      <c r="K277" s="308"/>
      <c r="L277" s="303"/>
    </row>
    <row r="278" spans="1:12" hidden="1">
      <c r="A278" s="303" t="str">
        <f>IF(OR("156"=LEFT(NHAPLIEU!E275,3),"156"=LEFT(NHAPLIEU!F275,3)),NHAPLIEU!A275,"")</f>
        <v/>
      </c>
      <c r="B278" s="303" t="str">
        <f>IF(OR("156"=LEFT(NHAPLIEU!E275,3),"156"=LEFT(NHAPLIEU!F275,3)),NHAPLIEU!B275,"")</f>
        <v/>
      </c>
      <c r="C278" s="303" t="str">
        <f>IF(OR("156"=LEFT(NHAPLIEU!E275,3),"156"=LEFT(NHAPLIEU!F275,3)),NHAPLIEU!D275,"")</f>
        <v/>
      </c>
      <c r="D278" s="303" t="str">
        <f>IF("156"=LEFT(NHAPLIEU!E275,3),LEFT(NHAPLIEU!F275,3),IF("156"=LEFT(NHAPLIEU!F275,3),LEFT(NHAPLIEU!E275,3),""))</f>
        <v/>
      </c>
      <c r="E278" s="308" t="str">
        <f>IF(OR("156"=LEFT(NHAPLIEU!E275,3),"156"=LEFT(NHAPLIEU!F275,3)),NHAPLIEU!I275,"")</f>
        <v/>
      </c>
      <c r="F278" s="303" t="str">
        <f>IF(OR("156"=LEFT(NHAPLIEU!E275,3),"156"=LEFT(NHAPLIEU!F275,3)),NHAPLIEU!G275,"")</f>
        <v/>
      </c>
      <c r="G278" s="308" t="e">
        <f t="shared" si="5"/>
        <v>#VALUE!</v>
      </c>
      <c r="H278" s="303" t="str">
        <f>IF(OR("156"=LEFT(NHAPLIEU!E275,3),"156"=LEFT(NHAPLIEU!F275,3)),NHAPLIEU!H275,"")</f>
        <v/>
      </c>
      <c r="I278" s="308"/>
      <c r="J278" s="303"/>
      <c r="K278" s="308"/>
      <c r="L278" s="303"/>
    </row>
    <row r="279" spans="1:12" hidden="1">
      <c r="A279" s="303" t="str">
        <f>IF(OR("156"=LEFT(NHAPLIEU!E276,3),"156"=LEFT(NHAPLIEU!F276,3)),NHAPLIEU!A276,"")</f>
        <v/>
      </c>
      <c r="B279" s="303" t="str">
        <f>IF(OR("156"=LEFT(NHAPLIEU!E276,3),"156"=LEFT(NHAPLIEU!F276,3)),NHAPLIEU!B276,"")</f>
        <v/>
      </c>
      <c r="C279" s="303" t="str">
        <f>IF(OR("156"=LEFT(NHAPLIEU!E276,3),"156"=LEFT(NHAPLIEU!F276,3)),NHAPLIEU!D276,"")</f>
        <v/>
      </c>
      <c r="D279" s="303" t="str">
        <f>IF("156"=LEFT(NHAPLIEU!E276,3),LEFT(NHAPLIEU!F276,3),IF("156"=LEFT(NHAPLIEU!F276,3),LEFT(NHAPLIEU!E276,3),""))</f>
        <v/>
      </c>
      <c r="E279" s="308" t="str">
        <f>IF(OR("156"=LEFT(NHAPLIEU!E276,3),"156"=LEFT(NHAPLIEU!F276,3)),NHAPLIEU!I276,"")</f>
        <v/>
      </c>
      <c r="F279" s="303" t="str">
        <f>IF(OR("156"=LEFT(NHAPLIEU!E276,3),"156"=LEFT(NHAPLIEU!F276,3)),NHAPLIEU!G276,"")</f>
        <v/>
      </c>
      <c r="G279" s="308" t="e">
        <f t="shared" si="5"/>
        <v>#VALUE!</v>
      </c>
      <c r="H279" s="303" t="str">
        <f>IF(OR("156"=LEFT(NHAPLIEU!E276,3),"156"=LEFT(NHAPLIEU!F276,3)),NHAPLIEU!H276,"")</f>
        <v/>
      </c>
      <c r="I279" s="308"/>
      <c r="J279" s="303"/>
      <c r="K279" s="308"/>
      <c r="L279" s="303"/>
    </row>
    <row r="280" spans="1:12">
      <c r="A280" s="303" t="str">
        <f>IF(OR("156"=LEFT(NHAPLIEU!E277,3),"156"=LEFT(NHAPLIEU!F277,3)),NHAPLIEU!A277,"")</f>
        <v/>
      </c>
      <c r="B280" s="303" t="str">
        <f>IF(OR("156"=LEFT(NHAPLIEU!E277,3),"156"=LEFT(NHAPLIEU!F277,3)),NHAPLIEU!B277,"")</f>
        <v/>
      </c>
      <c r="C280" s="303" t="str">
        <f>IF(OR("156"=LEFT(NHAPLIEU!E277,3),"156"=LEFT(NHAPLIEU!F277,3)),NHAPLIEU!D277,"")</f>
        <v/>
      </c>
      <c r="D280" s="303" t="str">
        <f>IF("156"=LEFT(NHAPLIEU!E277,3),LEFT(NHAPLIEU!F277,3),IF("156"=LEFT(NHAPLIEU!F277,3),LEFT(NHAPLIEU!E277,3),""))</f>
        <v/>
      </c>
      <c r="E280" s="308" t="str">
        <f>IF(OR("156"=LEFT(NHAPLIEU!E277,3),"156"=LEFT(NHAPLIEU!F277,3)),NHAPLIEU!I277,"")</f>
        <v/>
      </c>
      <c r="F280" s="303" t="str">
        <f>IF(OR("156"=LEFT(NHAPLIEU!E277,3),"156"=LEFT(NHAPLIEU!F277,3)),NHAPLIEU!G277,"")</f>
        <v/>
      </c>
      <c r="G280" s="308" t="e">
        <f t="shared" si="5"/>
        <v>#VALUE!</v>
      </c>
      <c r="H280" s="303" t="str">
        <f>IF(OR("156"=LEFT(NHAPLIEU!E277,3),"156"=LEFT(NHAPLIEU!F277,3)),NHAPLIEU!H277,"")</f>
        <v/>
      </c>
      <c r="I280" s="308"/>
      <c r="J280" s="303"/>
      <c r="K280" s="308"/>
      <c r="L280" s="303"/>
    </row>
    <row r="281" spans="1:12" hidden="1">
      <c r="A281" s="303" t="str">
        <f>IF(OR("156"=LEFT(NHAPLIEU!E278,3),"156"=LEFT(NHAPLIEU!F278,3)),NHAPLIEU!A278,"")</f>
        <v/>
      </c>
      <c r="B281" s="303" t="str">
        <f>IF(OR("156"=LEFT(NHAPLIEU!E278,3),"156"=LEFT(NHAPLIEU!F278,3)),NHAPLIEU!B278,"")</f>
        <v/>
      </c>
      <c r="C281" s="303" t="str">
        <f>IF(OR("156"=LEFT(NHAPLIEU!E278,3),"156"=LEFT(NHAPLIEU!F278,3)),NHAPLIEU!D278,"")</f>
        <v/>
      </c>
      <c r="D281" s="303" t="str">
        <f>IF("156"=LEFT(NHAPLIEU!E278,3),LEFT(NHAPLIEU!F278,3),IF("156"=LEFT(NHAPLIEU!F278,3),LEFT(NHAPLIEU!E278,3),""))</f>
        <v/>
      </c>
      <c r="E281" s="308" t="str">
        <f>IF(OR("156"=LEFT(NHAPLIEU!E278,3),"156"=LEFT(NHAPLIEU!F278,3)),NHAPLIEU!I278,"")</f>
        <v/>
      </c>
      <c r="F281" s="303" t="str">
        <f>IF(OR("156"=LEFT(NHAPLIEU!E278,3),"156"=LEFT(NHAPLIEU!F278,3)),NHAPLIEU!G278,"")</f>
        <v/>
      </c>
      <c r="G281" s="308" t="e">
        <f t="shared" si="5"/>
        <v>#VALUE!</v>
      </c>
      <c r="H281" s="303" t="str">
        <f>IF(OR("156"=LEFT(NHAPLIEU!E278,3),"156"=LEFT(NHAPLIEU!F278,3)),NHAPLIEU!H278,"")</f>
        <v/>
      </c>
      <c r="I281" s="308"/>
      <c r="J281" s="303"/>
      <c r="K281" s="308"/>
      <c r="L281" s="303"/>
    </row>
    <row r="282" spans="1:12" hidden="1">
      <c r="A282" s="303" t="str">
        <f>IF(OR("156"=LEFT(NHAPLIEU!E279,3),"156"=LEFT(NHAPLIEU!F279,3)),NHAPLIEU!A279,"")</f>
        <v/>
      </c>
      <c r="B282" s="303" t="str">
        <f>IF(OR("156"=LEFT(NHAPLIEU!E279,3),"156"=LEFT(NHAPLIEU!F279,3)),NHAPLIEU!B279,"")</f>
        <v/>
      </c>
      <c r="C282" s="303" t="str">
        <f>IF(OR("156"=LEFT(NHAPLIEU!E279,3),"156"=LEFT(NHAPLIEU!F279,3)),NHAPLIEU!D279,"")</f>
        <v/>
      </c>
      <c r="D282" s="303" t="str">
        <f>IF("156"=LEFT(NHAPLIEU!E279,3),LEFT(NHAPLIEU!F279,3),IF("156"=LEFT(NHAPLIEU!F279,3),LEFT(NHAPLIEU!E279,3),""))</f>
        <v/>
      </c>
      <c r="E282" s="308" t="str">
        <f>IF(OR("156"=LEFT(NHAPLIEU!E279,3),"156"=LEFT(NHAPLIEU!F279,3)),NHAPLIEU!I279,"")</f>
        <v/>
      </c>
      <c r="F282" s="303" t="str">
        <f>IF(OR("156"=LEFT(NHAPLIEU!E279,3),"156"=LEFT(NHAPLIEU!F279,3)),NHAPLIEU!G279,"")</f>
        <v/>
      </c>
      <c r="G282" s="308" t="e">
        <f t="shared" si="5"/>
        <v>#VALUE!</v>
      </c>
      <c r="H282" s="303" t="str">
        <f>IF(OR("156"=LEFT(NHAPLIEU!E279,3),"156"=LEFT(NHAPLIEU!F279,3)),NHAPLIEU!H279,"")</f>
        <v/>
      </c>
      <c r="I282" s="308"/>
      <c r="J282" s="303"/>
      <c r="K282" s="308"/>
      <c r="L282" s="303"/>
    </row>
    <row r="283" spans="1:12" hidden="1">
      <c r="A283" s="303" t="str">
        <f>IF(OR("156"=LEFT(NHAPLIEU!E280,3),"156"=LEFT(NHAPLIEU!F280,3)),NHAPLIEU!A280,"")</f>
        <v/>
      </c>
      <c r="B283" s="303" t="str">
        <f>IF(OR("156"=LEFT(NHAPLIEU!E280,3),"156"=LEFT(NHAPLIEU!F280,3)),NHAPLIEU!B280,"")</f>
        <v/>
      </c>
      <c r="C283" s="303" t="str">
        <f>IF(OR("156"=LEFT(NHAPLIEU!E280,3),"156"=LEFT(NHAPLIEU!F280,3)),NHAPLIEU!D280,"")</f>
        <v/>
      </c>
      <c r="D283" s="303" t="str">
        <f>IF("156"=LEFT(NHAPLIEU!E280,3),LEFT(NHAPLIEU!F280,3),IF("156"=LEFT(NHAPLIEU!F280,3),LEFT(NHAPLIEU!E280,3),""))</f>
        <v/>
      </c>
      <c r="E283" s="308" t="str">
        <f>IF(OR("156"=LEFT(NHAPLIEU!E280,3),"156"=LEFT(NHAPLIEU!F280,3)),NHAPLIEU!I280,"")</f>
        <v/>
      </c>
      <c r="F283" s="303" t="str">
        <f>IF(OR("156"=LEFT(NHAPLIEU!E280,3),"156"=LEFT(NHAPLIEU!F280,3)),NHAPLIEU!G280,"")</f>
        <v/>
      </c>
      <c r="G283" s="308" t="e">
        <f t="shared" si="5"/>
        <v>#VALUE!</v>
      </c>
      <c r="H283" s="303" t="str">
        <f>IF(OR("156"=LEFT(NHAPLIEU!E280,3),"156"=LEFT(NHAPLIEU!F280,3)),NHAPLIEU!H280,"")</f>
        <v/>
      </c>
      <c r="I283" s="308"/>
      <c r="J283" s="303"/>
      <c r="K283" s="308"/>
      <c r="L283" s="303"/>
    </row>
    <row r="284" spans="1:12" hidden="1">
      <c r="A284" s="303" t="str">
        <f>IF(OR("156"=LEFT(NHAPLIEU!E281,3),"156"=LEFT(NHAPLIEU!F281,3)),NHAPLIEU!A281,"")</f>
        <v/>
      </c>
      <c r="B284" s="303" t="str">
        <f>IF(OR("156"=LEFT(NHAPLIEU!E281,3),"156"=LEFT(NHAPLIEU!F281,3)),NHAPLIEU!B281,"")</f>
        <v/>
      </c>
      <c r="C284" s="303" t="str">
        <f>IF(OR("156"=LEFT(NHAPLIEU!E281,3),"156"=LEFT(NHAPLIEU!F281,3)),NHAPLIEU!D281,"")</f>
        <v/>
      </c>
      <c r="D284" s="303" t="str">
        <f>IF("156"=LEFT(NHAPLIEU!E281,3),LEFT(NHAPLIEU!F281,3),IF("156"=LEFT(NHAPLIEU!F281,3),LEFT(NHAPLIEU!E281,3),""))</f>
        <v/>
      </c>
      <c r="E284" s="308" t="str">
        <f>IF(OR("156"=LEFT(NHAPLIEU!E281,3),"156"=LEFT(NHAPLIEU!F281,3)),NHAPLIEU!I281,"")</f>
        <v/>
      </c>
      <c r="F284" s="303" t="str">
        <f>IF(OR("156"=LEFT(NHAPLIEU!E281,3),"156"=LEFT(NHAPLIEU!F281,3)),NHAPLIEU!G281,"")</f>
        <v/>
      </c>
      <c r="G284" s="308" t="e">
        <f t="shared" si="5"/>
        <v>#VALUE!</v>
      </c>
      <c r="H284" s="303" t="str">
        <f>IF(OR("156"=LEFT(NHAPLIEU!E281,3),"156"=LEFT(NHAPLIEU!F281,3)),NHAPLIEU!H281,"")</f>
        <v/>
      </c>
      <c r="I284" s="308"/>
      <c r="J284" s="303"/>
      <c r="K284" s="308"/>
      <c r="L284" s="303"/>
    </row>
    <row r="285" spans="1:12" hidden="1">
      <c r="A285" s="303" t="str">
        <f>IF(OR("156"=LEFT(NHAPLIEU!E282,3),"156"=LEFT(NHAPLIEU!F282,3)),NHAPLIEU!A282,"")</f>
        <v/>
      </c>
      <c r="B285" s="303" t="str">
        <f>IF(OR("156"=LEFT(NHAPLIEU!E282,3),"156"=LEFT(NHAPLIEU!F282,3)),NHAPLIEU!B282,"")</f>
        <v/>
      </c>
      <c r="C285" s="303" t="str">
        <f>IF(OR("156"=LEFT(NHAPLIEU!E282,3),"156"=LEFT(NHAPLIEU!F282,3)),NHAPLIEU!D282,"")</f>
        <v/>
      </c>
      <c r="D285" s="303" t="str">
        <f>IF("156"=LEFT(NHAPLIEU!E282,3),LEFT(NHAPLIEU!F282,3),IF("156"=LEFT(NHAPLIEU!F282,3),LEFT(NHAPLIEU!E282,3),""))</f>
        <v/>
      </c>
      <c r="E285" s="308" t="str">
        <f>IF(OR("156"=LEFT(NHAPLIEU!E282,3),"156"=LEFT(NHAPLIEU!F282,3)),NHAPLIEU!I282,"")</f>
        <v/>
      </c>
      <c r="F285" s="303" t="str">
        <f>IF(OR("156"=LEFT(NHAPLIEU!E282,3),"156"=LEFT(NHAPLIEU!F282,3)),NHAPLIEU!G282,"")</f>
        <v/>
      </c>
      <c r="G285" s="308" t="e">
        <f t="shared" si="5"/>
        <v>#VALUE!</v>
      </c>
      <c r="H285" s="303" t="str">
        <f>IF(OR("156"=LEFT(NHAPLIEU!E282,3),"156"=LEFT(NHAPLIEU!F282,3)),NHAPLIEU!H282,"")</f>
        <v/>
      </c>
      <c r="I285" s="308"/>
      <c r="J285" s="303"/>
      <c r="K285" s="308"/>
      <c r="L285" s="303"/>
    </row>
    <row r="286" spans="1:12">
      <c r="A286" s="303" t="str">
        <f>IF(OR("156"=LEFT(NHAPLIEU!E283,3),"156"=LEFT(NHAPLIEU!F283,3)),NHAPLIEU!A283,"")</f>
        <v/>
      </c>
      <c r="B286" s="303" t="str">
        <f>IF(OR("156"=LEFT(NHAPLIEU!E283,3),"156"=LEFT(NHAPLIEU!F283,3)),NHAPLIEU!B283,"")</f>
        <v/>
      </c>
      <c r="C286" s="303" t="str">
        <f>IF(OR("156"=LEFT(NHAPLIEU!E283,3),"156"=LEFT(NHAPLIEU!F283,3)),NHAPLIEU!D283,"")</f>
        <v/>
      </c>
      <c r="D286" s="303" t="str">
        <f>IF("156"=LEFT(NHAPLIEU!E283,3),LEFT(NHAPLIEU!F283,3),IF("156"=LEFT(NHAPLIEU!F283,3),LEFT(NHAPLIEU!E283,3),""))</f>
        <v/>
      </c>
      <c r="E286" s="308" t="str">
        <f>IF(OR("156"=LEFT(NHAPLIEU!E283,3),"156"=LEFT(NHAPLIEU!F283,3)),NHAPLIEU!I283,"")</f>
        <v/>
      </c>
      <c r="F286" s="303" t="str">
        <f>IF(OR("156"=LEFT(NHAPLIEU!E283,3),"156"=LEFT(NHAPLIEU!F283,3)),NHAPLIEU!G283,"")</f>
        <v/>
      </c>
      <c r="G286" s="308" t="e">
        <f t="shared" si="5"/>
        <v>#VALUE!</v>
      </c>
      <c r="H286" s="303" t="str">
        <f>IF(OR("156"=LEFT(NHAPLIEU!E283,3),"156"=LEFT(NHAPLIEU!F283,3)),NHAPLIEU!H283,"")</f>
        <v/>
      </c>
      <c r="I286" s="308"/>
      <c r="J286" s="303"/>
      <c r="K286" s="308"/>
      <c r="L286" s="303"/>
    </row>
    <row r="287" spans="1:12" hidden="1">
      <c r="A287" s="303" t="str">
        <f>IF(OR("156"=LEFT(NHAPLIEU!E284,3),"156"=LEFT(NHAPLIEU!F284,3)),NHAPLIEU!A284,"")</f>
        <v/>
      </c>
      <c r="B287" s="303" t="str">
        <f>IF(OR("156"=LEFT(NHAPLIEU!E284,3),"156"=LEFT(NHAPLIEU!F284,3)),NHAPLIEU!B284,"")</f>
        <v/>
      </c>
      <c r="C287" s="303" t="str">
        <f>IF(OR("156"=LEFT(NHAPLIEU!E284,3),"156"=LEFT(NHAPLIEU!F284,3)),NHAPLIEU!D284,"")</f>
        <v/>
      </c>
      <c r="D287" s="303" t="str">
        <f>IF("156"=LEFT(NHAPLIEU!E284,3),LEFT(NHAPLIEU!F284,3),IF("156"=LEFT(NHAPLIEU!F284,3),LEFT(NHAPLIEU!E284,3),""))</f>
        <v/>
      </c>
      <c r="E287" s="308" t="str">
        <f>IF(OR("156"=LEFT(NHAPLIEU!E284,3),"156"=LEFT(NHAPLIEU!F284,3)),NHAPLIEU!I284,"")</f>
        <v/>
      </c>
      <c r="F287" s="303" t="str">
        <f>IF(OR("156"=LEFT(NHAPLIEU!E284,3),"156"=LEFT(NHAPLIEU!F284,3)),NHAPLIEU!G284,"")</f>
        <v/>
      </c>
      <c r="G287" s="308" t="e">
        <f t="shared" si="5"/>
        <v>#VALUE!</v>
      </c>
      <c r="H287" s="303" t="str">
        <f>IF(OR("156"=LEFT(NHAPLIEU!E284,3),"156"=LEFT(NHAPLIEU!F284,3)),NHAPLIEU!H284,"")</f>
        <v/>
      </c>
      <c r="I287" s="308"/>
      <c r="J287" s="303"/>
      <c r="K287" s="308"/>
      <c r="L287" s="303"/>
    </row>
    <row r="288" spans="1:12" hidden="1">
      <c r="A288" s="303" t="str">
        <f>IF(OR("156"=LEFT(NHAPLIEU!E285,3),"156"=LEFT(NHAPLIEU!F285,3)),NHAPLIEU!A285,"")</f>
        <v/>
      </c>
      <c r="B288" s="303" t="str">
        <f>IF(OR("156"=LEFT(NHAPLIEU!E285,3),"156"=LEFT(NHAPLIEU!F285,3)),NHAPLIEU!B285,"")</f>
        <v/>
      </c>
      <c r="C288" s="303" t="str">
        <f>IF(OR("156"=LEFT(NHAPLIEU!E285,3),"156"=LEFT(NHAPLIEU!F285,3)),NHAPLIEU!D285,"")</f>
        <v/>
      </c>
      <c r="D288" s="303" t="str">
        <f>IF("156"=LEFT(NHAPLIEU!E285,3),LEFT(NHAPLIEU!F285,3),IF("156"=LEFT(NHAPLIEU!F285,3),LEFT(NHAPLIEU!E285,3),""))</f>
        <v/>
      </c>
      <c r="E288" s="308" t="str">
        <f>IF(OR("156"=LEFT(NHAPLIEU!E285,3),"156"=LEFT(NHAPLIEU!F285,3)),NHAPLIEU!I285,"")</f>
        <v/>
      </c>
      <c r="F288" s="303" t="str">
        <f>IF(OR("156"=LEFT(NHAPLIEU!E285,3),"156"=LEFT(NHAPLIEU!F285,3)),NHAPLIEU!G285,"")</f>
        <v/>
      </c>
      <c r="G288" s="308" t="e">
        <f t="shared" si="5"/>
        <v>#VALUE!</v>
      </c>
      <c r="H288" s="303" t="str">
        <f>IF(OR("156"=LEFT(NHAPLIEU!E285,3),"156"=LEFT(NHAPLIEU!F285,3)),NHAPLIEU!H285,"")</f>
        <v/>
      </c>
      <c r="I288" s="308"/>
      <c r="J288" s="303"/>
      <c r="K288" s="308"/>
      <c r="L288" s="303"/>
    </row>
    <row r="289" spans="1:12">
      <c r="A289" s="303" t="str">
        <f>IF(OR("156"=LEFT(NHAPLIEU!E286,3),"156"=LEFT(NHAPLIEU!F286,3)),NHAPLIEU!A286,"")</f>
        <v/>
      </c>
      <c r="B289" s="303" t="str">
        <f>IF(OR("156"=LEFT(NHAPLIEU!E286,3),"156"=LEFT(NHAPLIEU!F286,3)),NHAPLIEU!B286,"")</f>
        <v/>
      </c>
      <c r="C289" s="303" t="str">
        <f>IF(OR("156"=LEFT(NHAPLIEU!E286,3),"156"=LEFT(NHAPLIEU!F286,3)),NHAPLIEU!D286,"")</f>
        <v/>
      </c>
      <c r="D289" s="303" t="str">
        <f>IF("156"=LEFT(NHAPLIEU!E286,3),LEFT(NHAPLIEU!F286,3),IF("156"=LEFT(NHAPLIEU!F286,3),LEFT(NHAPLIEU!E286,3),""))</f>
        <v/>
      </c>
      <c r="E289" s="308" t="str">
        <f>IF(OR("156"=LEFT(NHAPLIEU!E286,3),"156"=LEFT(NHAPLIEU!F286,3)),NHAPLIEU!I286,"")</f>
        <v/>
      </c>
      <c r="F289" s="303" t="str">
        <f>IF(OR("156"=LEFT(NHAPLIEU!E286,3),"156"=LEFT(NHAPLIEU!F286,3)),NHAPLIEU!G286,"")</f>
        <v/>
      </c>
      <c r="G289" s="308" t="e">
        <f t="shared" si="5"/>
        <v>#VALUE!</v>
      </c>
      <c r="H289" s="303" t="str">
        <f>IF(OR("156"=LEFT(NHAPLIEU!E286,3),"156"=LEFT(NHAPLIEU!F286,3)),NHAPLIEU!H286,"")</f>
        <v/>
      </c>
      <c r="I289" s="308"/>
      <c r="J289" s="303"/>
      <c r="K289" s="308"/>
      <c r="L289" s="303"/>
    </row>
    <row r="290" spans="1:12">
      <c r="A290" s="303" t="str">
        <f>IF(OR("156"=LEFT(NHAPLIEU!E287,3),"156"=LEFT(NHAPLIEU!F287,3)),NHAPLIEU!A287,"")</f>
        <v/>
      </c>
      <c r="B290" s="303" t="str">
        <f>IF(OR("156"=LEFT(NHAPLIEU!E287,3),"156"=LEFT(NHAPLIEU!F287,3)),NHAPLIEU!B287,"")</f>
        <v/>
      </c>
      <c r="C290" s="303" t="str">
        <f>IF(OR("156"=LEFT(NHAPLIEU!E287,3),"156"=LEFT(NHAPLIEU!F287,3)),NHAPLIEU!D287,"")</f>
        <v/>
      </c>
      <c r="D290" s="303" t="str">
        <f>IF("156"=LEFT(NHAPLIEU!E287,3),LEFT(NHAPLIEU!F287,3),IF("156"=LEFT(NHAPLIEU!F287,3),LEFT(NHAPLIEU!E287,3),""))</f>
        <v/>
      </c>
      <c r="E290" s="308" t="str">
        <f>IF(OR("156"=LEFT(NHAPLIEU!E287,3),"156"=LEFT(NHAPLIEU!F287,3)),NHAPLIEU!I287,"")</f>
        <v/>
      </c>
      <c r="F290" s="303" t="str">
        <f>IF(OR("156"=LEFT(NHAPLIEU!E287,3),"156"=LEFT(NHAPLIEU!F287,3)),NHAPLIEU!G287,"")</f>
        <v/>
      </c>
      <c r="G290" s="308" t="e">
        <f t="shared" si="5"/>
        <v>#VALUE!</v>
      </c>
      <c r="H290" s="303" t="str">
        <f>IF(OR("156"=LEFT(NHAPLIEU!E287,3),"156"=LEFT(NHAPLIEU!F287,3)),NHAPLIEU!H287,"")</f>
        <v/>
      </c>
      <c r="I290" s="308"/>
      <c r="J290" s="303"/>
      <c r="K290" s="308"/>
      <c r="L290" s="303"/>
    </row>
    <row r="291" spans="1:12" hidden="1">
      <c r="A291" s="303" t="str">
        <f>IF(OR("156"=LEFT(NHAPLIEU!E288,3),"156"=LEFT(NHAPLIEU!F288,3)),NHAPLIEU!A288,"")</f>
        <v/>
      </c>
      <c r="B291" s="303" t="str">
        <f>IF(OR("156"=LEFT(NHAPLIEU!E288,3),"156"=LEFT(NHAPLIEU!F288,3)),NHAPLIEU!B288,"")</f>
        <v/>
      </c>
      <c r="C291" s="303" t="str">
        <f>IF(OR("156"=LEFT(NHAPLIEU!E288,3),"156"=LEFT(NHAPLIEU!F288,3)),NHAPLIEU!D288,"")</f>
        <v/>
      </c>
      <c r="D291" s="303" t="str">
        <f>IF("156"=LEFT(NHAPLIEU!E288,3),LEFT(NHAPLIEU!F288,3),IF("156"=LEFT(NHAPLIEU!F288,3),LEFT(NHAPLIEU!E288,3),""))</f>
        <v/>
      </c>
      <c r="E291" s="308" t="str">
        <f>IF(OR("156"=LEFT(NHAPLIEU!E288,3),"156"=LEFT(NHAPLIEU!F288,3)),NHAPLIEU!I288,"")</f>
        <v/>
      </c>
      <c r="F291" s="303" t="str">
        <f>IF(OR("156"=LEFT(NHAPLIEU!E288,3),"156"=LEFT(NHAPLIEU!F288,3)),NHAPLIEU!G288,"")</f>
        <v/>
      </c>
      <c r="G291" s="308" t="e">
        <f t="shared" si="5"/>
        <v>#VALUE!</v>
      </c>
      <c r="H291" s="303" t="str">
        <f>IF(OR("156"=LEFT(NHAPLIEU!E288,3),"156"=LEFT(NHAPLIEU!F288,3)),NHAPLIEU!H288,"")</f>
        <v/>
      </c>
      <c r="I291" s="308"/>
      <c r="J291" s="303"/>
      <c r="K291" s="308"/>
      <c r="L291" s="303"/>
    </row>
    <row r="292" spans="1:12" hidden="1">
      <c r="A292" s="303" t="str">
        <f>IF(OR("156"=LEFT(NHAPLIEU!E289,3),"156"=LEFT(NHAPLIEU!F289,3)),NHAPLIEU!A289,"")</f>
        <v/>
      </c>
      <c r="B292" s="303" t="str">
        <f>IF(OR("156"=LEFT(NHAPLIEU!E289,3),"156"=LEFT(NHAPLIEU!F289,3)),NHAPLIEU!B289,"")</f>
        <v/>
      </c>
      <c r="C292" s="303" t="str">
        <f>IF(OR("156"=LEFT(NHAPLIEU!E289,3),"156"=LEFT(NHAPLIEU!F289,3)),NHAPLIEU!D289,"")</f>
        <v/>
      </c>
      <c r="D292" s="303" t="str">
        <f>IF("156"=LEFT(NHAPLIEU!E289,3),LEFT(NHAPLIEU!F289,3),IF("156"=LEFT(NHAPLIEU!F289,3),LEFT(NHAPLIEU!E289,3),""))</f>
        <v/>
      </c>
      <c r="E292" s="308" t="str">
        <f>IF(OR("156"=LEFT(NHAPLIEU!E289,3),"156"=LEFT(NHAPLIEU!F289,3)),NHAPLIEU!I289,"")</f>
        <v/>
      </c>
      <c r="F292" s="303" t="str">
        <f>IF(OR("156"=LEFT(NHAPLIEU!E289,3),"156"=LEFT(NHAPLIEU!F289,3)),NHAPLIEU!G289,"")</f>
        <v/>
      </c>
      <c r="G292" s="308" t="e">
        <f t="shared" si="5"/>
        <v>#VALUE!</v>
      </c>
      <c r="H292" s="303" t="str">
        <f>IF(OR("156"=LEFT(NHAPLIEU!E289,3),"156"=LEFT(NHAPLIEU!F289,3)),NHAPLIEU!H289,"")</f>
        <v/>
      </c>
      <c r="I292" s="308"/>
      <c r="J292" s="303"/>
      <c r="K292" s="308"/>
      <c r="L292" s="303"/>
    </row>
    <row r="293" spans="1:12" hidden="1">
      <c r="A293" s="303" t="str">
        <f>IF(OR("156"=LEFT(NHAPLIEU!E290,3),"156"=LEFT(NHAPLIEU!F290,3)),NHAPLIEU!A290,"")</f>
        <v/>
      </c>
      <c r="B293" s="303" t="str">
        <f>IF(OR("156"=LEFT(NHAPLIEU!E290,3),"156"=LEFT(NHAPLIEU!F290,3)),NHAPLIEU!B290,"")</f>
        <v/>
      </c>
      <c r="C293" s="303" t="str">
        <f>IF(OR("156"=LEFT(NHAPLIEU!E290,3),"156"=LEFT(NHAPLIEU!F290,3)),NHAPLIEU!D290,"")</f>
        <v/>
      </c>
      <c r="D293" s="303" t="str">
        <f>IF("156"=LEFT(NHAPLIEU!E290,3),LEFT(NHAPLIEU!F290,3),IF("156"=LEFT(NHAPLIEU!F290,3),LEFT(NHAPLIEU!E290,3),""))</f>
        <v/>
      </c>
      <c r="E293" s="308" t="str">
        <f>IF(OR("156"=LEFT(NHAPLIEU!E290,3),"156"=LEFT(NHAPLIEU!F290,3)),NHAPLIEU!I290,"")</f>
        <v/>
      </c>
      <c r="F293" s="303" t="str">
        <f>IF(OR("156"=LEFT(NHAPLIEU!E290,3),"156"=LEFT(NHAPLIEU!F290,3)),NHAPLIEU!G290,"")</f>
        <v/>
      </c>
      <c r="G293" s="308" t="e">
        <f t="shared" si="5"/>
        <v>#VALUE!</v>
      </c>
      <c r="H293" s="303" t="str">
        <f>IF(OR("156"=LEFT(NHAPLIEU!E290,3),"156"=LEFT(NHAPLIEU!F290,3)),NHAPLIEU!H290,"")</f>
        <v/>
      </c>
      <c r="I293" s="308"/>
      <c r="J293" s="303"/>
      <c r="K293" s="308"/>
      <c r="L293" s="303"/>
    </row>
    <row r="294" spans="1:12">
      <c r="A294" s="303" t="str">
        <f>IF(OR("156"=LEFT(NHAPLIEU!E291,3),"156"=LEFT(NHAPLIEU!F291,3)),NHAPLIEU!A291,"")</f>
        <v/>
      </c>
      <c r="B294" s="303" t="str">
        <f>IF(OR("156"=LEFT(NHAPLIEU!E291,3),"156"=LEFT(NHAPLIEU!F291,3)),NHAPLIEU!B291,"")</f>
        <v/>
      </c>
      <c r="C294" s="303" t="str">
        <f>IF(OR("156"=LEFT(NHAPLIEU!E291,3),"156"=LEFT(NHAPLIEU!F291,3)),NHAPLIEU!D291,"")</f>
        <v/>
      </c>
      <c r="D294" s="303" t="str">
        <f>IF("156"=LEFT(NHAPLIEU!E291,3),LEFT(NHAPLIEU!F291,3),IF("156"=LEFT(NHAPLIEU!F291,3),LEFT(NHAPLIEU!E291,3),""))</f>
        <v/>
      </c>
      <c r="E294" s="308" t="str">
        <f>IF(OR("156"=LEFT(NHAPLIEU!E291,3),"156"=LEFT(NHAPLIEU!F291,3)),NHAPLIEU!I291,"")</f>
        <v/>
      </c>
      <c r="F294" s="303" t="str">
        <f>IF(OR("156"=LEFT(NHAPLIEU!E291,3),"156"=LEFT(NHAPLIEU!F291,3)),NHAPLIEU!G291,"")</f>
        <v/>
      </c>
      <c r="G294" s="308" t="e">
        <f t="shared" si="5"/>
        <v>#VALUE!</v>
      </c>
      <c r="H294" s="303" t="str">
        <f>IF(OR("156"=LEFT(NHAPLIEU!E291,3),"156"=LEFT(NHAPLIEU!F291,3)),NHAPLIEU!H291,"")</f>
        <v/>
      </c>
      <c r="I294" s="308"/>
      <c r="J294" s="303"/>
      <c r="K294" s="308"/>
      <c r="L294" s="303"/>
    </row>
    <row r="295" spans="1:12">
      <c r="A295" s="303" t="str">
        <f>IF(OR("156"=LEFT(NHAPLIEU!E292,3),"156"=LEFT(NHAPLIEU!F292,3)),NHAPLIEU!A292,"")</f>
        <v/>
      </c>
      <c r="B295" s="303" t="str">
        <f>IF(OR("156"=LEFT(NHAPLIEU!E292,3),"156"=LEFT(NHAPLIEU!F292,3)),NHAPLIEU!B292,"")</f>
        <v/>
      </c>
      <c r="C295" s="303" t="str">
        <f>IF(OR("156"=LEFT(NHAPLIEU!E292,3),"156"=LEFT(NHAPLIEU!F292,3)),NHAPLIEU!D292,"")</f>
        <v/>
      </c>
      <c r="D295" s="303" t="str">
        <f>IF("156"=LEFT(NHAPLIEU!E292,3),LEFT(NHAPLIEU!F292,3),IF("156"=LEFT(NHAPLIEU!F292,3),LEFT(NHAPLIEU!E292,3),""))</f>
        <v/>
      </c>
      <c r="E295" s="308" t="str">
        <f>IF(OR("156"=LEFT(NHAPLIEU!E292,3),"156"=LEFT(NHAPLIEU!F292,3)),NHAPLIEU!I292,"")</f>
        <v/>
      </c>
      <c r="F295" s="303" t="str">
        <f>IF(OR("156"=LEFT(NHAPLIEU!E292,3),"156"=LEFT(NHAPLIEU!F292,3)),NHAPLIEU!G292,"")</f>
        <v/>
      </c>
      <c r="G295" s="308" t="e">
        <f t="shared" si="5"/>
        <v>#VALUE!</v>
      </c>
      <c r="H295" s="303" t="str">
        <f>IF(OR("156"=LEFT(NHAPLIEU!E292,3),"156"=LEFT(NHAPLIEU!F292,3)),NHAPLIEU!H292,"")</f>
        <v/>
      </c>
      <c r="I295" s="308"/>
      <c r="J295" s="303"/>
      <c r="K295" s="308"/>
      <c r="L295" s="303"/>
    </row>
    <row r="296" spans="1:12" hidden="1">
      <c r="A296" s="303" t="str">
        <f>IF(OR("156"=LEFT(NHAPLIEU!E293,3),"156"=LEFT(NHAPLIEU!F293,3)),NHAPLIEU!A293,"")</f>
        <v/>
      </c>
      <c r="B296" s="303" t="str">
        <f>IF(OR("156"=LEFT(NHAPLIEU!E293,3),"156"=LEFT(NHAPLIEU!F293,3)),NHAPLIEU!B293,"")</f>
        <v/>
      </c>
      <c r="C296" s="303" t="str">
        <f>IF(OR("156"=LEFT(NHAPLIEU!E293,3),"156"=LEFT(NHAPLIEU!F293,3)),NHAPLIEU!D293,"")</f>
        <v/>
      </c>
      <c r="D296" s="303" t="str">
        <f>IF("156"=LEFT(NHAPLIEU!E293,3),LEFT(NHAPLIEU!F293,3),IF("156"=LEFT(NHAPLIEU!F293,3),LEFT(NHAPLIEU!E293,3),""))</f>
        <v/>
      </c>
      <c r="E296" s="308" t="str">
        <f>IF(OR("156"=LEFT(NHAPLIEU!E293,3),"156"=LEFT(NHAPLIEU!F293,3)),NHAPLIEU!I293,"")</f>
        <v/>
      </c>
      <c r="F296" s="303" t="str">
        <f>IF(OR("156"=LEFT(NHAPLIEU!E293,3),"156"=LEFT(NHAPLIEU!F293,3)),NHAPLIEU!G293,"")</f>
        <v/>
      </c>
      <c r="G296" s="308" t="e">
        <f t="shared" si="5"/>
        <v>#VALUE!</v>
      </c>
      <c r="H296" s="303" t="str">
        <f>IF(OR("156"=LEFT(NHAPLIEU!E293,3),"156"=LEFT(NHAPLIEU!F293,3)),NHAPLIEU!H293,"")</f>
        <v/>
      </c>
      <c r="I296" s="308"/>
      <c r="J296" s="303"/>
      <c r="K296" s="308"/>
      <c r="L296" s="303"/>
    </row>
    <row r="297" spans="1:12" hidden="1">
      <c r="A297" s="303" t="str">
        <f>IF(OR("156"=LEFT(NHAPLIEU!E294,3),"156"=LEFT(NHAPLIEU!F294,3)),NHAPLIEU!A294,"")</f>
        <v/>
      </c>
      <c r="B297" s="303" t="str">
        <f>IF(OR("156"=LEFT(NHAPLIEU!E294,3),"156"=LEFT(NHAPLIEU!F294,3)),NHAPLIEU!B294,"")</f>
        <v/>
      </c>
      <c r="C297" s="303" t="str">
        <f>IF(OR("156"=LEFT(NHAPLIEU!E294,3),"156"=LEFT(NHAPLIEU!F294,3)),NHAPLIEU!D294,"")</f>
        <v/>
      </c>
      <c r="D297" s="303" t="str">
        <f>IF("156"=LEFT(NHAPLIEU!E294,3),LEFT(NHAPLIEU!F294,3),IF("156"=LEFT(NHAPLIEU!F294,3),LEFT(NHAPLIEU!E294,3),""))</f>
        <v/>
      </c>
      <c r="E297" s="308" t="str">
        <f>IF(OR("156"=LEFT(NHAPLIEU!E294,3),"156"=LEFT(NHAPLIEU!F294,3)),NHAPLIEU!I294,"")</f>
        <v/>
      </c>
      <c r="F297" s="303" t="str">
        <f>IF(OR("156"=LEFT(NHAPLIEU!E294,3),"156"=LEFT(NHAPLIEU!F294,3)),NHAPLIEU!G294,"")</f>
        <v/>
      </c>
      <c r="G297" s="308" t="e">
        <f t="shared" si="5"/>
        <v>#VALUE!</v>
      </c>
      <c r="H297" s="303" t="str">
        <f>IF(OR("156"=LEFT(NHAPLIEU!E294,3),"156"=LEFT(NHAPLIEU!F294,3)),NHAPLIEU!H294,"")</f>
        <v/>
      </c>
      <c r="I297" s="308"/>
      <c r="J297" s="303"/>
      <c r="K297" s="308"/>
      <c r="L297" s="303"/>
    </row>
    <row r="298" spans="1:12" hidden="1">
      <c r="A298" s="303" t="str">
        <f>IF(OR("156"=LEFT(NHAPLIEU!E295,3),"156"=LEFT(NHAPLIEU!F295,3)),NHAPLIEU!A295,"")</f>
        <v/>
      </c>
      <c r="B298" s="303" t="str">
        <f>IF(OR("156"=LEFT(NHAPLIEU!E295,3),"156"=LEFT(NHAPLIEU!F295,3)),NHAPLIEU!B295,"")</f>
        <v/>
      </c>
      <c r="C298" s="303" t="str">
        <f>IF(OR("156"=LEFT(NHAPLIEU!E295,3),"156"=LEFT(NHAPLIEU!F295,3)),NHAPLIEU!D295,"")</f>
        <v/>
      </c>
      <c r="D298" s="303" t="str">
        <f>IF("156"=LEFT(NHAPLIEU!E295,3),LEFT(NHAPLIEU!F295,3),IF("156"=LEFT(NHAPLIEU!F295,3),LEFT(NHAPLIEU!E295,3),""))</f>
        <v/>
      </c>
      <c r="E298" s="308" t="str">
        <f>IF(OR("156"=LEFT(NHAPLIEU!E295,3),"156"=LEFT(NHAPLIEU!F295,3)),NHAPLIEU!I295,"")</f>
        <v/>
      </c>
      <c r="F298" s="303" t="str">
        <f>IF(OR("156"=LEFT(NHAPLIEU!E295,3),"156"=LEFT(NHAPLIEU!F295,3)),NHAPLIEU!G295,"")</f>
        <v/>
      </c>
      <c r="G298" s="308" t="e">
        <f t="shared" si="5"/>
        <v>#VALUE!</v>
      </c>
      <c r="H298" s="303" t="str">
        <f>IF(OR("156"=LEFT(NHAPLIEU!E295,3),"156"=LEFT(NHAPLIEU!F295,3)),NHAPLIEU!H295,"")</f>
        <v/>
      </c>
      <c r="I298" s="308"/>
      <c r="J298" s="303"/>
      <c r="K298" s="308"/>
      <c r="L298" s="303"/>
    </row>
    <row r="299" spans="1:12">
      <c r="A299" s="303" t="str">
        <f>IF(OR("156"=LEFT(NHAPLIEU!E296,3),"156"=LEFT(NHAPLIEU!F296,3)),NHAPLIEU!A296,"")</f>
        <v/>
      </c>
      <c r="B299" s="303" t="str">
        <f>IF(OR("156"=LEFT(NHAPLIEU!E296,3),"156"=LEFT(NHAPLIEU!F296,3)),NHAPLIEU!B296,"")</f>
        <v/>
      </c>
      <c r="C299" s="303" t="str">
        <f>IF(OR("156"=LEFT(NHAPLIEU!E296,3),"156"=LEFT(NHAPLIEU!F296,3)),NHAPLIEU!D296,"")</f>
        <v/>
      </c>
      <c r="D299" s="303" t="str">
        <f>IF("156"=LEFT(NHAPLIEU!E296,3),LEFT(NHAPLIEU!F296,3),IF("156"=LEFT(NHAPLIEU!F296,3),LEFT(NHAPLIEU!E296,3),""))</f>
        <v/>
      </c>
      <c r="E299" s="308" t="str">
        <f>IF(OR("156"=LEFT(NHAPLIEU!E296,3),"156"=LEFT(NHAPLIEU!F296,3)),NHAPLIEU!I296,"")</f>
        <v/>
      </c>
      <c r="F299" s="303" t="str">
        <f>IF(OR("156"=LEFT(NHAPLIEU!E296,3),"156"=LEFT(NHAPLIEU!F296,3)),NHAPLIEU!G296,"")</f>
        <v/>
      </c>
      <c r="G299" s="308" t="e">
        <f t="shared" si="5"/>
        <v>#VALUE!</v>
      </c>
      <c r="H299" s="303" t="str">
        <f>IF(OR("156"=LEFT(NHAPLIEU!E296,3),"156"=LEFT(NHAPLIEU!F296,3)),NHAPLIEU!H296,"")</f>
        <v/>
      </c>
      <c r="I299" s="308"/>
      <c r="J299" s="303"/>
      <c r="K299" s="308"/>
      <c r="L299" s="303"/>
    </row>
    <row r="300" spans="1:12" hidden="1">
      <c r="A300" s="303" t="str">
        <f>IF(OR("156"=LEFT(NHAPLIEU!E297,3),"156"=LEFT(NHAPLIEU!F297,3)),NHAPLIEU!A297,"")</f>
        <v/>
      </c>
      <c r="B300" s="303" t="str">
        <f>IF(OR("156"=LEFT(NHAPLIEU!E297,3),"156"=LEFT(NHAPLIEU!F297,3)),NHAPLIEU!B297,"")</f>
        <v/>
      </c>
      <c r="C300" s="303" t="str">
        <f>IF(OR("156"=LEFT(NHAPLIEU!E297,3),"156"=LEFT(NHAPLIEU!F297,3)),NHAPLIEU!D297,"")</f>
        <v/>
      </c>
      <c r="D300" s="303" t="str">
        <f>IF("156"=LEFT(NHAPLIEU!E297,3),LEFT(NHAPLIEU!F297,3),IF("156"=LEFT(NHAPLIEU!F297,3),LEFT(NHAPLIEU!E297,3),""))</f>
        <v/>
      </c>
      <c r="E300" s="308" t="str">
        <f>IF(OR("156"=LEFT(NHAPLIEU!E297,3),"156"=LEFT(NHAPLIEU!F297,3)),NHAPLIEU!I297,"")</f>
        <v/>
      </c>
      <c r="F300" s="303" t="str">
        <f>IF(OR("156"=LEFT(NHAPLIEU!E297,3),"156"=LEFT(NHAPLIEU!F297,3)),NHAPLIEU!G297,"")</f>
        <v/>
      </c>
      <c r="G300" s="308" t="e">
        <f t="shared" si="5"/>
        <v>#VALUE!</v>
      </c>
      <c r="H300" s="303" t="str">
        <f>IF(OR("156"=LEFT(NHAPLIEU!E297,3),"156"=LEFT(NHAPLIEU!F297,3)),NHAPLIEU!H297,"")</f>
        <v/>
      </c>
      <c r="I300" s="308"/>
      <c r="J300" s="303"/>
      <c r="K300" s="308"/>
      <c r="L300" s="303"/>
    </row>
    <row r="301" spans="1:12" hidden="1">
      <c r="A301" s="303" t="str">
        <f>IF(OR("156"=LEFT(NHAPLIEU!E298,3),"156"=LEFT(NHAPLIEU!F298,3)),NHAPLIEU!A298,"")</f>
        <v/>
      </c>
      <c r="B301" s="303" t="str">
        <f>IF(OR("156"=LEFT(NHAPLIEU!E298,3),"156"=LEFT(NHAPLIEU!F298,3)),NHAPLIEU!B298,"")</f>
        <v/>
      </c>
      <c r="C301" s="303" t="str">
        <f>IF(OR("156"=LEFT(NHAPLIEU!E298,3),"156"=LEFT(NHAPLIEU!F298,3)),NHAPLIEU!D298,"")</f>
        <v/>
      </c>
      <c r="D301" s="303" t="str">
        <f>IF("156"=LEFT(NHAPLIEU!E298,3),LEFT(NHAPLIEU!F298,3),IF("156"=LEFT(NHAPLIEU!F298,3),LEFT(NHAPLIEU!E298,3),""))</f>
        <v/>
      </c>
      <c r="E301" s="308" t="str">
        <f>IF(OR("156"=LEFT(NHAPLIEU!E298,3),"156"=LEFT(NHAPLIEU!F298,3)),NHAPLIEU!I298,"")</f>
        <v/>
      </c>
      <c r="F301" s="303" t="str">
        <f>IF(OR("156"=LEFT(NHAPLIEU!E298,3),"156"=LEFT(NHAPLIEU!F298,3)),NHAPLIEU!G298,"")</f>
        <v/>
      </c>
      <c r="G301" s="308" t="e">
        <f t="shared" si="5"/>
        <v>#VALUE!</v>
      </c>
      <c r="H301" s="303" t="str">
        <f>IF(OR("156"=LEFT(NHAPLIEU!E298,3),"156"=LEFT(NHAPLIEU!F298,3)),NHAPLIEU!H298,"")</f>
        <v/>
      </c>
      <c r="I301" s="308"/>
      <c r="J301" s="303"/>
      <c r="K301" s="308"/>
      <c r="L301" s="303"/>
    </row>
    <row r="302" spans="1:12">
      <c r="A302" s="303" t="str">
        <f>IF(OR("156"=LEFT(NHAPLIEU!E299,3),"156"=LEFT(NHAPLIEU!F299,3)),NHAPLIEU!A299,"")</f>
        <v/>
      </c>
      <c r="B302" s="303" t="str">
        <f>IF(OR("156"=LEFT(NHAPLIEU!E299,3),"156"=LEFT(NHAPLIEU!F299,3)),NHAPLIEU!B299,"")</f>
        <v/>
      </c>
      <c r="C302" s="303" t="str">
        <f>IF(OR("156"=LEFT(NHAPLIEU!E299,3),"156"=LEFT(NHAPLIEU!F299,3)),NHAPLIEU!D299,"")</f>
        <v/>
      </c>
      <c r="D302" s="303" t="str">
        <f>IF("156"=LEFT(NHAPLIEU!E299,3),LEFT(NHAPLIEU!F299,3),IF("156"=LEFT(NHAPLIEU!F299,3),LEFT(NHAPLIEU!E299,3),""))</f>
        <v/>
      </c>
      <c r="E302" s="308" t="str">
        <f>IF(OR("156"=LEFT(NHAPLIEU!E299,3),"156"=LEFT(NHAPLIEU!F299,3)),NHAPLIEU!I299,"")</f>
        <v/>
      </c>
      <c r="F302" s="303" t="str">
        <f>IF(OR("156"=LEFT(NHAPLIEU!E299,3),"156"=LEFT(NHAPLIEU!F299,3)),NHAPLIEU!G299,"")</f>
        <v/>
      </c>
      <c r="G302" s="308" t="e">
        <f t="shared" si="5"/>
        <v>#VALUE!</v>
      </c>
      <c r="H302" s="303" t="str">
        <f>IF(OR("156"=LEFT(NHAPLIEU!E299,3),"156"=LEFT(NHAPLIEU!F299,3)),NHAPLIEU!H299,"")</f>
        <v/>
      </c>
      <c r="I302" s="308"/>
      <c r="J302" s="303"/>
      <c r="K302" s="308"/>
      <c r="L302" s="303"/>
    </row>
    <row r="303" spans="1:12" hidden="1">
      <c r="A303" s="303" t="str">
        <f>IF(OR("156"=LEFT(NHAPLIEU!E300,3),"156"=LEFT(NHAPLIEU!F300,3)),NHAPLIEU!A300,"")</f>
        <v/>
      </c>
      <c r="B303" s="303" t="str">
        <f>IF(OR("156"=LEFT(NHAPLIEU!E300,3),"156"=LEFT(NHAPLIEU!F300,3)),NHAPLIEU!B300,"")</f>
        <v/>
      </c>
      <c r="C303" s="303" t="str">
        <f>IF(OR("156"=LEFT(NHAPLIEU!E300,3),"156"=LEFT(NHAPLIEU!F300,3)),NHAPLIEU!D300,"")</f>
        <v/>
      </c>
      <c r="D303" s="303" t="str">
        <f>IF("156"=LEFT(NHAPLIEU!E300,3),LEFT(NHAPLIEU!F300,3),IF("156"=LEFT(NHAPLIEU!F300,3),LEFT(NHAPLIEU!E300,3),""))</f>
        <v/>
      </c>
      <c r="E303" s="308" t="str">
        <f>IF(OR("156"=LEFT(NHAPLIEU!E300,3),"156"=LEFT(NHAPLIEU!F300,3)),NHAPLIEU!I300,"")</f>
        <v/>
      </c>
      <c r="F303" s="303" t="str">
        <f>IF(OR("156"=LEFT(NHAPLIEU!E300,3),"156"=LEFT(NHAPLIEU!F300,3)),NHAPLIEU!G300,"")</f>
        <v/>
      </c>
      <c r="G303" s="308" t="e">
        <f t="shared" si="5"/>
        <v>#VALUE!</v>
      </c>
      <c r="H303" s="303" t="str">
        <f>IF(OR("156"=LEFT(NHAPLIEU!E300,3),"156"=LEFT(NHAPLIEU!F300,3)),NHAPLIEU!H300,"")</f>
        <v/>
      </c>
      <c r="I303" s="308"/>
      <c r="J303" s="303"/>
      <c r="K303" s="308"/>
      <c r="L303" s="303"/>
    </row>
    <row r="304" spans="1:12" hidden="1">
      <c r="A304" s="303" t="str">
        <f>IF(OR("156"=LEFT(NHAPLIEU!E301,3),"156"=LEFT(NHAPLIEU!F301,3)),NHAPLIEU!A301,"")</f>
        <v/>
      </c>
      <c r="B304" s="303" t="str">
        <f>IF(OR("156"=LEFT(NHAPLIEU!E301,3),"156"=LEFT(NHAPLIEU!F301,3)),NHAPLIEU!B301,"")</f>
        <v/>
      </c>
      <c r="C304" s="303" t="str">
        <f>IF(OR("156"=LEFT(NHAPLIEU!E301,3),"156"=LEFT(NHAPLIEU!F301,3)),NHAPLIEU!D301,"")</f>
        <v/>
      </c>
      <c r="D304" s="303" t="str">
        <f>IF("156"=LEFT(NHAPLIEU!E301,3),LEFT(NHAPLIEU!F301,3),IF("156"=LEFT(NHAPLIEU!F301,3),LEFT(NHAPLIEU!E301,3),""))</f>
        <v/>
      </c>
      <c r="E304" s="308" t="str">
        <f>IF(OR("156"=LEFT(NHAPLIEU!E301,3),"156"=LEFT(NHAPLIEU!F301,3)),NHAPLIEU!I301,"")</f>
        <v/>
      </c>
      <c r="F304" s="303" t="str">
        <f>IF(OR("156"=LEFT(NHAPLIEU!E301,3),"156"=LEFT(NHAPLIEU!F301,3)),NHAPLIEU!G301,"")</f>
        <v/>
      </c>
      <c r="G304" s="308" t="e">
        <f t="shared" si="5"/>
        <v>#VALUE!</v>
      </c>
      <c r="H304" s="303" t="str">
        <f>IF(OR("156"=LEFT(NHAPLIEU!E301,3),"156"=LEFT(NHAPLIEU!F301,3)),NHAPLIEU!H301,"")</f>
        <v/>
      </c>
      <c r="I304" s="308"/>
      <c r="J304" s="303"/>
      <c r="K304" s="308"/>
      <c r="L304" s="303"/>
    </row>
    <row r="305" spans="1:12" hidden="1">
      <c r="A305" s="303" t="str">
        <f>IF(OR("156"=LEFT(NHAPLIEU!E302,3),"156"=LEFT(NHAPLIEU!F302,3)),NHAPLIEU!A302,"")</f>
        <v/>
      </c>
      <c r="B305" s="303" t="str">
        <f>IF(OR("156"=LEFT(NHAPLIEU!E302,3),"156"=LEFT(NHAPLIEU!F302,3)),NHAPLIEU!B302,"")</f>
        <v/>
      </c>
      <c r="C305" s="303" t="str">
        <f>IF(OR("156"=LEFT(NHAPLIEU!E302,3),"156"=LEFT(NHAPLIEU!F302,3)),NHAPLIEU!D302,"")</f>
        <v/>
      </c>
      <c r="D305" s="303" t="str">
        <f>IF("156"=LEFT(NHAPLIEU!E302,3),LEFT(NHAPLIEU!F302,3),IF("156"=LEFT(NHAPLIEU!F302,3),LEFT(NHAPLIEU!E302,3),""))</f>
        <v/>
      </c>
      <c r="E305" s="308" t="str">
        <f>IF(OR("156"=LEFT(NHAPLIEU!E302,3),"156"=LEFT(NHAPLIEU!F302,3)),NHAPLIEU!I302,"")</f>
        <v/>
      </c>
      <c r="F305" s="303" t="str">
        <f>IF(OR("156"=LEFT(NHAPLIEU!E302,3),"156"=LEFT(NHAPLIEU!F302,3)),NHAPLIEU!G302,"")</f>
        <v/>
      </c>
      <c r="G305" s="308" t="e">
        <f t="shared" si="5"/>
        <v>#VALUE!</v>
      </c>
      <c r="H305" s="303" t="str">
        <f>IF(OR("156"=LEFT(NHAPLIEU!E302,3),"156"=LEFT(NHAPLIEU!F302,3)),NHAPLIEU!H302,"")</f>
        <v/>
      </c>
      <c r="I305" s="308"/>
      <c r="J305" s="303"/>
      <c r="K305" s="308"/>
      <c r="L305" s="303"/>
    </row>
    <row r="306" spans="1:12" hidden="1">
      <c r="A306" s="303" t="str">
        <f>IF(OR("156"=LEFT(NHAPLIEU!E303,3),"156"=LEFT(NHAPLIEU!F303,3)),NHAPLIEU!A303,"")</f>
        <v/>
      </c>
      <c r="B306" s="303" t="str">
        <f>IF(OR("156"=LEFT(NHAPLIEU!E303,3),"156"=LEFT(NHAPLIEU!F303,3)),NHAPLIEU!B303,"")</f>
        <v/>
      </c>
      <c r="C306" s="303" t="str">
        <f>IF(OR("156"=LEFT(NHAPLIEU!E303,3),"156"=LEFT(NHAPLIEU!F303,3)),NHAPLIEU!D303,"")</f>
        <v/>
      </c>
      <c r="D306" s="303" t="str">
        <f>IF("156"=LEFT(NHAPLIEU!E303,3),LEFT(NHAPLIEU!F303,3),IF("156"=LEFT(NHAPLIEU!F303,3),LEFT(NHAPLIEU!E303,3),""))</f>
        <v/>
      </c>
      <c r="E306" s="308" t="str">
        <f>IF(OR("156"=LEFT(NHAPLIEU!E303,3),"156"=LEFT(NHAPLIEU!F303,3)),NHAPLIEU!I303,"")</f>
        <v/>
      </c>
      <c r="F306" s="303" t="str">
        <f>IF(OR("156"=LEFT(NHAPLIEU!E303,3),"156"=LEFT(NHAPLIEU!F303,3)),NHAPLIEU!G303,"")</f>
        <v/>
      </c>
      <c r="G306" s="308" t="e">
        <f t="shared" si="5"/>
        <v>#VALUE!</v>
      </c>
      <c r="H306" s="303" t="str">
        <f>IF(OR("156"=LEFT(NHAPLIEU!E303,3),"156"=LEFT(NHAPLIEU!F303,3)),NHAPLIEU!H303,"")</f>
        <v/>
      </c>
      <c r="I306" s="308"/>
      <c r="J306" s="303"/>
      <c r="K306" s="308"/>
      <c r="L306" s="303"/>
    </row>
    <row r="307" spans="1:12">
      <c r="A307" s="303" t="str">
        <f>IF(OR("156"=LEFT(NHAPLIEU!E304,3),"156"=LEFT(NHAPLIEU!F304,3)),NHAPLIEU!A304,"")</f>
        <v/>
      </c>
      <c r="B307" s="303" t="str">
        <f>IF(OR("156"=LEFT(NHAPLIEU!E304,3),"156"=LEFT(NHAPLIEU!F304,3)),NHAPLIEU!B304,"")</f>
        <v/>
      </c>
      <c r="C307" s="303" t="str">
        <f>IF(OR("156"=LEFT(NHAPLIEU!E304,3),"156"=LEFT(NHAPLIEU!F304,3)),NHAPLIEU!D304,"")</f>
        <v/>
      </c>
      <c r="D307" s="303" t="str">
        <f>IF("156"=LEFT(NHAPLIEU!E304,3),LEFT(NHAPLIEU!F304,3),IF("156"=LEFT(NHAPLIEU!F304,3),LEFT(NHAPLIEU!E304,3),""))</f>
        <v/>
      </c>
      <c r="E307" s="308" t="str">
        <f>IF(OR("156"=LEFT(NHAPLIEU!E304,3),"156"=LEFT(NHAPLIEU!F304,3)),NHAPLIEU!I304,"")</f>
        <v/>
      </c>
      <c r="F307" s="303" t="str">
        <f>IF(OR("156"=LEFT(NHAPLIEU!E304,3),"156"=LEFT(NHAPLIEU!F304,3)),NHAPLIEU!G304,"")</f>
        <v/>
      </c>
      <c r="G307" s="308" t="e">
        <f t="shared" si="5"/>
        <v>#VALUE!</v>
      </c>
      <c r="H307" s="303" t="str">
        <f>IF(OR("156"=LEFT(NHAPLIEU!E304,3),"156"=LEFT(NHAPLIEU!F304,3)),NHAPLIEU!H304,"")</f>
        <v/>
      </c>
      <c r="I307" s="308"/>
      <c r="J307" s="303"/>
      <c r="K307" s="308"/>
      <c r="L307" s="303"/>
    </row>
    <row r="308" spans="1:12">
      <c r="A308" s="303" t="str">
        <f>IF(OR("156"=LEFT(NHAPLIEU!E305,3),"156"=LEFT(NHAPLIEU!F305,3)),NHAPLIEU!A305,"")</f>
        <v/>
      </c>
      <c r="B308" s="303" t="str">
        <f>IF(OR("156"=LEFT(NHAPLIEU!E305,3),"156"=LEFT(NHAPLIEU!F305,3)),NHAPLIEU!B305,"")</f>
        <v/>
      </c>
      <c r="C308" s="303" t="str">
        <f>IF(OR("156"=LEFT(NHAPLIEU!E305,3),"156"=LEFT(NHAPLIEU!F305,3)),NHAPLIEU!D305,"")</f>
        <v/>
      </c>
      <c r="D308" s="303" t="str">
        <f>IF("156"=LEFT(NHAPLIEU!E305,3),LEFT(NHAPLIEU!F305,3),IF("156"=LEFT(NHAPLIEU!F305,3),LEFT(NHAPLIEU!E305,3),""))</f>
        <v/>
      </c>
      <c r="E308" s="308" t="str">
        <f>IF(OR("156"=LEFT(NHAPLIEU!E305,3),"156"=LEFT(NHAPLIEU!F305,3)),NHAPLIEU!I305,"")</f>
        <v/>
      </c>
      <c r="F308" s="303" t="str">
        <f>IF(OR("156"=LEFT(NHAPLIEU!E305,3),"156"=LEFT(NHAPLIEU!F305,3)),NHAPLIEU!G305,"")</f>
        <v/>
      </c>
      <c r="G308" s="308" t="e">
        <f t="shared" si="5"/>
        <v>#VALUE!</v>
      </c>
      <c r="H308" s="303" t="str">
        <f>IF(OR("156"=LEFT(NHAPLIEU!E305,3),"156"=LEFT(NHAPLIEU!F305,3)),NHAPLIEU!H305,"")</f>
        <v/>
      </c>
      <c r="I308" s="308"/>
      <c r="J308" s="303"/>
      <c r="K308" s="308"/>
      <c r="L308" s="303"/>
    </row>
    <row r="309" spans="1:12">
      <c r="A309" s="303" t="str">
        <f>IF(OR("156"=LEFT(NHAPLIEU!E306,3),"156"=LEFT(NHAPLIEU!F306,3)),NHAPLIEU!A306,"")</f>
        <v/>
      </c>
      <c r="B309" s="303" t="str">
        <f>IF(OR("156"=LEFT(NHAPLIEU!E306,3),"156"=LEFT(NHAPLIEU!F306,3)),NHAPLIEU!B306,"")</f>
        <v/>
      </c>
      <c r="C309" s="303" t="str">
        <f>IF(OR("156"=LEFT(NHAPLIEU!E306,3),"156"=LEFT(NHAPLIEU!F306,3)),NHAPLIEU!D306,"")</f>
        <v/>
      </c>
      <c r="D309" s="303" t="str">
        <f>IF("156"=LEFT(NHAPLIEU!E306,3),LEFT(NHAPLIEU!F306,3),IF("156"=LEFT(NHAPLIEU!F306,3),LEFT(NHAPLIEU!E306,3),""))</f>
        <v/>
      </c>
      <c r="E309" s="308" t="str">
        <f>IF(OR("156"=LEFT(NHAPLIEU!E306,3),"156"=LEFT(NHAPLIEU!F306,3)),NHAPLIEU!I306,"")</f>
        <v/>
      </c>
      <c r="F309" s="303" t="str">
        <f>IF(OR("156"=LEFT(NHAPLIEU!E306,3),"156"=LEFT(NHAPLIEU!F306,3)),NHAPLIEU!G306,"")</f>
        <v/>
      </c>
      <c r="G309" s="308" t="e">
        <f t="shared" si="5"/>
        <v>#VALUE!</v>
      </c>
      <c r="H309" s="303" t="str">
        <f>IF(OR("156"=LEFT(NHAPLIEU!E306,3),"156"=LEFT(NHAPLIEU!F306,3)),NHAPLIEU!H306,"")</f>
        <v/>
      </c>
      <c r="I309" s="308"/>
      <c r="J309" s="303"/>
      <c r="K309" s="308"/>
      <c r="L309" s="303"/>
    </row>
    <row r="310" spans="1:12" hidden="1">
      <c r="A310" s="303" t="str">
        <f>IF(OR("156"=LEFT(NHAPLIEU!E307,3),"156"=LEFT(NHAPLIEU!F307,3)),NHAPLIEU!A307,"")</f>
        <v/>
      </c>
      <c r="B310" s="303" t="str">
        <f>IF(OR("156"=LEFT(NHAPLIEU!E307,3),"156"=LEFT(NHAPLIEU!F307,3)),NHAPLIEU!B307,"")</f>
        <v/>
      </c>
      <c r="C310" s="303" t="str">
        <f>IF(OR("156"=LEFT(NHAPLIEU!E307,3),"156"=LEFT(NHAPLIEU!F307,3)),NHAPLIEU!D307,"")</f>
        <v/>
      </c>
      <c r="D310" s="303" t="str">
        <f>IF("156"=LEFT(NHAPLIEU!E307,3),LEFT(NHAPLIEU!F307,3),IF("156"=LEFT(NHAPLIEU!F307,3),LEFT(NHAPLIEU!E307,3),""))</f>
        <v/>
      </c>
      <c r="E310" s="308" t="str">
        <f>IF(OR("156"=LEFT(NHAPLIEU!E307,3),"156"=LEFT(NHAPLIEU!F307,3)),NHAPLIEU!I307,"")</f>
        <v/>
      </c>
      <c r="F310" s="303" t="str">
        <f>IF(OR("156"=LEFT(NHAPLIEU!E307,3),"156"=LEFT(NHAPLIEU!F307,3)),NHAPLIEU!G307,"")</f>
        <v/>
      </c>
      <c r="G310" s="308" t="e">
        <f t="shared" si="5"/>
        <v>#VALUE!</v>
      </c>
      <c r="H310" s="303" t="str">
        <f>IF(OR("156"=LEFT(NHAPLIEU!E307,3),"156"=LEFT(NHAPLIEU!F307,3)),NHAPLIEU!H307,"")</f>
        <v/>
      </c>
      <c r="I310" s="308"/>
      <c r="J310" s="303"/>
      <c r="K310" s="308"/>
      <c r="L310" s="303"/>
    </row>
    <row r="311" spans="1:12">
      <c r="A311" s="303" t="str">
        <f>IF(OR("156"=LEFT(NHAPLIEU!E308,3),"156"=LEFT(NHAPLIEU!F308,3)),NHAPLIEU!A308,"")</f>
        <v/>
      </c>
      <c r="B311" s="303" t="str">
        <f>IF(OR("156"=LEFT(NHAPLIEU!E308,3),"156"=LEFT(NHAPLIEU!F308,3)),NHAPLIEU!B308,"")</f>
        <v/>
      </c>
      <c r="C311" s="303" t="str">
        <f>IF(OR("156"=LEFT(NHAPLIEU!E308,3),"156"=LEFT(NHAPLIEU!F308,3)),NHAPLIEU!D308,"")</f>
        <v/>
      </c>
      <c r="D311" s="303" t="str">
        <f>IF("156"=LEFT(NHAPLIEU!E308,3),LEFT(NHAPLIEU!F308,3),IF("156"=LEFT(NHAPLIEU!F308,3),LEFT(NHAPLIEU!E308,3),""))</f>
        <v/>
      </c>
      <c r="E311" s="308" t="str">
        <f>IF(OR("156"=LEFT(NHAPLIEU!E308,3),"156"=LEFT(NHAPLIEU!F308,3)),NHAPLIEU!I308,"")</f>
        <v/>
      </c>
      <c r="F311" s="303" t="str">
        <f>IF(OR("156"=LEFT(NHAPLIEU!E308,3),"156"=LEFT(NHAPLIEU!F308,3)),NHAPLIEU!G308,"")</f>
        <v/>
      </c>
      <c r="G311" s="308" t="e">
        <f t="shared" si="5"/>
        <v>#VALUE!</v>
      </c>
      <c r="H311" s="303" t="str">
        <f>IF(OR("156"=LEFT(NHAPLIEU!E308,3),"156"=LEFT(NHAPLIEU!F308,3)),NHAPLIEU!H308,"")</f>
        <v/>
      </c>
      <c r="I311" s="308"/>
      <c r="J311" s="303"/>
      <c r="K311" s="308"/>
      <c r="L311" s="303"/>
    </row>
    <row r="312" spans="1:12" hidden="1">
      <c r="A312" s="303" t="str">
        <f>IF(OR("156"=LEFT(NHAPLIEU!E309,3),"156"=LEFT(NHAPLIEU!F309,3)),NHAPLIEU!A309,"")</f>
        <v/>
      </c>
      <c r="B312" s="303" t="str">
        <f>IF(OR("156"=LEFT(NHAPLIEU!E309,3),"156"=LEFT(NHAPLIEU!F309,3)),NHAPLIEU!B309,"")</f>
        <v/>
      </c>
      <c r="C312" s="303" t="str">
        <f>IF(OR("156"=LEFT(NHAPLIEU!E309,3),"156"=LEFT(NHAPLIEU!F309,3)),NHAPLIEU!D309,"")</f>
        <v/>
      </c>
      <c r="D312" s="303" t="str">
        <f>IF("156"=LEFT(NHAPLIEU!E309,3),LEFT(NHAPLIEU!F309,3),IF("156"=LEFT(NHAPLIEU!F309,3),LEFT(NHAPLIEU!E309,3),""))</f>
        <v/>
      </c>
      <c r="E312" s="308" t="str">
        <f>IF(OR("156"=LEFT(NHAPLIEU!E309,3),"156"=LEFT(NHAPLIEU!F309,3)),NHAPLIEU!I309,"")</f>
        <v/>
      </c>
      <c r="F312" s="303" t="str">
        <f>IF(OR("156"=LEFT(NHAPLIEU!E309,3),"156"=LEFT(NHAPLIEU!F309,3)),NHAPLIEU!G309,"")</f>
        <v/>
      </c>
      <c r="G312" s="308" t="e">
        <f t="shared" si="5"/>
        <v>#VALUE!</v>
      </c>
      <c r="H312" s="303" t="str">
        <f>IF(OR("156"=LEFT(NHAPLIEU!E309,3),"156"=LEFT(NHAPLIEU!F309,3)),NHAPLIEU!H309,"")</f>
        <v/>
      </c>
      <c r="I312" s="308"/>
      <c r="J312" s="303"/>
      <c r="K312" s="308"/>
      <c r="L312" s="303"/>
    </row>
    <row r="313" spans="1:12" hidden="1">
      <c r="A313" s="303" t="str">
        <f>IF(OR("156"=LEFT(NHAPLIEU!E310,3),"156"=LEFT(NHAPLIEU!F310,3)),NHAPLIEU!A310,"")</f>
        <v/>
      </c>
      <c r="B313" s="303" t="str">
        <f>IF(OR("156"=LEFT(NHAPLIEU!E310,3),"156"=LEFT(NHAPLIEU!F310,3)),NHAPLIEU!B310,"")</f>
        <v/>
      </c>
      <c r="C313" s="303" t="str">
        <f>IF(OR("156"=LEFT(NHAPLIEU!E310,3),"156"=LEFT(NHAPLIEU!F310,3)),NHAPLIEU!D310,"")</f>
        <v/>
      </c>
      <c r="D313" s="303" t="str">
        <f>IF("156"=LEFT(NHAPLIEU!E310,3),LEFT(NHAPLIEU!F310,3),IF("156"=LEFT(NHAPLIEU!F310,3),LEFT(NHAPLIEU!E310,3),""))</f>
        <v/>
      </c>
      <c r="E313" s="308" t="str">
        <f>IF(OR("156"=LEFT(NHAPLIEU!E310,3),"156"=LEFT(NHAPLIEU!F310,3)),NHAPLIEU!I310,"")</f>
        <v/>
      </c>
      <c r="F313" s="303" t="str">
        <f>IF(OR("156"=LEFT(NHAPLIEU!E310,3),"156"=LEFT(NHAPLIEU!F310,3)),NHAPLIEU!G310,"")</f>
        <v/>
      </c>
      <c r="G313" s="308" t="e">
        <f t="shared" si="5"/>
        <v>#VALUE!</v>
      </c>
      <c r="H313" s="303" t="str">
        <f>IF(OR("156"=LEFT(NHAPLIEU!E310,3),"156"=LEFT(NHAPLIEU!F310,3)),NHAPLIEU!H310,"")</f>
        <v/>
      </c>
      <c r="I313" s="308"/>
      <c r="J313" s="303"/>
      <c r="K313" s="308"/>
      <c r="L313" s="303"/>
    </row>
    <row r="314" spans="1:12" hidden="1">
      <c r="A314" s="303" t="str">
        <f>IF(OR("156"=LEFT(NHAPLIEU!E311,3),"156"=LEFT(NHAPLIEU!F311,3)),NHAPLIEU!A311,"")</f>
        <v/>
      </c>
      <c r="B314" s="303" t="str">
        <f>IF(OR("156"=LEFT(NHAPLIEU!E311,3),"156"=LEFT(NHAPLIEU!F311,3)),NHAPLIEU!B311,"")</f>
        <v/>
      </c>
      <c r="C314" s="303" t="str">
        <f>IF(OR("156"=LEFT(NHAPLIEU!E311,3),"156"=LEFT(NHAPLIEU!F311,3)),NHAPLIEU!D311,"")</f>
        <v/>
      </c>
      <c r="D314" s="303" t="str">
        <f>IF("156"=LEFT(NHAPLIEU!E311,3),LEFT(NHAPLIEU!F311,3),IF("156"=LEFT(NHAPLIEU!F311,3),LEFT(NHAPLIEU!E311,3),""))</f>
        <v/>
      </c>
      <c r="E314" s="308" t="str">
        <f>IF(OR("156"=LEFT(NHAPLIEU!E311,3),"156"=LEFT(NHAPLIEU!F311,3)),NHAPLIEU!I311,"")</f>
        <v/>
      </c>
      <c r="F314" s="303" t="str">
        <f>IF(OR("156"=LEFT(NHAPLIEU!E311,3),"156"=LEFT(NHAPLIEU!F311,3)),NHAPLIEU!G311,"")</f>
        <v/>
      </c>
      <c r="G314" s="308" t="e">
        <f t="shared" si="5"/>
        <v>#VALUE!</v>
      </c>
      <c r="H314" s="303" t="str">
        <f>IF(OR("156"=LEFT(NHAPLIEU!E311,3),"156"=LEFT(NHAPLIEU!F311,3)),NHAPLIEU!H311,"")</f>
        <v/>
      </c>
      <c r="I314" s="308"/>
      <c r="J314" s="303"/>
      <c r="K314" s="308"/>
      <c r="L314" s="303"/>
    </row>
    <row r="315" spans="1:12" hidden="1">
      <c r="A315" s="303" t="str">
        <f>IF(OR("156"=LEFT(NHAPLIEU!E312,3),"156"=LEFT(NHAPLIEU!F312,3)),NHAPLIEU!A312,"")</f>
        <v/>
      </c>
      <c r="B315" s="303" t="str">
        <f>IF(OR("156"=LEFT(NHAPLIEU!E312,3),"156"=LEFT(NHAPLIEU!F312,3)),NHAPLIEU!B312,"")</f>
        <v/>
      </c>
      <c r="C315" s="303" t="str">
        <f>IF(OR("156"=LEFT(NHAPLIEU!E312,3),"156"=LEFT(NHAPLIEU!F312,3)),NHAPLIEU!D312,"")</f>
        <v/>
      </c>
      <c r="D315" s="303" t="str">
        <f>IF("156"=LEFT(NHAPLIEU!E312,3),LEFT(NHAPLIEU!F312,3),IF("156"=LEFT(NHAPLIEU!F312,3),LEFT(NHAPLIEU!E312,3),""))</f>
        <v/>
      </c>
      <c r="E315" s="308" t="str">
        <f>IF(OR("156"=LEFT(NHAPLIEU!E312,3),"156"=LEFT(NHAPLIEU!F312,3)),NHAPLIEU!I312,"")</f>
        <v/>
      </c>
      <c r="F315" s="303" t="str">
        <f>IF(OR("156"=LEFT(NHAPLIEU!E312,3),"156"=LEFT(NHAPLIEU!F312,3)),NHAPLIEU!G312,"")</f>
        <v/>
      </c>
      <c r="G315" s="308" t="e">
        <f t="shared" si="5"/>
        <v>#VALUE!</v>
      </c>
      <c r="H315" s="303" t="str">
        <f>IF(OR("156"=LEFT(NHAPLIEU!E312,3),"156"=LEFT(NHAPLIEU!F312,3)),NHAPLIEU!H312,"")</f>
        <v/>
      </c>
      <c r="I315" s="308"/>
      <c r="J315" s="303"/>
      <c r="K315" s="308"/>
      <c r="L315" s="303"/>
    </row>
    <row r="316" spans="1:12" hidden="1">
      <c r="A316" s="303" t="str">
        <f>IF(OR("156"=LEFT(NHAPLIEU!E313,3),"156"=LEFT(NHAPLIEU!F313,3)),NHAPLIEU!A313,"")</f>
        <v/>
      </c>
      <c r="B316" s="303" t="str">
        <f>IF(OR("156"=LEFT(NHAPLIEU!E313,3),"156"=LEFT(NHAPLIEU!F313,3)),NHAPLIEU!B313,"")</f>
        <v/>
      </c>
      <c r="C316" s="303" t="str">
        <f>IF(OR("156"=LEFT(NHAPLIEU!E313,3),"156"=LEFT(NHAPLIEU!F313,3)),NHAPLIEU!D313,"")</f>
        <v/>
      </c>
      <c r="D316" s="303" t="str">
        <f>IF("156"=LEFT(NHAPLIEU!E313,3),LEFT(NHAPLIEU!F313,3),IF("156"=LEFT(NHAPLIEU!F313,3),LEFT(NHAPLIEU!E313,3),""))</f>
        <v/>
      </c>
      <c r="E316" s="308" t="str">
        <f>IF(OR("156"=LEFT(NHAPLIEU!E313,3),"156"=LEFT(NHAPLIEU!F313,3)),NHAPLIEU!I313,"")</f>
        <v/>
      </c>
      <c r="F316" s="303" t="str">
        <f>IF(OR("156"=LEFT(NHAPLIEU!E313,3),"156"=LEFT(NHAPLIEU!F313,3)),NHAPLIEU!G313,"")</f>
        <v/>
      </c>
      <c r="G316" s="308" t="e">
        <f t="shared" si="5"/>
        <v>#VALUE!</v>
      </c>
      <c r="H316" s="303" t="str">
        <f>IF(OR("156"=LEFT(NHAPLIEU!E313,3),"156"=LEFT(NHAPLIEU!F313,3)),NHAPLIEU!H313,"")</f>
        <v/>
      </c>
      <c r="I316" s="308"/>
      <c r="J316" s="303"/>
      <c r="K316" s="308"/>
      <c r="L316" s="303"/>
    </row>
    <row r="317" spans="1:12" hidden="1">
      <c r="A317" s="303" t="str">
        <f>IF(OR("156"=LEFT(NHAPLIEU!E314,3),"156"=LEFT(NHAPLIEU!F314,3)),NHAPLIEU!A314,"")</f>
        <v/>
      </c>
      <c r="B317" s="303" t="str">
        <f>IF(OR("156"=LEFT(NHAPLIEU!E314,3),"156"=LEFT(NHAPLIEU!F314,3)),NHAPLIEU!B314,"")</f>
        <v/>
      </c>
      <c r="C317" s="303" t="str">
        <f>IF(OR("156"=LEFT(NHAPLIEU!E314,3),"156"=LEFT(NHAPLIEU!F314,3)),NHAPLIEU!D314,"")</f>
        <v/>
      </c>
      <c r="D317" s="303" t="str">
        <f>IF("156"=LEFT(NHAPLIEU!E314,3),LEFT(NHAPLIEU!F314,3),IF("156"=LEFT(NHAPLIEU!F314,3),LEFT(NHAPLIEU!E314,3),""))</f>
        <v/>
      </c>
      <c r="E317" s="308" t="str">
        <f>IF(OR("156"=LEFT(NHAPLIEU!E314,3),"156"=LEFT(NHAPLIEU!F314,3)),NHAPLIEU!I314,"")</f>
        <v/>
      </c>
      <c r="F317" s="303" t="str">
        <f>IF(OR("156"=LEFT(NHAPLIEU!E314,3),"156"=LEFT(NHAPLIEU!F314,3)),NHAPLIEU!G314,"")</f>
        <v/>
      </c>
      <c r="G317" s="308" t="e">
        <f t="shared" si="5"/>
        <v>#VALUE!</v>
      </c>
      <c r="H317" s="303" t="str">
        <f>IF(OR("156"=LEFT(NHAPLIEU!E314,3),"156"=LEFT(NHAPLIEU!F314,3)),NHAPLIEU!H314,"")</f>
        <v/>
      </c>
      <c r="I317" s="308"/>
      <c r="J317" s="303"/>
      <c r="K317" s="308"/>
      <c r="L317" s="303"/>
    </row>
    <row r="318" spans="1:12" hidden="1">
      <c r="A318" s="303" t="str">
        <f>IF(OR("156"=LEFT(NHAPLIEU!E315,3),"156"=LEFT(NHAPLIEU!F315,3)),NHAPLIEU!A315,"")</f>
        <v/>
      </c>
      <c r="B318" s="303" t="str">
        <f>IF(OR("156"=LEFT(NHAPLIEU!E315,3),"156"=LEFT(NHAPLIEU!F315,3)),NHAPLIEU!B315,"")</f>
        <v/>
      </c>
      <c r="C318" s="303" t="str">
        <f>IF(OR("156"=LEFT(NHAPLIEU!E315,3),"156"=LEFT(NHAPLIEU!F315,3)),NHAPLIEU!D315,"")</f>
        <v/>
      </c>
      <c r="D318" s="303" t="str">
        <f>IF("156"=LEFT(NHAPLIEU!E315,3),LEFT(NHAPLIEU!F315,3),IF("156"=LEFT(NHAPLIEU!F315,3),LEFT(NHAPLIEU!E315,3),""))</f>
        <v/>
      </c>
      <c r="E318" s="308" t="str">
        <f>IF(OR("156"=LEFT(NHAPLIEU!E315,3),"156"=LEFT(NHAPLIEU!F315,3)),NHAPLIEU!I315,"")</f>
        <v/>
      </c>
      <c r="F318" s="303" t="str">
        <f>IF(OR("156"=LEFT(NHAPLIEU!E315,3),"156"=LEFT(NHAPLIEU!F315,3)),NHAPLIEU!G315,"")</f>
        <v/>
      </c>
      <c r="G318" s="308" t="e">
        <f t="shared" si="5"/>
        <v>#VALUE!</v>
      </c>
      <c r="H318" s="303" t="str">
        <f>IF(OR("156"=LEFT(NHAPLIEU!E315,3),"156"=LEFT(NHAPLIEU!F315,3)),NHAPLIEU!H315,"")</f>
        <v/>
      </c>
      <c r="I318" s="308"/>
      <c r="J318" s="303"/>
      <c r="K318" s="308"/>
      <c r="L318" s="303"/>
    </row>
    <row r="319" spans="1:12" hidden="1">
      <c r="A319" s="303" t="str">
        <f>IF(OR("156"=LEFT(NHAPLIEU!E316,3),"156"=LEFT(NHAPLIEU!F316,3)),NHAPLIEU!A316,"")</f>
        <v/>
      </c>
      <c r="B319" s="303" t="str">
        <f>IF(OR("156"=LEFT(NHAPLIEU!E316,3),"156"=LEFT(NHAPLIEU!F316,3)),NHAPLIEU!B316,"")</f>
        <v/>
      </c>
      <c r="C319" s="303" t="str">
        <f>IF(OR("156"=LEFT(NHAPLIEU!E316,3),"156"=LEFT(NHAPLIEU!F316,3)),NHAPLIEU!D316,"")</f>
        <v/>
      </c>
      <c r="D319" s="303" t="str">
        <f>IF("156"=LEFT(NHAPLIEU!E316,3),LEFT(NHAPLIEU!F316,3),IF("156"=LEFT(NHAPLIEU!F316,3),LEFT(NHAPLIEU!E316,3),""))</f>
        <v/>
      </c>
      <c r="E319" s="308" t="str">
        <f>IF(OR("156"=LEFT(NHAPLIEU!E316,3),"156"=LEFT(NHAPLIEU!F316,3)),NHAPLIEU!I316,"")</f>
        <v/>
      </c>
      <c r="F319" s="303" t="str">
        <f>IF(OR("156"=LEFT(NHAPLIEU!E316,3),"156"=LEFT(NHAPLIEU!F316,3)),NHAPLIEU!G316,"")</f>
        <v/>
      </c>
      <c r="G319" s="308" t="e">
        <f t="shared" si="5"/>
        <v>#VALUE!</v>
      </c>
      <c r="H319" s="303" t="str">
        <f>IF(OR("156"=LEFT(NHAPLIEU!E316,3),"156"=LEFT(NHAPLIEU!F316,3)),NHAPLIEU!H316,"")</f>
        <v/>
      </c>
      <c r="I319" s="308"/>
      <c r="J319" s="303"/>
      <c r="K319" s="308"/>
      <c r="L319" s="303"/>
    </row>
    <row r="320" spans="1:12" hidden="1">
      <c r="A320" s="303" t="str">
        <f>IF(OR("156"=LEFT(NHAPLIEU!E317,3),"156"=LEFT(NHAPLIEU!F317,3)),NHAPLIEU!A317,"")</f>
        <v/>
      </c>
      <c r="B320" s="303" t="str">
        <f>IF(OR("156"=LEFT(NHAPLIEU!E317,3),"156"=LEFT(NHAPLIEU!F317,3)),NHAPLIEU!B317,"")</f>
        <v/>
      </c>
      <c r="C320" s="303" t="str">
        <f>IF(OR("156"=LEFT(NHAPLIEU!E317,3),"156"=LEFT(NHAPLIEU!F317,3)),NHAPLIEU!D317,"")</f>
        <v/>
      </c>
      <c r="D320" s="303" t="str">
        <f>IF("156"=LEFT(NHAPLIEU!E317,3),LEFT(NHAPLIEU!F317,3),IF("156"=LEFT(NHAPLIEU!F317,3),LEFT(NHAPLIEU!E317,3),""))</f>
        <v/>
      </c>
      <c r="E320" s="308" t="str">
        <f>IF(OR("156"=LEFT(NHAPLIEU!E317,3),"156"=LEFT(NHAPLIEU!F317,3)),NHAPLIEU!I317,"")</f>
        <v/>
      </c>
      <c r="F320" s="303" t="str">
        <f>IF(OR("156"=LEFT(NHAPLIEU!E317,3),"156"=LEFT(NHAPLIEU!F317,3)),NHAPLIEU!G317,"")</f>
        <v/>
      </c>
      <c r="G320" s="308" t="e">
        <f t="shared" si="5"/>
        <v>#VALUE!</v>
      </c>
      <c r="H320" s="303" t="str">
        <f>IF(OR("156"=LEFT(NHAPLIEU!E317,3),"156"=LEFT(NHAPLIEU!F317,3)),NHAPLIEU!H317,"")</f>
        <v/>
      </c>
      <c r="I320" s="308"/>
      <c r="J320" s="303"/>
      <c r="K320" s="308"/>
      <c r="L320" s="303"/>
    </row>
    <row r="321" spans="1:12" hidden="1">
      <c r="A321" s="303" t="str">
        <f>IF(OR("156"=LEFT(NHAPLIEU!E318,3),"156"=LEFT(NHAPLIEU!F318,3)),NHAPLIEU!A318,"")</f>
        <v/>
      </c>
      <c r="B321" s="303" t="str">
        <f>IF(OR("156"=LEFT(NHAPLIEU!E318,3),"156"=LEFT(NHAPLIEU!F318,3)),NHAPLIEU!B318,"")</f>
        <v/>
      </c>
      <c r="C321" s="303" t="str">
        <f>IF(OR("156"=LEFT(NHAPLIEU!E318,3),"156"=LEFT(NHAPLIEU!F318,3)),NHAPLIEU!D318,"")</f>
        <v/>
      </c>
      <c r="D321" s="303" t="str">
        <f>IF("156"=LEFT(NHAPLIEU!E318,3),LEFT(NHAPLIEU!F318,3),IF("156"=LEFT(NHAPLIEU!F318,3),LEFT(NHAPLIEU!E318,3),""))</f>
        <v/>
      </c>
      <c r="E321" s="308" t="str">
        <f>IF(OR("156"=LEFT(NHAPLIEU!E318,3),"156"=LEFT(NHAPLIEU!F318,3)),NHAPLIEU!I318,"")</f>
        <v/>
      </c>
      <c r="F321" s="303" t="str">
        <f>IF(OR("156"=LEFT(NHAPLIEU!E318,3),"156"=LEFT(NHAPLIEU!F318,3)),NHAPLIEU!G318,"")</f>
        <v/>
      </c>
      <c r="G321" s="308" t="e">
        <f t="shared" si="5"/>
        <v>#VALUE!</v>
      </c>
      <c r="H321" s="303" t="str">
        <f>IF(OR("156"=LEFT(NHAPLIEU!E318,3),"156"=LEFT(NHAPLIEU!F318,3)),NHAPLIEU!H318,"")</f>
        <v/>
      </c>
      <c r="I321" s="308"/>
      <c r="J321" s="303"/>
      <c r="K321" s="308"/>
      <c r="L321" s="303"/>
    </row>
    <row r="322" spans="1:12" hidden="1">
      <c r="A322" s="303" t="str">
        <f>IF(OR("156"=LEFT(NHAPLIEU!E319,3),"156"=LEFT(NHAPLIEU!F319,3)),NHAPLIEU!A319,"")</f>
        <v/>
      </c>
      <c r="B322" s="303" t="str">
        <f>IF(OR("156"=LEFT(NHAPLIEU!E319,3),"156"=LEFT(NHAPLIEU!F319,3)),NHAPLIEU!B319,"")</f>
        <v/>
      </c>
      <c r="C322" s="303" t="str">
        <f>IF(OR("156"=LEFT(NHAPLIEU!E319,3),"156"=LEFT(NHAPLIEU!F319,3)),NHAPLIEU!D319,"")</f>
        <v/>
      </c>
      <c r="D322" s="303" t="str">
        <f>IF("156"=LEFT(NHAPLIEU!E319,3),LEFT(NHAPLIEU!F319,3),IF("156"=LEFT(NHAPLIEU!F319,3),LEFT(NHAPLIEU!E319,3),""))</f>
        <v/>
      </c>
      <c r="E322" s="308" t="str">
        <f>IF(OR("156"=LEFT(NHAPLIEU!E319,3),"156"=LEFT(NHAPLIEU!F319,3)),NHAPLIEU!I319,"")</f>
        <v/>
      </c>
      <c r="F322" s="303" t="str">
        <f>IF(OR("156"=LEFT(NHAPLIEU!E319,3),"156"=LEFT(NHAPLIEU!F319,3)),NHAPLIEU!G319,"")</f>
        <v/>
      </c>
      <c r="G322" s="308" t="e">
        <f t="shared" si="5"/>
        <v>#VALUE!</v>
      </c>
      <c r="H322" s="303" t="str">
        <f>IF(OR("156"=LEFT(NHAPLIEU!E319,3),"156"=LEFT(NHAPLIEU!F319,3)),NHAPLIEU!H319,"")</f>
        <v/>
      </c>
      <c r="I322" s="308"/>
      <c r="J322" s="303"/>
      <c r="K322" s="308"/>
      <c r="L322" s="303"/>
    </row>
    <row r="323" spans="1:12" hidden="1">
      <c r="A323" s="303" t="str">
        <f>IF(OR("156"=LEFT(NHAPLIEU!E320,3),"156"=LEFT(NHAPLIEU!F320,3)),NHAPLIEU!A320,"")</f>
        <v/>
      </c>
      <c r="B323" s="303" t="str">
        <f>IF(OR("156"=LEFT(NHAPLIEU!E320,3),"156"=LEFT(NHAPLIEU!F320,3)),NHAPLIEU!B320,"")</f>
        <v/>
      </c>
      <c r="C323" s="303" t="str">
        <f>IF(OR("156"=LEFT(NHAPLIEU!E320,3),"156"=LEFT(NHAPLIEU!F320,3)),NHAPLIEU!D320,"")</f>
        <v/>
      </c>
      <c r="D323" s="303" t="str">
        <f>IF("156"=LEFT(NHAPLIEU!E320,3),LEFT(NHAPLIEU!F320,3),IF("156"=LEFT(NHAPLIEU!F320,3),LEFT(NHAPLIEU!E320,3),""))</f>
        <v/>
      </c>
      <c r="E323" s="308" t="str">
        <f>IF(OR("156"=LEFT(NHAPLIEU!E320,3),"156"=LEFT(NHAPLIEU!F320,3)),NHAPLIEU!I320,"")</f>
        <v/>
      </c>
      <c r="F323" s="303" t="str">
        <f>IF(OR("156"=LEFT(NHAPLIEU!E320,3),"156"=LEFT(NHAPLIEU!F320,3)),NHAPLIEU!G320,"")</f>
        <v/>
      </c>
      <c r="G323" s="308" t="e">
        <f t="shared" si="5"/>
        <v>#VALUE!</v>
      </c>
      <c r="H323" s="303" t="str">
        <f>IF(OR("156"=LEFT(NHAPLIEU!E320,3),"156"=LEFT(NHAPLIEU!F320,3)),NHAPLIEU!H320,"")</f>
        <v/>
      </c>
      <c r="I323" s="308"/>
      <c r="J323" s="303"/>
      <c r="K323" s="308"/>
      <c r="L323" s="303"/>
    </row>
    <row r="324" spans="1:12" hidden="1">
      <c r="A324" s="303" t="str">
        <f>IF(OR("156"=LEFT(NHAPLIEU!E321,3),"156"=LEFT(NHAPLIEU!F321,3)),NHAPLIEU!A321,"")</f>
        <v/>
      </c>
      <c r="B324" s="303" t="str">
        <f>IF(OR("156"=LEFT(NHAPLIEU!E321,3),"156"=LEFT(NHAPLIEU!F321,3)),NHAPLIEU!B321,"")</f>
        <v/>
      </c>
      <c r="C324" s="303" t="str">
        <f>IF(OR("156"=LEFT(NHAPLIEU!E321,3),"156"=LEFT(NHAPLIEU!F321,3)),NHAPLIEU!D321,"")</f>
        <v/>
      </c>
      <c r="D324" s="303" t="str">
        <f>IF("156"=LEFT(NHAPLIEU!E321,3),LEFT(NHAPLIEU!F321,3),IF("156"=LEFT(NHAPLIEU!F321,3),LEFT(NHAPLIEU!E321,3),""))</f>
        <v/>
      </c>
      <c r="E324" s="308" t="str">
        <f>IF(OR("156"=LEFT(NHAPLIEU!E321,3),"156"=LEFT(NHAPLIEU!F321,3)),NHAPLIEU!I321,"")</f>
        <v/>
      </c>
      <c r="F324" s="303" t="str">
        <f>IF(OR("156"=LEFT(NHAPLIEU!E321,3),"156"=LEFT(NHAPLIEU!F321,3)),NHAPLIEU!G321,"")</f>
        <v/>
      </c>
      <c r="G324" s="308" t="e">
        <f t="shared" si="5"/>
        <v>#VALUE!</v>
      </c>
      <c r="H324" s="303" t="str">
        <f>IF(OR("156"=LEFT(NHAPLIEU!E321,3),"156"=LEFT(NHAPLIEU!F321,3)),NHAPLIEU!H321,"")</f>
        <v/>
      </c>
      <c r="I324" s="308"/>
      <c r="J324" s="303"/>
      <c r="K324" s="308"/>
      <c r="L324" s="303"/>
    </row>
    <row r="325" spans="1:12" hidden="1">
      <c r="A325" s="303" t="str">
        <f>IF(OR("156"=LEFT(NHAPLIEU!E322,3),"156"=LEFT(NHAPLIEU!F322,3)),NHAPLIEU!A322,"")</f>
        <v/>
      </c>
      <c r="B325" s="303" t="str">
        <f>IF(OR("156"=LEFT(NHAPLIEU!E322,3),"156"=LEFT(NHAPLIEU!F322,3)),NHAPLIEU!B322,"")</f>
        <v/>
      </c>
      <c r="C325" s="303" t="str">
        <f>IF(OR("156"=LEFT(NHAPLIEU!E322,3),"156"=LEFT(NHAPLIEU!F322,3)),NHAPLIEU!D322,"")</f>
        <v/>
      </c>
      <c r="D325" s="303" t="str">
        <f>IF("156"=LEFT(NHAPLIEU!E322,3),LEFT(NHAPLIEU!F322,3),IF("156"=LEFT(NHAPLIEU!F322,3),LEFT(NHAPLIEU!E322,3),""))</f>
        <v/>
      </c>
      <c r="E325" s="308" t="str">
        <f>IF(OR("156"=LEFT(NHAPLIEU!E322,3),"156"=LEFT(NHAPLIEU!F322,3)),NHAPLIEU!I322,"")</f>
        <v/>
      </c>
      <c r="F325" s="303" t="str">
        <f>IF(OR("156"=LEFT(NHAPLIEU!E322,3),"156"=LEFT(NHAPLIEU!F322,3)),NHAPLIEU!G322,"")</f>
        <v/>
      </c>
      <c r="G325" s="308" t="e">
        <f t="shared" si="5"/>
        <v>#VALUE!</v>
      </c>
      <c r="H325" s="303" t="str">
        <f>IF(OR("156"=LEFT(NHAPLIEU!E322,3),"156"=LEFT(NHAPLIEU!F322,3)),NHAPLIEU!H322,"")</f>
        <v/>
      </c>
      <c r="I325" s="308"/>
      <c r="J325" s="303"/>
      <c r="K325" s="308"/>
      <c r="L325" s="303"/>
    </row>
    <row r="326" spans="1:12">
      <c r="A326" s="303" t="str">
        <f>IF(OR("156"=LEFT(NHAPLIEU!E323,3),"156"=LEFT(NHAPLIEU!F323,3)),NHAPLIEU!A323,"")</f>
        <v/>
      </c>
      <c r="B326" s="303" t="str">
        <f>IF(OR("156"=LEFT(NHAPLIEU!E323,3),"156"=LEFT(NHAPLIEU!F323,3)),NHAPLIEU!B323,"")</f>
        <v/>
      </c>
      <c r="C326" s="303" t="str">
        <f>IF(OR("156"=LEFT(NHAPLIEU!E323,3),"156"=LEFT(NHAPLIEU!F323,3)),NHAPLIEU!D323,"")</f>
        <v/>
      </c>
      <c r="D326" s="303" t="str">
        <f>IF("156"=LEFT(NHAPLIEU!E323,3),LEFT(NHAPLIEU!F323,3),IF("156"=LEFT(NHAPLIEU!F323,3),LEFT(NHAPLIEU!E323,3),""))</f>
        <v/>
      </c>
      <c r="E326" s="308" t="str">
        <f>IF(OR("156"=LEFT(NHAPLIEU!E323,3),"156"=LEFT(NHAPLIEU!F323,3)),NHAPLIEU!I323,"")</f>
        <v/>
      </c>
      <c r="F326" s="303" t="str">
        <f>IF(OR("156"=LEFT(NHAPLIEU!E323,3),"156"=LEFT(NHAPLIEU!F323,3)),NHAPLIEU!G323,"")</f>
        <v/>
      </c>
      <c r="G326" s="308" t="e">
        <f t="shared" si="5"/>
        <v>#VALUE!</v>
      </c>
      <c r="H326" s="303" t="str">
        <f>IF(OR("156"=LEFT(NHAPLIEU!E323,3),"156"=LEFT(NHAPLIEU!F323,3)),NHAPLIEU!H323,"")</f>
        <v/>
      </c>
      <c r="I326" s="308"/>
      <c r="J326" s="303"/>
      <c r="K326" s="308"/>
      <c r="L326" s="303"/>
    </row>
    <row r="327" spans="1:12">
      <c r="A327" s="303" t="str">
        <f>IF(OR("156"=LEFT(NHAPLIEU!E324,3),"156"=LEFT(NHAPLIEU!F324,3)),NHAPLIEU!A324,"")</f>
        <v/>
      </c>
      <c r="B327" s="303" t="str">
        <f>IF(OR("156"=LEFT(NHAPLIEU!E324,3),"156"=LEFT(NHAPLIEU!F324,3)),NHAPLIEU!B324,"")</f>
        <v/>
      </c>
      <c r="C327" s="303" t="str">
        <f>IF(OR("156"=LEFT(NHAPLIEU!E324,3),"156"=LEFT(NHAPLIEU!F324,3)),NHAPLIEU!D324,"")</f>
        <v/>
      </c>
      <c r="D327" s="303" t="str">
        <f>IF("156"=LEFT(NHAPLIEU!E324,3),LEFT(NHAPLIEU!F324,3),IF("156"=LEFT(NHAPLIEU!F324,3),LEFT(NHAPLIEU!E324,3),""))</f>
        <v/>
      </c>
      <c r="E327" s="308" t="str">
        <f>IF(OR("156"=LEFT(NHAPLIEU!E324,3),"156"=LEFT(NHAPLIEU!F324,3)),NHAPLIEU!I324,"")</f>
        <v/>
      </c>
      <c r="F327" s="303" t="str">
        <f>IF(OR("156"=LEFT(NHAPLIEU!E324,3),"156"=LEFT(NHAPLIEU!F324,3)),NHAPLIEU!G324,"")</f>
        <v/>
      </c>
      <c r="G327" s="308" t="e">
        <f t="shared" si="5"/>
        <v>#VALUE!</v>
      </c>
      <c r="H327" s="303" t="str">
        <f>IF(OR("156"=LEFT(NHAPLIEU!E324,3),"156"=LEFT(NHAPLIEU!F324,3)),NHAPLIEU!H324,"")</f>
        <v/>
      </c>
      <c r="I327" s="308"/>
      <c r="J327" s="303"/>
      <c r="K327" s="308"/>
      <c r="L327" s="303"/>
    </row>
    <row r="328" spans="1:12">
      <c r="A328" s="303" t="str">
        <f>IF(OR("156"=LEFT(NHAPLIEU!E325,3),"156"=LEFT(NHAPLIEU!F325,3)),NHAPLIEU!A325,"")</f>
        <v/>
      </c>
      <c r="B328" s="303" t="str">
        <f>IF(OR("156"=LEFT(NHAPLIEU!E325,3),"156"=LEFT(NHAPLIEU!F325,3)),NHAPLIEU!B325,"")</f>
        <v/>
      </c>
      <c r="C328" s="303" t="str">
        <f>IF(OR("156"=LEFT(NHAPLIEU!E325,3),"156"=LEFT(NHAPLIEU!F325,3)),NHAPLIEU!D325,"")</f>
        <v/>
      </c>
      <c r="D328" s="303" t="str">
        <f>IF("156"=LEFT(NHAPLIEU!E325,3),LEFT(NHAPLIEU!F325,3),IF("156"=LEFT(NHAPLIEU!F325,3),LEFT(NHAPLIEU!E325,3),""))</f>
        <v/>
      </c>
      <c r="E328" s="308" t="str">
        <f>IF(OR("156"=LEFT(NHAPLIEU!E325,3),"156"=LEFT(NHAPLIEU!F325,3)),NHAPLIEU!I325,"")</f>
        <v/>
      </c>
      <c r="F328" s="303" t="str">
        <f>IF(OR("156"=LEFT(NHAPLIEU!E325,3),"156"=LEFT(NHAPLIEU!F325,3)),NHAPLIEU!G325,"")</f>
        <v/>
      </c>
      <c r="G328" s="308" t="e">
        <f t="shared" si="5"/>
        <v>#VALUE!</v>
      </c>
      <c r="H328" s="303" t="str">
        <f>IF(OR("156"=LEFT(NHAPLIEU!E325,3),"156"=LEFT(NHAPLIEU!F325,3)),NHAPLIEU!H325,"")</f>
        <v/>
      </c>
      <c r="I328" s="308"/>
      <c r="J328" s="303"/>
      <c r="K328" s="308"/>
      <c r="L328" s="303"/>
    </row>
    <row r="329" spans="1:12" hidden="1">
      <c r="A329" s="303" t="str">
        <f>IF(OR("156"=LEFT(NHAPLIEU!E326,3),"156"=LEFT(NHAPLIEU!F326,3)),NHAPLIEU!A326,"")</f>
        <v/>
      </c>
      <c r="B329" s="303" t="str">
        <f>IF(OR("156"=LEFT(NHAPLIEU!E326,3),"156"=LEFT(NHAPLIEU!F326,3)),NHAPLIEU!B326,"")</f>
        <v/>
      </c>
      <c r="C329" s="303" t="str">
        <f>IF(OR("156"=LEFT(NHAPLIEU!E326,3),"156"=LEFT(NHAPLIEU!F326,3)),NHAPLIEU!D326,"")</f>
        <v/>
      </c>
      <c r="D329" s="303" t="str">
        <f>IF("156"=LEFT(NHAPLIEU!E326,3),LEFT(NHAPLIEU!F326,3),IF("156"=LEFT(NHAPLIEU!F326,3),LEFT(NHAPLIEU!E326,3),""))</f>
        <v/>
      </c>
      <c r="E329" s="308" t="str">
        <f>IF(OR("156"=LEFT(NHAPLIEU!E326,3),"156"=LEFT(NHAPLIEU!F326,3)),NHAPLIEU!I326,"")</f>
        <v/>
      </c>
      <c r="F329" s="303" t="str">
        <f>IF(OR("156"=LEFT(NHAPLIEU!E326,3),"156"=LEFT(NHAPLIEU!F326,3)),NHAPLIEU!G326,"")</f>
        <v/>
      </c>
      <c r="G329" s="308" t="e">
        <f t="shared" si="5"/>
        <v>#VALUE!</v>
      </c>
      <c r="H329" s="303" t="str">
        <f>IF(OR("156"=LEFT(NHAPLIEU!E326,3),"156"=LEFT(NHAPLIEU!F326,3)),NHAPLIEU!H326,"")</f>
        <v/>
      </c>
      <c r="I329" s="308"/>
      <c r="J329" s="303"/>
      <c r="K329" s="308"/>
      <c r="L329" s="303"/>
    </row>
    <row r="330" spans="1:12" hidden="1">
      <c r="A330" s="303" t="str">
        <f>IF(OR("156"=LEFT(NHAPLIEU!E327,3),"156"=LEFT(NHAPLIEU!F327,3)),NHAPLIEU!A327,"")</f>
        <v/>
      </c>
      <c r="B330" s="303" t="str">
        <f>IF(OR("156"=LEFT(NHAPLIEU!E327,3),"156"=LEFT(NHAPLIEU!F327,3)),NHAPLIEU!B327,"")</f>
        <v/>
      </c>
      <c r="C330" s="303" t="str">
        <f>IF(OR("156"=LEFT(NHAPLIEU!E327,3),"156"=LEFT(NHAPLIEU!F327,3)),NHAPLIEU!D327,"")</f>
        <v/>
      </c>
      <c r="D330" s="303" t="str">
        <f>IF("156"=LEFT(NHAPLIEU!E327,3),LEFT(NHAPLIEU!F327,3),IF("156"=LEFT(NHAPLIEU!F327,3),LEFT(NHAPLIEU!E327,3),""))</f>
        <v/>
      </c>
      <c r="E330" s="308" t="str">
        <f>IF(OR("156"=LEFT(NHAPLIEU!E327,3),"156"=LEFT(NHAPLIEU!F327,3)),NHAPLIEU!I327,"")</f>
        <v/>
      </c>
      <c r="F330" s="303" t="str">
        <f>IF(OR("156"=LEFT(NHAPLIEU!E327,3),"156"=LEFT(NHAPLIEU!F327,3)),NHAPLIEU!G327,"")</f>
        <v/>
      </c>
      <c r="G330" s="308" t="e">
        <f t="shared" si="5"/>
        <v>#VALUE!</v>
      </c>
      <c r="H330" s="303" t="str">
        <f>IF(OR("156"=LEFT(NHAPLIEU!E327,3),"156"=LEFT(NHAPLIEU!F327,3)),NHAPLIEU!H327,"")</f>
        <v/>
      </c>
      <c r="I330" s="308"/>
      <c r="J330" s="303"/>
      <c r="K330" s="308"/>
      <c r="L330" s="303"/>
    </row>
    <row r="331" spans="1:12" hidden="1">
      <c r="A331" s="303" t="str">
        <f>IF(OR("156"=LEFT(NHAPLIEU!E328,3),"156"=LEFT(NHAPLIEU!F328,3)),NHAPLIEU!A328,"")</f>
        <v/>
      </c>
      <c r="B331" s="303" t="str">
        <f>IF(OR("156"=LEFT(NHAPLIEU!E328,3),"156"=LEFT(NHAPLIEU!F328,3)),NHAPLIEU!B328,"")</f>
        <v/>
      </c>
      <c r="C331" s="303" t="str">
        <f>IF(OR("156"=LEFT(NHAPLIEU!E328,3),"156"=LEFT(NHAPLIEU!F328,3)),NHAPLIEU!D328,"")</f>
        <v/>
      </c>
      <c r="D331" s="303" t="str">
        <f>IF("156"=LEFT(NHAPLIEU!E328,3),LEFT(NHAPLIEU!F328,3),IF("156"=LEFT(NHAPLIEU!F328,3),LEFT(NHAPLIEU!E328,3),""))</f>
        <v/>
      </c>
      <c r="E331" s="308" t="str">
        <f>IF(OR("156"=LEFT(NHAPLIEU!E328,3),"156"=LEFT(NHAPLIEU!F328,3)),NHAPLIEU!I328,"")</f>
        <v/>
      </c>
      <c r="F331" s="303" t="str">
        <f>IF(OR("156"=LEFT(NHAPLIEU!E328,3),"156"=LEFT(NHAPLIEU!F328,3)),NHAPLIEU!G328,"")</f>
        <v/>
      </c>
      <c r="G331" s="308" t="e">
        <f t="shared" ref="G331:G394" si="6">E331*F331</f>
        <v>#VALUE!</v>
      </c>
      <c r="H331" s="303" t="str">
        <f>IF(OR("156"=LEFT(NHAPLIEU!E328,3),"156"=LEFT(NHAPLIEU!F328,3)),NHAPLIEU!H328,"")</f>
        <v/>
      </c>
      <c r="I331" s="308"/>
      <c r="J331" s="303"/>
      <c r="K331" s="308"/>
      <c r="L331" s="303"/>
    </row>
    <row r="332" spans="1:12" hidden="1">
      <c r="A332" s="303" t="str">
        <f>IF(OR("156"=LEFT(NHAPLIEU!E329,3),"156"=LEFT(NHAPLIEU!F329,3)),NHAPLIEU!A329,"")</f>
        <v/>
      </c>
      <c r="B332" s="303" t="str">
        <f>IF(OR("156"=LEFT(NHAPLIEU!E329,3),"156"=LEFT(NHAPLIEU!F329,3)),NHAPLIEU!B329,"")</f>
        <v/>
      </c>
      <c r="C332" s="303" t="str">
        <f>IF(OR("156"=LEFT(NHAPLIEU!E329,3),"156"=LEFT(NHAPLIEU!F329,3)),NHAPLIEU!D329,"")</f>
        <v/>
      </c>
      <c r="D332" s="303" t="str">
        <f>IF("156"=LEFT(NHAPLIEU!E329,3),LEFT(NHAPLIEU!F329,3),IF("156"=LEFT(NHAPLIEU!F329,3),LEFT(NHAPLIEU!E329,3),""))</f>
        <v/>
      </c>
      <c r="E332" s="308" t="str">
        <f>IF(OR("156"=LEFT(NHAPLIEU!E329,3),"156"=LEFT(NHAPLIEU!F329,3)),NHAPLIEU!I329,"")</f>
        <v/>
      </c>
      <c r="F332" s="303" t="str">
        <f>IF(OR("156"=LEFT(NHAPLIEU!E329,3),"156"=LEFT(NHAPLIEU!F329,3)),NHAPLIEU!G329,"")</f>
        <v/>
      </c>
      <c r="G332" s="308" t="e">
        <f t="shared" si="6"/>
        <v>#VALUE!</v>
      </c>
      <c r="H332" s="303" t="str">
        <f>IF(OR("156"=LEFT(NHAPLIEU!E329,3),"156"=LEFT(NHAPLIEU!F329,3)),NHAPLIEU!H329,"")</f>
        <v/>
      </c>
      <c r="I332" s="308"/>
      <c r="J332" s="303"/>
      <c r="K332" s="308"/>
      <c r="L332" s="303"/>
    </row>
    <row r="333" spans="1:12" hidden="1">
      <c r="A333" s="303" t="str">
        <f>IF(OR("156"=LEFT(NHAPLIEU!E330,3),"156"=LEFT(NHAPLIEU!F330,3)),NHAPLIEU!A330,"")</f>
        <v/>
      </c>
      <c r="B333" s="303" t="str">
        <f>IF(OR("156"=LEFT(NHAPLIEU!E330,3),"156"=LEFT(NHAPLIEU!F330,3)),NHAPLIEU!B330,"")</f>
        <v/>
      </c>
      <c r="C333" s="303" t="str">
        <f>IF(OR("156"=LEFT(NHAPLIEU!E330,3),"156"=LEFT(NHAPLIEU!F330,3)),NHAPLIEU!D330,"")</f>
        <v/>
      </c>
      <c r="D333" s="303" t="str">
        <f>IF("156"=LEFT(NHAPLIEU!E330,3),LEFT(NHAPLIEU!F330,3),IF("156"=LEFT(NHAPLIEU!F330,3),LEFT(NHAPLIEU!E330,3),""))</f>
        <v/>
      </c>
      <c r="E333" s="308" t="str">
        <f>IF(OR("156"=LEFT(NHAPLIEU!E330,3),"156"=LEFT(NHAPLIEU!F330,3)),NHAPLIEU!I330,"")</f>
        <v/>
      </c>
      <c r="F333" s="303" t="str">
        <f>IF(OR("156"=LEFT(NHAPLIEU!E330,3),"156"=LEFT(NHAPLIEU!F330,3)),NHAPLIEU!G330,"")</f>
        <v/>
      </c>
      <c r="G333" s="308" t="e">
        <f t="shared" si="6"/>
        <v>#VALUE!</v>
      </c>
      <c r="H333" s="303" t="str">
        <f>IF(OR("156"=LEFT(NHAPLIEU!E330,3),"156"=LEFT(NHAPLIEU!F330,3)),NHAPLIEU!H330,"")</f>
        <v/>
      </c>
      <c r="I333" s="308"/>
      <c r="J333" s="303"/>
      <c r="K333" s="308"/>
      <c r="L333" s="303"/>
    </row>
    <row r="334" spans="1:12">
      <c r="A334" s="303" t="str">
        <f>IF(OR("156"=LEFT(NHAPLIEU!E331,3),"156"=LEFT(NHAPLIEU!F331,3)),NHAPLIEU!A331,"")</f>
        <v/>
      </c>
      <c r="B334" s="303" t="str">
        <f>IF(OR("156"=LEFT(NHAPLIEU!E331,3),"156"=LEFT(NHAPLIEU!F331,3)),NHAPLIEU!B331,"")</f>
        <v/>
      </c>
      <c r="C334" s="303" t="str">
        <f>IF(OR("156"=LEFT(NHAPLIEU!E331,3),"156"=LEFT(NHAPLIEU!F331,3)),NHAPLIEU!D331,"")</f>
        <v/>
      </c>
      <c r="D334" s="303" t="str">
        <f>IF("156"=LEFT(NHAPLIEU!E331,3),LEFT(NHAPLIEU!F331,3),IF("156"=LEFT(NHAPLIEU!F331,3),LEFT(NHAPLIEU!E331,3),""))</f>
        <v/>
      </c>
      <c r="E334" s="308" t="str">
        <f>IF(OR("156"=LEFT(NHAPLIEU!E331,3),"156"=LEFT(NHAPLIEU!F331,3)),NHAPLIEU!I331,"")</f>
        <v/>
      </c>
      <c r="F334" s="303" t="str">
        <f>IF(OR("156"=LEFT(NHAPLIEU!E331,3),"156"=LEFT(NHAPLIEU!F331,3)),NHAPLIEU!G331,"")</f>
        <v/>
      </c>
      <c r="G334" s="308" t="e">
        <f t="shared" si="6"/>
        <v>#VALUE!</v>
      </c>
      <c r="H334" s="303" t="str">
        <f>IF(OR("156"=LEFT(NHAPLIEU!E331,3),"156"=LEFT(NHAPLIEU!F331,3)),NHAPLIEU!H331,"")</f>
        <v/>
      </c>
      <c r="I334" s="308"/>
      <c r="J334" s="303"/>
      <c r="K334" s="308"/>
      <c r="L334" s="303"/>
    </row>
    <row r="335" spans="1:12" hidden="1">
      <c r="A335" s="303" t="str">
        <f>IF(OR("156"=LEFT(NHAPLIEU!E332,3),"156"=LEFT(NHAPLIEU!F332,3)),NHAPLIEU!A332,"")</f>
        <v/>
      </c>
      <c r="B335" s="303" t="str">
        <f>IF(OR("156"=LEFT(NHAPLIEU!E332,3),"156"=LEFT(NHAPLIEU!F332,3)),NHAPLIEU!B332,"")</f>
        <v/>
      </c>
      <c r="C335" s="303" t="str">
        <f>IF(OR("156"=LEFT(NHAPLIEU!E332,3),"156"=LEFT(NHAPLIEU!F332,3)),NHAPLIEU!D332,"")</f>
        <v/>
      </c>
      <c r="D335" s="303" t="str">
        <f>IF("156"=LEFT(NHAPLIEU!E332,3),LEFT(NHAPLIEU!F332,3),IF("156"=LEFT(NHAPLIEU!F332,3),LEFT(NHAPLIEU!E332,3),""))</f>
        <v/>
      </c>
      <c r="E335" s="308" t="str">
        <f>IF(OR("156"=LEFT(NHAPLIEU!E332,3),"156"=LEFT(NHAPLIEU!F332,3)),NHAPLIEU!I332,"")</f>
        <v/>
      </c>
      <c r="F335" s="303" t="str">
        <f>IF(OR("156"=LEFT(NHAPLIEU!E332,3),"156"=LEFT(NHAPLIEU!F332,3)),NHAPLIEU!G332,"")</f>
        <v/>
      </c>
      <c r="G335" s="308" t="e">
        <f t="shared" si="6"/>
        <v>#VALUE!</v>
      </c>
      <c r="H335" s="303" t="str">
        <f>IF(OR("156"=LEFT(NHAPLIEU!E332,3),"156"=LEFT(NHAPLIEU!F332,3)),NHAPLIEU!H332,"")</f>
        <v/>
      </c>
      <c r="I335" s="308"/>
      <c r="J335" s="303"/>
      <c r="K335" s="308"/>
      <c r="L335" s="303"/>
    </row>
    <row r="336" spans="1:12">
      <c r="A336" s="303" t="str">
        <f>IF(OR("156"=LEFT(NHAPLIEU!E333,3),"156"=LEFT(NHAPLIEU!F333,3)),NHAPLIEU!A333,"")</f>
        <v/>
      </c>
      <c r="B336" s="303" t="str">
        <f>IF(OR("156"=LEFT(NHAPLIEU!E333,3),"156"=LEFT(NHAPLIEU!F333,3)),NHAPLIEU!B333,"")</f>
        <v/>
      </c>
      <c r="C336" s="303" t="str">
        <f>IF(OR("156"=LEFT(NHAPLIEU!E333,3),"156"=LEFT(NHAPLIEU!F333,3)),NHAPLIEU!D333,"")</f>
        <v/>
      </c>
      <c r="D336" s="303" t="str">
        <f>IF("156"=LEFT(NHAPLIEU!E333,3),LEFT(NHAPLIEU!F333,3),IF("156"=LEFT(NHAPLIEU!F333,3),LEFT(NHAPLIEU!E333,3),""))</f>
        <v/>
      </c>
      <c r="E336" s="308" t="str">
        <f>IF(OR("156"=LEFT(NHAPLIEU!E333,3),"156"=LEFT(NHAPLIEU!F333,3)),NHAPLIEU!I333,"")</f>
        <v/>
      </c>
      <c r="F336" s="303" t="str">
        <f>IF(OR("156"=LEFT(NHAPLIEU!E333,3),"156"=LEFT(NHAPLIEU!F333,3)),NHAPLIEU!G333,"")</f>
        <v/>
      </c>
      <c r="G336" s="308" t="e">
        <f t="shared" si="6"/>
        <v>#VALUE!</v>
      </c>
      <c r="H336" s="303" t="str">
        <f>IF(OR("156"=LEFT(NHAPLIEU!E333,3),"156"=LEFT(NHAPLIEU!F333,3)),NHAPLIEU!H333,"")</f>
        <v/>
      </c>
      <c r="I336" s="308"/>
      <c r="J336" s="303"/>
      <c r="K336" s="308"/>
      <c r="L336" s="303"/>
    </row>
    <row r="337" spans="1:12" hidden="1">
      <c r="A337" s="303" t="str">
        <f>IF(OR("156"=LEFT(NHAPLIEU!E334,3),"156"=LEFT(NHAPLIEU!F334,3)),NHAPLIEU!A334,"")</f>
        <v/>
      </c>
      <c r="B337" s="303" t="str">
        <f>IF(OR("156"=LEFT(NHAPLIEU!E334,3),"156"=LEFT(NHAPLIEU!F334,3)),NHAPLIEU!B334,"")</f>
        <v/>
      </c>
      <c r="C337" s="303" t="str">
        <f>IF(OR("156"=LEFT(NHAPLIEU!E334,3),"156"=LEFT(NHAPLIEU!F334,3)),NHAPLIEU!D334,"")</f>
        <v/>
      </c>
      <c r="D337" s="303" t="str">
        <f>IF("156"=LEFT(NHAPLIEU!E334,3),LEFT(NHAPLIEU!F334,3),IF("156"=LEFT(NHAPLIEU!F334,3),LEFT(NHAPLIEU!E334,3),""))</f>
        <v/>
      </c>
      <c r="E337" s="308" t="str">
        <f>IF(OR("156"=LEFT(NHAPLIEU!E334,3),"156"=LEFT(NHAPLIEU!F334,3)),NHAPLIEU!I334,"")</f>
        <v/>
      </c>
      <c r="F337" s="303" t="str">
        <f>IF(OR("156"=LEFT(NHAPLIEU!E334,3),"156"=LEFT(NHAPLIEU!F334,3)),NHAPLIEU!G334,"")</f>
        <v/>
      </c>
      <c r="G337" s="308" t="e">
        <f t="shared" si="6"/>
        <v>#VALUE!</v>
      </c>
      <c r="H337" s="303" t="str">
        <f>IF(OR("156"=LEFT(NHAPLIEU!E334,3),"156"=LEFT(NHAPLIEU!F334,3)),NHAPLIEU!H334,"")</f>
        <v/>
      </c>
      <c r="I337" s="308"/>
      <c r="J337" s="303"/>
      <c r="K337" s="308"/>
      <c r="L337" s="303"/>
    </row>
    <row r="338" spans="1:12" hidden="1">
      <c r="A338" s="303" t="str">
        <f>IF(OR("156"=LEFT(NHAPLIEU!E335,3),"156"=LEFT(NHAPLIEU!F335,3)),NHAPLIEU!A335,"")</f>
        <v/>
      </c>
      <c r="B338" s="303" t="str">
        <f>IF(OR("156"=LEFT(NHAPLIEU!E335,3),"156"=LEFT(NHAPLIEU!F335,3)),NHAPLIEU!B335,"")</f>
        <v/>
      </c>
      <c r="C338" s="303" t="str">
        <f>IF(OR("156"=LEFT(NHAPLIEU!E335,3),"156"=LEFT(NHAPLIEU!F335,3)),NHAPLIEU!D335,"")</f>
        <v/>
      </c>
      <c r="D338" s="303" t="str">
        <f>IF("156"=LEFT(NHAPLIEU!E335,3),LEFT(NHAPLIEU!F335,3),IF("156"=LEFT(NHAPLIEU!F335,3),LEFT(NHAPLIEU!E335,3),""))</f>
        <v/>
      </c>
      <c r="E338" s="308" t="str">
        <f>IF(OR("156"=LEFT(NHAPLIEU!E335,3),"156"=LEFT(NHAPLIEU!F335,3)),NHAPLIEU!I335,"")</f>
        <v/>
      </c>
      <c r="F338" s="303" t="str">
        <f>IF(OR("156"=LEFT(NHAPLIEU!E335,3),"156"=LEFT(NHAPLIEU!F335,3)),NHAPLIEU!G335,"")</f>
        <v/>
      </c>
      <c r="G338" s="308" t="e">
        <f t="shared" si="6"/>
        <v>#VALUE!</v>
      </c>
      <c r="H338" s="303" t="str">
        <f>IF(OR("156"=LEFT(NHAPLIEU!E335,3),"156"=LEFT(NHAPLIEU!F335,3)),NHAPLIEU!H335,"")</f>
        <v/>
      </c>
      <c r="I338" s="308"/>
      <c r="J338" s="303"/>
      <c r="K338" s="308"/>
      <c r="L338" s="303"/>
    </row>
    <row r="339" spans="1:12" hidden="1">
      <c r="A339" s="303" t="str">
        <f>IF(OR("156"=LEFT(NHAPLIEU!E336,3),"156"=LEFT(NHAPLIEU!F336,3)),NHAPLIEU!A336,"")</f>
        <v/>
      </c>
      <c r="B339" s="303" t="str">
        <f>IF(OR("156"=LEFT(NHAPLIEU!E336,3),"156"=LEFT(NHAPLIEU!F336,3)),NHAPLIEU!B336,"")</f>
        <v/>
      </c>
      <c r="C339" s="303" t="str">
        <f>IF(OR("156"=LEFT(NHAPLIEU!E336,3),"156"=LEFT(NHAPLIEU!F336,3)),NHAPLIEU!D336,"")</f>
        <v/>
      </c>
      <c r="D339" s="303" t="str">
        <f>IF("156"=LEFT(NHAPLIEU!E336,3),LEFT(NHAPLIEU!F336,3),IF("156"=LEFT(NHAPLIEU!F336,3),LEFT(NHAPLIEU!E336,3),""))</f>
        <v/>
      </c>
      <c r="E339" s="308" t="str">
        <f>IF(OR("156"=LEFT(NHAPLIEU!E336,3),"156"=LEFT(NHAPLIEU!F336,3)),NHAPLIEU!I336,"")</f>
        <v/>
      </c>
      <c r="F339" s="303" t="str">
        <f>IF(OR("156"=LEFT(NHAPLIEU!E336,3),"156"=LEFT(NHAPLIEU!F336,3)),NHAPLIEU!G336,"")</f>
        <v/>
      </c>
      <c r="G339" s="308" t="e">
        <f t="shared" si="6"/>
        <v>#VALUE!</v>
      </c>
      <c r="H339" s="303" t="str">
        <f>IF(OR("156"=LEFT(NHAPLIEU!E336,3),"156"=LEFT(NHAPLIEU!F336,3)),NHAPLIEU!H336,"")</f>
        <v/>
      </c>
      <c r="I339" s="308"/>
      <c r="J339" s="303"/>
      <c r="K339" s="308"/>
      <c r="L339" s="303"/>
    </row>
    <row r="340" spans="1:12">
      <c r="A340" s="303" t="str">
        <f>IF(OR("156"=LEFT(NHAPLIEU!E337,3),"156"=LEFT(NHAPLIEU!F337,3)),NHAPLIEU!A337,"")</f>
        <v/>
      </c>
      <c r="B340" s="303" t="str">
        <f>IF(OR("156"=LEFT(NHAPLIEU!E337,3),"156"=LEFT(NHAPLIEU!F337,3)),NHAPLIEU!B337,"")</f>
        <v/>
      </c>
      <c r="C340" s="303" t="str">
        <f>IF(OR("156"=LEFT(NHAPLIEU!E337,3),"156"=LEFT(NHAPLIEU!F337,3)),NHAPLIEU!D337,"")</f>
        <v/>
      </c>
      <c r="D340" s="303" t="str">
        <f>IF("156"=LEFT(NHAPLIEU!E337,3),LEFT(NHAPLIEU!F337,3),IF("156"=LEFT(NHAPLIEU!F337,3),LEFT(NHAPLIEU!E337,3),""))</f>
        <v/>
      </c>
      <c r="E340" s="308" t="str">
        <f>IF(OR("156"=LEFT(NHAPLIEU!E337,3),"156"=LEFT(NHAPLIEU!F337,3)),NHAPLIEU!I337,"")</f>
        <v/>
      </c>
      <c r="F340" s="303" t="str">
        <f>IF(OR("156"=LEFT(NHAPLIEU!E337,3),"156"=LEFT(NHAPLIEU!F337,3)),NHAPLIEU!G337,"")</f>
        <v/>
      </c>
      <c r="G340" s="308" t="e">
        <f t="shared" si="6"/>
        <v>#VALUE!</v>
      </c>
      <c r="H340" s="303" t="str">
        <f>IF(OR("156"=LEFT(NHAPLIEU!E337,3),"156"=LEFT(NHAPLIEU!F337,3)),NHAPLIEU!H337,"")</f>
        <v/>
      </c>
      <c r="I340" s="308"/>
      <c r="J340" s="303"/>
      <c r="K340" s="308"/>
      <c r="L340" s="303"/>
    </row>
    <row r="341" spans="1:12" hidden="1">
      <c r="A341" s="303" t="str">
        <f>IF(OR("156"=LEFT(NHAPLIEU!E338,3),"156"=LEFT(NHAPLIEU!F338,3)),NHAPLIEU!A338,"")</f>
        <v/>
      </c>
      <c r="B341" s="303" t="str">
        <f>IF(OR("156"=LEFT(NHAPLIEU!E338,3),"156"=LEFT(NHAPLIEU!F338,3)),NHAPLIEU!B338,"")</f>
        <v/>
      </c>
      <c r="C341" s="303" t="str">
        <f>IF(OR("156"=LEFT(NHAPLIEU!E338,3),"156"=LEFT(NHAPLIEU!F338,3)),NHAPLIEU!D338,"")</f>
        <v/>
      </c>
      <c r="D341" s="303" t="str">
        <f>IF("156"=LEFT(NHAPLIEU!E338,3),LEFT(NHAPLIEU!F338,3),IF("156"=LEFT(NHAPLIEU!F338,3),LEFT(NHAPLIEU!E338,3),""))</f>
        <v/>
      </c>
      <c r="E341" s="308" t="str">
        <f>IF(OR("156"=LEFT(NHAPLIEU!E338,3),"156"=LEFT(NHAPLIEU!F338,3)),NHAPLIEU!I338,"")</f>
        <v/>
      </c>
      <c r="F341" s="303" t="str">
        <f>IF(OR("156"=LEFT(NHAPLIEU!E338,3),"156"=LEFT(NHAPLIEU!F338,3)),NHAPLIEU!G338,"")</f>
        <v/>
      </c>
      <c r="G341" s="308" t="e">
        <f t="shared" si="6"/>
        <v>#VALUE!</v>
      </c>
      <c r="H341" s="303" t="str">
        <f>IF(OR("156"=LEFT(NHAPLIEU!E338,3),"156"=LEFT(NHAPLIEU!F338,3)),NHAPLIEU!H338,"")</f>
        <v/>
      </c>
      <c r="I341" s="308"/>
      <c r="J341" s="303"/>
      <c r="K341" s="308"/>
      <c r="L341" s="303"/>
    </row>
    <row r="342" spans="1:12">
      <c r="A342" s="303" t="str">
        <f>IF(OR("156"=LEFT(NHAPLIEU!E339,3),"156"=LEFT(NHAPLIEU!F339,3)),NHAPLIEU!A339,"")</f>
        <v/>
      </c>
      <c r="B342" s="303" t="str">
        <f>IF(OR("156"=LEFT(NHAPLIEU!E339,3),"156"=LEFT(NHAPLIEU!F339,3)),NHAPLIEU!B339,"")</f>
        <v/>
      </c>
      <c r="C342" s="303" t="str">
        <f>IF(OR("156"=LEFT(NHAPLIEU!E339,3),"156"=LEFT(NHAPLIEU!F339,3)),NHAPLIEU!D339,"")</f>
        <v/>
      </c>
      <c r="D342" s="303" t="str">
        <f>IF("156"=LEFT(NHAPLIEU!E339,3),LEFT(NHAPLIEU!F339,3),IF("156"=LEFT(NHAPLIEU!F339,3),LEFT(NHAPLIEU!E339,3),""))</f>
        <v/>
      </c>
      <c r="E342" s="308" t="str">
        <f>IF(OR("156"=LEFT(NHAPLIEU!E339,3),"156"=LEFT(NHAPLIEU!F339,3)),NHAPLIEU!I339,"")</f>
        <v/>
      </c>
      <c r="F342" s="303" t="str">
        <f>IF(OR("156"=LEFT(NHAPLIEU!E339,3),"156"=LEFT(NHAPLIEU!F339,3)),NHAPLIEU!G339,"")</f>
        <v/>
      </c>
      <c r="G342" s="308" t="e">
        <f t="shared" si="6"/>
        <v>#VALUE!</v>
      </c>
      <c r="H342" s="303" t="str">
        <f>IF(OR("156"=LEFT(NHAPLIEU!E339,3),"156"=LEFT(NHAPLIEU!F339,3)),NHAPLIEU!H339,"")</f>
        <v/>
      </c>
      <c r="I342" s="308"/>
      <c r="J342" s="303"/>
      <c r="K342" s="308"/>
      <c r="L342" s="303"/>
    </row>
    <row r="343" spans="1:12">
      <c r="A343" s="303" t="str">
        <f>IF(OR("156"=LEFT(NHAPLIEU!E340,3),"156"=LEFT(NHAPLIEU!F340,3)),NHAPLIEU!A340,"")</f>
        <v/>
      </c>
      <c r="B343" s="303" t="str">
        <f>IF(OR("156"=LEFT(NHAPLIEU!E340,3),"156"=LEFT(NHAPLIEU!F340,3)),NHAPLIEU!B340,"")</f>
        <v/>
      </c>
      <c r="C343" s="303" t="str">
        <f>IF(OR("156"=LEFT(NHAPLIEU!E340,3),"156"=LEFT(NHAPLIEU!F340,3)),NHAPLIEU!D340,"")</f>
        <v/>
      </c>
      <c r="D343" s="303" t="str">
        <f>IF("156"=LEFT(NHAPLIEU!E340,3),LEFT(NHAPLIEU!F340,3),IF("156"=LEFT(NHAPLIEU!F340,3),LEFT(NHAPLIEU!E340,3),""))</f>
        <v/>
      </c>
      <c r="E343" s="308" t="str">
        <f>IF(OR("156"=LEFT(NHAPLIEU!E340,3),"156"=LEFT(NHAPLIEU!F340,3)),NHAPLIEU!I340,"")</f>
        <v/>
      </c>
      <c r="F343" s="303" t="str">
        <f>IF(OR("156"=LEFT(NHAPLIEU!E340,3),"156"=LEFT(NHAPLIEU!F340,3)),NHAPLIEU!G340,"")</f>
        <v/>
      </c>
      <c r="G343" s="308" t="e">
        <f t="shared" si="6"/>
        <v>#VALUE!</v>
      </c>
      <c r="H343" s="303" t="str">
        <f>IF(OR("156"=LEFT(NHAPLIEU!E340,3),"156"=LEFT(NHAPLIEU!F340,3)),NHAPLIEU!H340,"")</f>
        <v/>
      </c>
      <c r="I343" s="308"/>
      <c r="J343" s="303"/>
      <c r="K343" s="308"/>
      <c r="L343" s="303"/>
    </row>
    <row r="344" spans="1:12">
      <c r="A344" s="303" t="str">
        <f>IF(OR("156"=LEFT(NHAPLIEU!E341,3),"156"=LEFT(NHAPLIEU!F341,3)),NHAPLIEU!A341,"")</f>
        <v/>
      </c>
      <c r="B344" s="303" t="str">
        <f>IF(OR("156"=LEFT(NHAPLIEU!E341,3),"156"=LEFT(NHAPLIEU!F341,3)),NHAPLIEU!B341,"")</f>
        <v/>
      </c>
      <c r="C344" s="303" t="str">
        <f>IF(OR("156"=LEFT(NHAPLIEU!E341,3),"156"=LEFT(NHAPLIEU!F341,3)),NHAPLIEU!D341,"")</f>
        <v/>
      </c>
      <c r="D344" s="303" t="str">
        <f>IF("156"=LEFT(NHAPLIEU!E341,3),LEFT(NHAPLIEU!F341,3),IF("156"=LEFT(NHAPLIEU!F341,3),LEFT(NHAPLIEU!E341,3),""))</f>
        <v/>
      </c>
      <c r="E344" s="308" t="str">
        <f>IF(OR("156"=LEFT(NHAPLIEU!E341,3),"156"=LEFT(NHAPLIEU!F341,3)),NHAPLIEU!I341,"")</f>
        <v/>
      </c>
      <c r="F344" s="303" t="str">
        <f>IF(OR("156"=LEFT(NHAPLIEU!E341,3),"156"=LEFT(NHAPLIEU!F341,3)),NHAPLIEU!G341,"")</f>
        <v/>
      </c>
      <c r="G344" s="308" t="e">
        <f t="shared" si="6"/>
        <v>#VALUE!</v>
      </c>
      <c r="H344" s="303" t="str">
        <f>IF(OR("156"=LEFT(NHAPLIEU!E341,3),"156"=LEFT(NHAPLIEU!F341,3)),NHAPLIEU!H341,"")</f>
        <v/>
      </c>
      <c r="I344" s="308"/>
      <c r="J344" s="303"/>
      <c r="K344" s="308"/>
      <c r="L344" s="303"/>
    </row>
    <row r="345" spans="1:12" hidden="1">
      <c r="A345" s="303" t="str">
        <f>IF(OR("156"=LEFT(NHAPLIEU!E342,3),"156"=LEFT(NHAPLIEU!F342,3)),NHAPLIEU!A342,"")</f>
        <v/>
      </c>
      <c r="B345" s="303" t="str">
        <f>IF(OR("156"=LEFT(NHAPLIEU!E342,3),"156"=LEFT(NHAPLIEU!F342,3)),NHAPLIEU!B342,"")</f>
        <v/>
      </c>
      <c r="C345" s="303" t="str">
        <f>IF(OR("156"=LEFT(NHAPLIEU!E342,3),"156"=LEFT(NHAPLIEU!F342,3)),NHAPLIEU!D342,"")</f>
        <v/>
      </c>
      <c r="D345" s="303" t="str">
        <f>IF("156"=LEFT(NHAPLIEU!E342,3),LEFT(NHAPLIEU!F342,3),IF("156"=LEFT(NHAPLIEU!F342,3),LEFT(NHAPLIEU!E342,3),""))</f>
        <v/>
      </c>
      <c r="E345" s="308" t="str">
        <f>IF(OR("156"=LEFT(NHAPLIEU!E342,3),"156"=LEFT(NHAPLIEU!F342,3)),NHAPLIEU!I342,"")</f>
        <v/>
      </c>
      <c r="F345" s="303" t="str">
        <f>IF(OR("156"=LEFT(NHAPLIEU!E342,3),"156"=LEFT(NHAPLIEU!F342,3)),NHAPLIEU!G342,"")</f>
        <v/>
      </c>
      <c r="G345" s="308" t="e">
        <f t="shared" si="6"/>
        <v>#VALUE!</v>
      </c>
      <c r="H345" s="303" t="str">
        <f>IF(OR("156"=LEFT(NHAPLIEU!E342,3),"156"=LEFT(NHAPLIEU!F342,3)),NHAPLIEU!H342,"")</f>
        <v/>
      </c>
      <c r="I345" s="308"/>
      <c r="J345" s="303"/>
      <c r="K345" s="308"/>
      <c r="L345" s="303"/>
    </row>
    <row r="346" spans="1:12" hidden="1">
      <c r="A346" s="303" t="str">
        <f>IF(OR("156"=LEFT(NHAPLIEU!E343,3),"156"=LEFT(NHAPLIEU!F343,3)),NHAPLIEU!A343,"")</f>
        <v/>
      </c>
      <c r="B346" s="303" t="str">
        <f>IF(OR("156"=LEFT(NHAPLIEU!E343,3),"156"=LEFT(NHAPLIEU!F343,3)),NHAPLIEU!B343,"")</f>
        <v/>
      </c>
      <c r="C346" s="303" t="str">
        <f>IF(OR("156"=LEFT(NHAPLIEU!E343,3),"156"=LEFT(NHAPLIEU!F343,3)),NHAPLIEU!D343,"")</f>
        <v/>
      </c>
      <c r="D346" s="303" t="str">
        <f>IF("156"=LEFT(NHAPLIEU!E343,3),LEFT(NHAPLIEU!F343,3),IF("156"=LEFT(NHAPLIEU!F343,3),LEFT(NHAPLIEU!E343,3),""))</f>
        <v/>
      </c>
      <c r="E346" s="308" t="str">
        <f>IF(OR("156"=LEFT(NHAPLIEU!E343,3),"156"=LEFT(NHAPLIEU!F343,3)),NHAPLIEU!I343,"")</f>
        <v/>
      </c>
      <c r="F346" s="303" t="str">
        <f>IF(OR("156"=LEFT(NHAPLIEU!E343,3),"156"=LEFT(NHAPLIEU!F343,3)),NHAPLIEU!G343,"")</f>
        <v/>
      </c>
      <c r="G346" s="308" t="e">
        <f t="shared" si="6"/>
        <v>#VALUE!</v>
      </c>
      <c r="H346" s="303" t="str">
        <f>IF(OR("156"=LEFT(NHAPLIEU!E343,3),"156"=LEFT(NHAPLIEU!F343,3)),NHAPLIEU!H343,"")</f>
        <v/>
      </c>
      <c r="I346" s="308"/>
      <c r="J346" s="303"/>
      <c r="K346" s="308"/>
      <c r="L346" s="303"/>
    </row>
    <row r="347" spans="1:12" hidden="1">
      <c r="A347" s="303" t="str">
        <f>IF(OR("156"=LEFT(NHAPLIEU!E344,3),"156"=LEFT(NHAPLIEU!F344,3)),NHAPLIEU!A344,"")</f>
        <v/>
      </c>
      <c r="B347" s="303" t="str">
        <f>IF(OR("156"=LEFT(NHAPLIEU!E344,3),"156"=LEFT(NHAPLIEU!F344,3)),NHAPLIEU!B344,"")</f>
        <v/>
      </c>
      <c r="C347" s="303" t="str">
        <f>IF(OR("156"=LEFT(NHAPLIEU!E344,3),"156"=LEFT(NHAPLIEU!F344,3)),NHAPLIEU!D344,"")</f>
        <v/>
      </c>
      <c r="D347" s="303" t="str">
        <f>IF("156"=LEFT(NHAPLIEU!E344,3),LEFT(NHAPLIEU!F344,3),IF("156"=LEFT(NHAPLIEU!F344,3),LEFT(NHAPLIEU!E344,3),""))</f>
        <v/>
      </c>
      <c r="E347" s="308" t="str">
        <f>IF(OR("156"=LEFT(NHAPLIEU!E344,3),"156"=LEFT(NHAPLIEU!F344,3)),NHAPLIEU!I344,"")</f>
        <v/>
      </c>
      <c r="F347" s="303" t="str">
        <f>IF(OR("156"=LEFT(NHAPLIEU!E344,3),"156"=LEFT(NHAPLIEU!F344,3)),NHAPLIEU!G344,"")</f>
        <v/>
      </c>
      <c r="G347" s="308" t="e">
        <f t="shared" si="6"/>
        <v>#VALUE!</v>
      </c>
      <c r="H347" s="303" t="str">
        <f>IF(OR("156"=LEFT(NHAPLIEU!E344,3),"156"=LEFT(NHAPLIEU!F344,3)),NHAPLIEU!H344,"")</f>
        <v/>
      </c>
      <c r="I347" s="308"/>
      <c r="J347" s="303"/>
      <c r="K347" s="308"/>
      <c r="L347" s="303"/>
    </row>
    <row r="348" spans="1:12" hidden="1">
      <c r="A348" s="303" t="str">
        <f>IF(OR("156"=LEFT(NHAPLIEU!E345,3),"156"=LEFT(NHAPLIEU!F345,3)),NHAPLIEU!A345,"")</f>
        <v/>
      </c>
      <c r="B348" s="303" t="str">
        <f>IF(OR("156"=LEFT(NHAPLIEU!E345,3),"156"=LEFT(NHAPLIEU!F345,3)),NHAPLIEU!B345,"")</f>
        <v/>
      </c>
      <c r="C348" s="303" t="str">
        <f>IF(OR("156"=LEFT(NHAPLIEU!E345,3),"156"=LEFT(NHAPLIEU!F345,3)),NHAPLIEU!D345,"")</f>
        <v/>
      </c>
      <c r="D348" s="303" t="str">
        <f>IF("156"=LEFT(NHAPLIEU!E345,3),LEFT(NHAPLIEU!F345,3),IF("156"=LEFT(NHAPLIEU!F345,3),LEFT(NHAPLIEU!E345,3),""))</f>
        <v/>
      </c>
      <c r="E348" s="308" t="str">
        <f>IF(OR("156"=LEFT(NHAPLIEU!E345,3),"156"=LEFT(NHAPLIEU!F345,3)),NHAPLIEU!I345,"")</f>
        <v/>
      </c>
      <c r="F348" s="303" t="str">
        <f>IF(OR("156"=LEFT(NHAPLIEU!E345,3),"156"=LEFT(NHAPLIEU!F345,3)),NHAPLIEU!G345,"")</f>
        <v/>
      </c>
      <c r="G348" s="308" t="e">
        <f t="shared" si="6"/>
        <v>#VALUE!</v>
      </c>
      <c r="H348" s="303" t="str">
        <f>IF(OR("156"=LEFT(NHAPLIEU!E345,3),"156"=LEFT(NHAPLIEU!F345,3)),NHAPLIEU!H345,"")</f>
        <v/>
      </c>
      <c r="I348" s="308"/>
      <c r="J348" s="303"/>
      <c r="K348" s="308"/>
      <c r="L348" s="303"/>
    </row>
    <row r="349" spans="1:12">
      <c r="A349" s="303" t="str">
        <f>IF(OR("156"=LEFT(NHAPLIEU!E346,3),"156"=LEFT(NHAPLIEU!F346,3)),NHAPLIEU!A346,"")</f>
        <v/>
      </c>
      <c r="B349" s="303" t="str">
        <f>IF(OR("156"=LEFT(NHAPLIEU!E346,3),"156"=LEFT(NHAPLIEU!F346,3)),NHAPLIEU!B346,"")</f>
        <v/>
      </c>
      <c r="C349" s="303" t="str">
        <f>IF(OR("156"=LEFT(NHAPLIEU!E346,3),"156"=LEFT(NHAPLIEU!F346,3)),NHAPLIEU!D346,"")</f>
        <v/>
      </c>
      <c r="D349" s="303" t="str">
        <f>IF("156"=LEFT(NHAPLIEU!E346,3),LEFT(NHAPLIEU!F346,3),IF("156"=LEFT(NHAPLIEU!F346,3),LEFT(NHAPLIEU!E346,3),""))</f>
        <v/>
      </c>
      <c r="E349" s="308" t="str">
        <f>IF(OR("156"=LEFT(NHAPLIEU!E346,3),"156"=LEFT(NHAPLIEU!F346,3)),NHAPLIEU!I346,"")</f>
        <v/>
      </c>
      <c r="F349" s="303" t="str">
        <f>IF(OR("156"=LEFT(NHAPLIEU!E346,3),"156"=LEFT(NHAPLIEU!F346,3)),NHAPLIEU!G346,"")</f>
        <v/>
      </c>
      <c r="G349" s="308" t="e">
        <f t="shared" si="6"/>
        <v>#VALUE!</v>
      </c>
      <c r="H349" s="303" t="str">
        <f>IF(OR("156"=LEFT(NHAPLIEU!E346,3),"156"=LEFT(NHAPLIEU!F346,3)),NHAPLIEU!H346,"")</f>
        <v/>
      </c>
      <c r="I349" s="308"/>
      <c r="J349" s="303"/>
      <c r="K349" s="308"/>
      <c r="L349" s="303"/>
    </row>
    <row r="350" spans="1:12">
      <c r="A350" s="303" t="str">
        <f>IF(OR("156"=LEFT(NHAPLIEU!E347,3),"156"=LEFT(NHAPLIEU!F347,3)),NHAPLIEU!A347,"")</f>
        <v/>
      </c>
      <c r="B350" s="303" t="str">
        <f>IF(OR("156"=LEFT(NHAPLIEU!E347,3),"156"=LEFT(NHAPLIEU!F347,3)),NHAPLIEU!B347,"")</f>
        <v/>
      </c>
      <c r="C350" s="303" t="str">
        <f>IF(OR("156"=LEFT(NHAPLIEU!E347,3),"156"=LEFT(NHAPLIEU!F347,3)),NHAPLIEU!D347,"")</f>
        <v/>
      </c>
      <c r="D350" s="303" t="str">
        <f>IF("156"=LEFT(NHAPLIEU!E347,3),LEFT(NHAPLIEU!F347,3),IF("156"=LEFT(NHAPLIEU!F347,3),LEFT(NHAPLIEU!E347,3),""))</f>
        <v/>
      </c>
      <c r="E350" s="308" t="str">
        <f>IF(OR("156"=LEFT(NHAPLIEU!E347,3),"156"=LEFT(NHAPLIEU!F347,3)),NHAPLIEU!I347,"")</f>
        <v/>
      </c>
      <c r="F350" s="303" t="str">
        <f>IF(OR("156"=LEFT(NHAPLIEU!E347,3),"156"=LEFT(NHAPLIEU!F347,3)),NHAPLIEU!G347,"")</f>
        <v/>
      </c>
      <c r="G350" s="308" t="e">
        <f t="shared" si="6"/>
        <v>#VALUE!</v>
      </c>
      <c r="H350" s="303" t="str">
        <f>IF(OR("156"=LEFT(NHAPLIEU!E347,3),"156"=LEFT(NHAPLIEU!F347,3)),NHAPLIEU!H347,"")</f>
        <v/>
      </c>
      <c r="I350" s="308"/>
      <c r="J350" s="303"/>
      <c r="K350" s="308"/>
      <c r="L350" s="303"/>
    </row>
    <row r="351" spans="1:12">
      <c r="A351" s="303" t="str">
        <f>IF(OR("156"=LEFT(NHAPLIEU!E348,3),"156"=LEFT(NHAPLIEU!F348,3)),NHAPLIEU!A348,"")</f>
        <v/>
      </c>
      <c r="B351" s="303" t="str">
        <f>IF(OR("156"=LEFT(NHAPLIEU!E348,3),"156"=LEFT(NHAPLIEU!F348,3)),NHAPLIEU!B348,"")</f>
        <v/>
      </c>
      <c r="C351" s="303" t="str">
        <f>IF(OR("156"=LEFT(NHAPLIEU!E348,3),"156"=LEFT(NHAPLIEU!F348,3)),NHAPLIEU!D348,"")</f>
        <v/>
      </c>
      <c r="D351" s="303" t="str">
        <f>IF("156"=LEFT(NHAPLIEU!E348,3),LEFT(NHAPLIEU!F348,3),IF("156"=LEFT(NHAPLIEU!F348,3),LEFT(NHAPLIEU!E348,3),""))</f>
        <v/>
      </c>
      <c r="E351" s="308" t="str">
        <f>IF(OR("156"=LEFT(NHAPLIEU!E348,3),"156"=LEFT(NHAPLIEU!F348,3)),NHAPLIEU!I348,"")</f>
        <v/>
      </c>
      <c r="F351" s="303" t="str">
        <f>IF(OR("156"=LEFT(NHAPLIEU!E348,3),"156"=LEFT(NHAPLIEU!F348,3)),NHAPLIEU!G348,"")</f>
        <v/>
      </c>
      <c r="G351" s="308" t="e">
        <f t="shared" si="6"/>
        <v>#VALUE!</v>
      </c>
      <c r="H351" s="303" t="str">
        <f>IF(OR("156"=LEFT(NHAPLIEU!E348,3),"156"=LEFT(NHAPLIEU!F348,3)),NHAPLIEU!H348,"")</f>
        <v/>
      </c>
      <c r="I351" s="308"/>
      <c r="J351" s="303"/>
      <c r="K351" s="308"/>
      <c r="L351" s="303"/>
    </row>
    <row r="352" spans="1:12" hidden="1">
      <c r="A352" s="303" t="str">
        <f>IF(OR("156"=LEFT(NHAPLIEU!E349,3),"156"=LEFT(NHAPLIEU!F349,3)),NHAPLIEU!A349,"")</f>
        <v/>
      </c>
      <c r="B352" s="303" t="str">
        <f>IF(OR("156"=LEFT(NHAPLIEU!E349,3),"156"=LEFT(NHAPLIEU!F349,3)),NHAPLIEU!B349,"")</f>
        <v/>
      </c>
      <c r="C352" s="303" t="str">
        <f>IF(OR("156"=LEFT(NHAPLIEU!E349,3),"156"=LEFT(NHAPLIEU!F349,3)),NHAPLIEU!D349,"")</f>
        <v/>
      </c>
      <c r="D352" s="303" t="str">
        <f>IF("156"=LEFT(NHAPLIEU!E349,3),LEFT(NHAPLIEU!F349,3),IF("156"=LEFT(NHAPLIEU!F349,3),LEFT(NHAPLIEU!E349,3),""))</f>
        <v/>
      </c>
      <c r="E352" s="308" t="str">
        <f>IF(OR("156"=LEFT(NHAPLIEU!E349,3),"156"=LEFT(NHAPLIEU!F349,3)),NHAPLIEU!I349,"")</f>
        <v/>
      </c>
      <c r="F352" s="303" t="str">
        <f>IF(OR("156"=LEFT(NHAPLIEU!E349,3),"156"=LEFT(NHAPLIEU!F349,3)),NHAPLIEU!G349,"")</f>
        <v/>
      </c>
      <c r="G352" s="308" t="e">
        <f t="shared" si="6"/>
        <v>#VALUE!</v>
      </c>
      <c r="H352" s="303" t="str">
        <f>IF(OR("156"=LEFT(NHAPLIEU!E349,3),"156"=LEFT(NHAPLIEU!F349,3)),NHAPLIEU!H349,"")</f>
        <v/>
      </c>
      <c r="I352" s="308"/>
      <c r="J352" s="303"/>
      <c r="K352" s="308"/>
      <c r="L352" s="303"/>
    </row>
    <row r="353" spans="1:12" hidden="1">
      <c r="A353" s="303" t="str">
        <f>IF(OR("156"=LEFT(NHAPLIEU!E350,3),"156"=LEFT(NHAPLIEU!F350,3)),NHAPLIEU!A350,"")</f>
        <v/>
      </c>
      <c r="B353" s="303" t="str">
        <f>IF(OR("156"=LEFT(NHAPLIEU!E350,3),"156"=LEFT(NHAPLIEU!F350,3)),NHAPLIEU!B350,"")</f>
        <v/>
      </c>
      <c r="C353" s="303" t="str">
        <f>IF(OR("156"=LEFT(NHAPLIEU!E350,3),"156"=LEFT(NHAPLIEU!F350,3)),NHAPLIEU!D350,"")</f>
        <v/>
      </c>
      <c r="D353" s="303" t="str">
        <f>IF("156"=LEFT(NHAPLIEU!E350,3),LEFT(NHAPLIEU!F350,3),IF("156"=LEFT(NHAPLIEU!F350,3),LEFT(NHAPLIEU!E350,3),""))</f>
        <v/>
      </c>
      <c r="E353" s="308" t="str">
        <f>IF(OR("156"=LEFT(NHAPLIEU!E350,3),"156"=LEFT(NHAPLIEU!F350,3)),NHAPLIEU!I350,"")</f>
        <v/>
      </c>
      <c r="F353" s="303" t="str">
        <f>IF(OR("156"=LEFT(NHAPLIEU!E350,3),"156"=LEFT(NHAPLIEU!F350,3)),NHAPLIEU!G350,"")</f>
        <v/>
      </c>
      <c r="G353" s="308" t="e">
        <f t="shared" si="6"/>
        <v>#VALUE!</v>
      </c>
      <c r="H353" s="303" t="str">
        <f>IF(OR("156"=LEFT(NHAPLIEU!E350,3),"156"=LEFT(NHAPLIEU!F350,3)),NHAPLIEU!H350,"")</f>
        <v/>
      </c>
      <c r="I353" s="308"/>
      <c r="J353" s="303"/>
      <c r="K353" s="308"/>
      <c r="L353" s="303"/>
    </row>
    <row r="354" spans="1:12" hidden="1">
      <c r="A354" s="303" t="str">
        <f>IF(OR("156"=LEFT(NHAPLIEU!E351,3),"156"=LEFT(NHAPLIEU!F351,3)),NHAPLIEU!A351,"")</f>
        <v/>
      </c>
      <c r="B354" s="303" t="str">
        <f>IF(OR("156"=LEFT(NHAPLIEU!E351,3),"156"=LEFT(NHAPLIEU!F351,3)),NHAPLIEU!B351,"")</f>
        <v/>
      </c>
      <c r="C354" s="303" t="str">
        <f>IF(OR("156"=LEFT(NHAPLIEU!E351,3),"156"=LEFT(NHAPLIEU!F351,3)),NHAPLIEU!D351,"")</f>
        <v/>
      </c>
      <c r="D354" s="303" t="str">
        <f>IF("156"=LEFT(NHAPLIEU!E351,3),LEFT(NHAPLIEU!F351,3),IF("156"=LEFT(NHAPLIEU!F351,3),LEFT(NHAPLIEU!E351,3),""))</f>
        <v/>
      </c>
      <c r="E354" s="308" t="str">
        <f>IF(OR("156"=LEFT(NHAPLIEU!E351,3),"156"=LEFT(NHAPLIEU!F351,3)),NHAPLIEU!I351,"")</f>
        <v/>
      </c>
      <c r="F354" s="303" t="str">
        <f>IF(OR("156"=LEFT(NHAPLIEU!E351,3),"156"=LEFT(NHAPLIEU!F351,3)),NHAPLIEU!G351,"")</f>
        <v/>
      </c>
      <c r="G354" s="308" t="e">
        <f t="shared" si="6"/>
        <v>#VALUE!</v>
      </c>
      <c r="H354" s="303" t="str">
        <f>IF(OR("156"=LEFT(NHAPLIEU!E351,3),"156"=LEFT(NHAPLIEU!F351,3)),NHAPLIEU!H351,"")</f>
        <v/>
      </c>
      <c r="I354" s="308"/>
      <c r="J354" s="303"/>
      <c r="K354" s="308"/>
      <c r="L354" s="303"/>
    </row>
    <row r="355" spans="1:12" hidden="1">
      <c r="A355" s="303" t="str">
        <f>IF(OR("156"=LEFT(NHAPLIEU!E352,3),"156"=LEFT(NHAPLIEU!F352,3)),NHAPLIEU!A352,"")</f>
        <v/>
      </c>
      <c r="B355" s="303" t="str">
        <f>IF(OR("156"=LEFT(NHAPLIEU!E352,3),"156"=LEFT(NHAPLIEU!F352,3)),NHAPLIEU!B352,"")</f>
        <v/>
      </c>
      <c r="C355" s="303" t="str">
        <f>IF(OR("156"=LEFT(NHAPLIEU!E352,3),"156"=LEFT(NHAPLIEU!F352,3)),NHAPLIEU!D352,"")</f>
        <v/>
      </c>
      <c r="D355" s="303" t="str">
        <f>IF("156"=LEFT(NHAPLIEU!E352,3),LEFT(NHAPLIEU!F352,3),IF("156"=LEFT(NHAPLIEU!F352,3),LEFT(NHAPLIEU!E352,3),""))</f>
        <v/>
      </c>
      <c r="E355" s="308" t="str">
        <f>IF(OR("156"=LEFT(NHAPLIEU!E352,3),"156"=LEFT(NHAPLIEU!F352,3)),NHAPLIEU!I352,"")</f>
        <v/>
      </c>
      <c r="F355" s="303" t="str">
        <f>IF(OR("156"=LEFT(NHAPLIEU!E352,3),"156"=LEFT(NHAPLIEU!F352,3)),NHAPLIEU!G352,"")</f>
        <v/>
      </c>
      <c r="G355" s="308" t="e">
        <f t="shared" si="6"/>
        <v>#VALUE!</v>
      </c>
      <c r="H355" s="303" t="str">
        <f>IF(OR("156"=LEFT(NHAPLIEU!E352,3),"156"=LEFT(NHAPLIEU!F352,3)),NHAPLIEU!H352,"")</f>
        <v/>
      </c>
      <c r="I355" s="308"/>
      <c r="J355" s="303"/>
      <c r="K355" s="308"/>
      <c r="L355" s="303"/>
    </row>
    <row r="356" spans="1:12">
      <c r="A356" s="303" t="str">
        <f>IF(OR("156"=LEFT(NHAPLIEU!E353,3),"156"=LEFT(NHAPLIEU!F353,3)),NHAPLIEU!A353,"")</f>
        <v/>
      </c>
      <c r="B356" s="303" t="str">
        <f>IF(OR("156"=LEFT(NHAPLIEU!E353,3),"156"=LEFT(NHAPLIEU!F353,3)),NHAPLIEU!B353,"")</f>
        <v/>
      </c>
      <c r="C356" s="303" t="str">
        <f>IF(OR("156"=LEFT(NHAPLIEU!E353,3),"156"=LEFT(NHAPLIEU!F353,3)),NHAPLIEU!D353,"")</f>
        <v/>
      </c>
      <c r="D356" s="303" t="str">
        <f>IF("156"=LEFT(NHAPLIEU!E353,3),LEFT(NHAPLIEU!F353,3),IF("156"=LEFT(NHAPLIEU!F353,3),LEFT(NHAPLIEU!E353,3),""))</f>
        <v/>
      </c>
      <c r="E356" s="308" t="str">
        <f>IF(OR("156"=LEFT(NHAPLIEU!E353,3),"156"=LEFT(NHAPLIEU!F353,3)),NHAPLIEU!I353,"")</f>
        <v/>
      </c>
      <c r="F356" s="303" t="str">
        <f>IF(OR("156"=LEFT(NHAPLIEU!E353,3),"156"=LEFT(NHAPLIEU!F353,3)),NHAPLIEU!G353,"")</f>
        <v/>
      </c>
      <c r="G356" s="308" t="e">
        <f t="shared" si="6"/>
        <v>#VALUE!</v>
      </c>
      <c r="H356" s="303" t="str">
        <f>IF(OR("156"=LEFT(NHAPLIEU!E353,3),"156"=LEFT(NHAPLIEU!F353,3)),NHAPLIEU!H353,"")</f>
        <v/>
      </c>
      <c r="I356" s="308"/>
      <c r="J356" s="303"/>
      <c r="K356" s="308"/>
      <c r="L356" s="303"/>
    </row>
    <row r="357" spans="1:12" hidden="1">
      <c r="A357" s="303" t="str">
        <f>IF(OR("156"=LEFT(NHAPLIEU!E354,3),"156"=LEFT(NHAPLIEU!F354,3)),NHAPLIEU!A354,"")</f>
        <v/>
      </c>
      <c r="B357" s="303" t="str">
        <f>IF(OR("156"=LEFT(NHAPLIEU!E354,3),"156"=LEFT(NHAPLIEU!F354,3)),NHAPLIEU!B354,"")</f>
        <v/>
      </c>
      <c r="C357" s="303" t="str">
        <f>IF(OR("156"=LEFT(NHAPLIEU!E354,3),"156"=LEFT(NHAPLIEU!F354,3)),NHAPLIEU!D354,"")</f>
        <v/>
      </c>
      <c r="D357" s="303" t="str">
        <f>IF("156"=LEFT(NHAPLIEU!E354,3),LEFT(NHAPLIEU!F354,3),IF("156"=LEFT(NHAPLIEU!F354,3),LEFT(NHAPLIEU!E354,3),""))</f>
        <v/>
      </c>
      <c r="E357" s="308" t="str">
        <f>IF(OR("156"=LEFT(NHAPLIEU!E354,3),"156"=LEFT(NHAPLIEU!F354,3)),NHAPLIEU!I354,"")</f>
        <v/>
      </c>
      <c r="F357" s="303" t="str">
        <f>IF(OR("156"=LEFT(NHAPLIEU!E354,3),"156"=LEFT(NHAPLIEU!F354,3)),NHAPLIEU!G354,"")</f>
        <v/>
      </c>
      <c r="G357" s="308" t="e">
        <f t="shared" si="6"/>
        <v>#VALUE!</v>
      </c>
      <c r="H357" s="303" t="str">
        <f>IF(OR("156"=LEFT(NHAPLIEU!E354,3),"156"=LEFT(NHAPLIEU!F354,3)),NHAPLIEU!H354,"")</f>
        <v/>
      </c>
      <c r="I357" s="308"/>
      <c r="J357" s="303"/>
      <c r="K357" s="308"/>
      <c r="L357" s="303"/>
    </row>
    <row r="358" spans="1:12" hidden="1">
      <c r="A358" s="303" t="str">
        <f>IF(OR("156"=LEFT(NHAPLIEU!E355,3),"156"=LEFT(NHAPLIEU!F355,3)),NHAPLIEU!A355,"")</f>
        <v/>
      </c>
      <c r="B358" s="303" t="str">
        <f>IF(OR("156"=LEFT(NHAPLIEU!E355,3),"156"=LEFT(NHAPLIEU!F355,3)),NHAPLIEU!B355,"")</f>
        <v/>
      </c>
      <c r="C358" s="303" t="str">
        <f>IF(OR("156"=LEFT(NHAPLIEU!E355,3),"156"=LEFT(NHAPLIEU!F355,3)),NHAPLIEU!D355,"")</f>
        <v/>
      </c>
      <c r="D358" s="303" t="str">
        <f>IF("156"=LEFT(NHAPLIEU!E355,3),LEFT(NHAPLIEU!F355,3),IF("156"=LEFT(NHAPLIEU!F355,3),LEFT(NHAPLIEU!E355,3),""))</f>
        <v/>
      </c>
      <c r="E358" s="308" t="str">
        <f>IF(OR("156"=LEFT(NHAPLIEU!E355,3),"156"=LEFT(NHAPLIEU!F355,3)),NHAPLIEU!I355,"")</f>
        <v/>
      </c>
      <c r="F358" s="303" t="str">
        <f>IF(OR("156"=LEFT(NHAPLIEU!E355,3),"156"=LEFT(NHAPLIEU!F355,3)),NHAPLIEU!G355,"")</f>
        <v/>
      </c>
      <c r="G358" s="308" t="e">
        <f t="shared" si="6"/>
        <v>#VALUE!</v>
      </c>
      <c r="H358" s="303" t="str">
        <f>IF(OR("156"=LEFT(NHAPLIEU!E355,3),"156"=LEFT(NHAPLIEU!F355,3)),NHAPLIEU!H355,"")</f>
        <v/>
      </c>
      <c r="I358" s="308"/>
      <c r="J358" s="303"/>
      <c r="K358" s="308"/>
      <c r="L358" s="303"/>
    </row>
    <row r="359" spans="1:12" hidden="1">
      <c r="A359" s="303" t="str">
        <f>IF(OR("156"=LEFT(NHAPLIEU!E356,3),"156"=LEFT(NHAPLIEU!F356,3)),NHAPLIEU!A356,"")</f>
        <v/>
      </c>
      <c r="B359" s="303" t="str">
        <f>IF(OR("156"=LEFT(NHAPLIEU!E356,3),"156"=LEFT(NHAPLIEU!F356,3)),NHAPLIEU!B356,"")</f>
        <v/>
      </c>
      <c r="C359" s="303" t="str">
        <f>IF(OR("156"=LEFT(NHAPLIEU!E356,3),"156"=LEFT(NHAPLIEU!F356,3)),NHAPLIEU!D356,"")</f>
        <v/>
      </c>
      <c r="D359" s="303" t="str">
        <f>IF("156"=LEFT(NHAPLIEU!E356,3),LEFT(NHAPLIEU!F356,3),IF("156"=LEFT(NHAPLIEU!F356,3),LEFT(NHAPLIEU!E356,3),""))</f>
        <v/>
      </c>
      <c r="E359" s="308" t="str">
        <f>IF(OR("156"=LEFT(NHAPLIEU!E356,3),"156"=LEFT(NHAPLIEU!F356,3)),NHAPLIEU!I356,"")</f>
        <v/>
      </c>
      <c r="F359" s="303" t="str">
        <f>IF(OR("156"=LEFT(NHAPLIEU!E356,3),"156"=LEFT(NHAPLIEU!F356,3)),NHAPLIEU!G356,"")</f>
        <v/>
      </c>
      <c r="G359" s="308" t="e">
        <f t="shared" si="6"/>
        <v>#VALUE!</v>
      </c>
      <c r="H359" s="303" t="str">
        <f>IF(OR("156"=LEFT(NHAPLIEU!E356,3),"156"=LEFT(NHAPLIEU!F356,3)),NHAPLIEU!H356,"")</f>
        <v/>
      </c>
      <c r="I359" s="308"/>
      <c r="J359" s="303"/>
      <c r="K359" s="308"/>
      <c r="L359" s="303"/>
    </row>
    <row r="360" spans="1:12" hidden="1">
      <c r="A360" s="303" t="str">
        <f>IF(OR("156"=LEFT(NHAPLIEU!E357,3),"156"=LEFT(NHAPLIEU!F357,3)),NHAPLIEU!A357,"")</f>
        <v/>
      </c>
      <c r="B360" s="303" t="str">
        <f>IF(OR("156"=LEFT(NHAPLIEU!E357,3),"156"=LEFT(NHAPLIEU!F357,3)),NHAPLIEU!B357,"")</f>
        <v/>
      </c>
      <c r="C360" s="303" t="str">
        <f>IF(OR("156"=LEFT(NHAPLIEU!E357,3),"156"=LEFT(NHAPLIEU!F357,3)),NHAPLIEU!D357,"")</f>
        <v/>
      </c>
      <c r="D360" s="303" t="str">
        <f>IF("156"=LEFT(NHAPLIEU!E357,3),LEFT(NHAPLIEU!F357,3),IF("156"=LEFT(NHAPLIEU!F357,3),LEFT(NHAPLIEU!E357,3),""))</f>
        <v/>
      </c>
      <c r="E360" s="308" t="str">
        <f>IF(OR("156"=LEFT(NHAPLIEU!E357,3),"156"=LEFT(NHAPLIEU!F357,3)),NHAPLIEU!I357,"")</f>
        <v/>
      </c>
      <c r="F360" s="303" t="str">
        <f>IF(OR("156"=LEFT(NHAPLIEU!E357,3),"156"=LEFT(NHAPLIEU!F357,3)),NHAPLIEU!G357,"")</f>
        <v/>
      </c>
      <c r="G360" s="308" t="e">
        <f t="shared" si="6"/>
        <v>#VALUE!</v>
      </c>
      <c r="H360" s="303" t="str">
        <f>IF(OR("156"=LEFT(NHAPLIEU!E357,3),"156"=LEFT(NHAPLIEU!F357,3)),NHAPLIEU!H357,"")</f>
        <v/>
      </c>
      <c r="I360" s="308"/>
      <c r="J360" s="303"/>
      <c r="K360" s="308"/>
      <c r="L360" s="303"/>
    </row>
    <row r="361" spans="1:12">
      <c r="A361" s="303" t="str">
        <f>IF(OR("156"=LEFT(NHAPLIEU!E358,3),"156"=LEFT(NHAPLIEU!F358,3)),NHAPLIEU!A358,"")</f>
        <v/>
      </c>
      <c r="B361" s="303" t="str">
        <f>IF(OR("156"=LEFT(NHAPLIEU!E358,3),"156"=LEFT(NHAPLIEU!F358,3)),NHAPLIEU!B358,"")</f>
        <v/>
      </c>
      <c r="C361" s="303" t="str">
        <f>IF(OR("156"=LEFT(NHAPLIEU!E358,3),"156"=LEFT(NHAPLIEU!F358,3)),NHAPLIEU!D358,"")</f>
        <v/>
      </c>
      <c r="D361" s="303" t="str">
        <f>IF("156"=LEFT(NHAPLIEU!E358,3),LEFT(NHAPLIEU!F358,3),IF("156"=LEFT(NHAPLIEU!F358,3),LEFT(NHAPLIEU!E358,3),""))</f>
        <v/>
      </c>
      <c r="E361" s="308" t="str">
        <f>IF(OR("156"=LEFT(NHAPLIEU!E358,3),"156"=LEFT(NHAPLIEU!F358,3)),NHAPLIEU!I358,"")</f>
        <v/>
      </c>
      <c r="F361" s="303" t="str">
        <f>IF(OR("156"=LEFT(NHAPLIEU!E358,3),"156"=LEFT(NHAPLIEU!F358,3)),NHAPLIEU!G358,"")</f>
        <v/>
      </c>
      <c r="G361" s="308" t="e">
        <f t="shared" si="6"/>
        <v>#VALUE!</v>
      </c>
      <c r="H361" s="303" t="str">
        <f>IF(OR("156"=LEFT(NHAPLIEU!E358,3),"156"=LEFT(NHAPLIEU!F358,3)),NHAPLIEU!H358,"")</f>
        <v/>
      </c>
      <c r="I361" s="308"/>
      <c r="J361" s="303"/>
      <c r="K361" s="308"/>
      <c r="L361" s="303"/>
    </row>
    <row r="362" spans="1:12" hidden="1">
      <c r="A362" s="303" t="str">
        <f>IF(OR("156"=LEFT(NHAPLIEU!E359,3),"156"=LEFT(NHAPLIEU!F359,3)),NHAPLIEU!A359,"")</f>
        <v/>
      </c>
      <c r="B362" s="303" t="str">
        <f>IF(OR("156"=LEFT(NHAPLIEU!E359,3),"156"=LEFT(NHAPLIEU!F359,3)),NHAPLIEU!B359,"")</f>
        <v/>
      </c>
      <c r="C362" s="303" t="str">
        <f>IF(OR("156"=LEFT(NHAPLIEU!E359,3),"156"=LEFT(NHAPLIEU!F359,3)),NHAPLIEU!D359,"")</f>
        <v/>
      </c>
      <c r="D362" s="303" t="str">
        <f>IF("156"=LEFT(NHAPLIEU!E359,3),LEFT(NHAPLIEU!F359,3),IF("156"=LEFT(NHAPLIEU!F359,3),LEFT(NHAPLIEU!E359,3),""))</f>
        <v/>
      </c>
      <c r="E362" s="308" t="str">
        <f>IF(OR("156"=LEFT(NHAPLIEU!E359,3),"156"=LEFT(NHAPLIEU!F359,3)),NHAPLIEU!I359,"")</f>
        <v/>
      </c>
      <c r="F362" s="303" t="str">
        <f>IF(OR("156"=LEFT(NHAPLIEU!E359,3),"156"=LEFT(NHAPLIEU!F359,3)),NHAPLIEU!G359,"")</f>
        <v/>
      </c>
      <c r="G362" s="308" t="e">
        <f t="shared" si="6"/>
        <v>#VALUE!</v>
      </c>
      <c r="H362" s="303" t="str">
        <f>IF(OR("156"=LEFT(NHAPLIEU!E359,3),"156"=LEFT(NHAPLIEU!F359,3)),NHAPLIEU!H359,"")</f>
        <v/>
      </c>
      <c r="I362" s="308"/>
      <c r="J362" s="303"/>
      <c r="K362" s="308"/>
      <c r="L362" s="303"/>
    </row>
    <row r="363" spans="1:12" hidden="1">
      <c r="A363" s="303" t="str">
        <f>IF(OR("156"=LEFT(NHAPLIEU!E360,3),"156"=LEFT(NHAPLIEU!F360,3)),NHAPLIEU!A360,"")</f>
        <v/>
      </c>
      <c r="B363" s="303" t="str">
        <f>IF(OR("156"=LEFT(NHAPLIEU!E360,3),"156"=LEFT(NHAPLIEU!F360,3)),NHAPLIEU!B360,"")</f>
        <v/>
      </c>
      <c r="C363" s="303" t="str">
        <f>IF(OR("156"=LEFT(NHAPLIEU!E360,3),"156"=LEFT(NHAPLIEU!F360,3)),NHAPLIEU!D360,"")</f>
        <v/>
      </c>
      <c r="D363" s="303" t="str">
        <f>IF("156"=LEFT(NHAPLIEU!E360,3),LEFT(NHAPLIEU!F360,3),IF("156"=LEFT(NHAPLIEU!F360,3),LEFT(NHAPLIEU!E360,3),""))</f>
        <v/>
      </c>
      <c r="E363" s="308" t="str">
        <f>IF(OR("156"=LEFT(NHAPLIEU!E360,3),"156"=LEFT(NHAPLIEU!F360,3)),NHAPLIEU!I360,"")</f>
        <v/>
      </c>
      <c r="F363" s="303" t="str">
        <f>IF(OR("156"=LEFT(NHAPLIEU!E360,3),"156"=LEFT(NHAPLIEU!F360,3)),NHAPLIEU!G360,"")</f>
        <v/>
      </c>
      <c r="G363" s="308" t="e">
        <f t="shared" si="6"/>
        <v>#VALUE!</v>
      </c>
      <c r="H363" s="303" t="str">
        <f>IF(OR("156"=LEFT(NHAPLIEU!E360,3),"156"=LEFT(NHAPLIEU!F360,3)),NHAPLIEU!H360,"")</f>
        <v/>
      </c>
      <c r="I363" s="308"/>
      <c r="J363" s="303"/>
      <c r="K363" s="308"/>
      <c r="L363" s="303"/>
    </row>
    <row r="364" spans="1:12">
      <c r="A364" s="303" t="str">
        <f>IF(OR("156"=LEFT(NHAPLIEU!E361,3),"156"=LEFT(NHAPLIEU!F361,3)),NHAPLIEU!A361,"")</f>
        <v/>
      </c>
      <c r="B364" s="303" t="str">
        <f>IF(OR("156"=LEFT(NHAPLIEU!E361,3),"156"=LEFT(NHAPLIEU!F361,3)),NHAPLIEU!B361,"")</f>
        <v/>
      </c>
      <c r="C364" s="303" t="str">
        <f>IF(OR("156"=LEFT(NHAPLIEU!E361,3),"156"=LEFT(NHAPLIEU!F361,3)),NHAPLIEU!D361,"")</f>
        <v/>
      </c>
      <c r="D364" s="303" t="str">
        <f>IF("156"=LEFT(NHAPLIEU!E361,3),LEFT(NHAPLIEU!F361,3),IF("156"=LEFT(NHAPLIEU!F361,3),LEFT(NHAPLIEU!E361,3),""))</f>
        <v/>
      </c>
      <c r="E364" s="308" t="str">
        <f>IF(OR("156"=LEFT(NHAPLIEU!E361,3),"156"=LEFT(NHAPLIEU!F361,3)),NHAPLIEU!I361,"")</f>
        <v/>
      </c>
      <c r="F364" s="303" t="str">
        <f>IF(OR("156"=LEFT(NHAPLIEU!E361,3),"156"=LEFT(NHAPLIEU!F361,3)),NHAPLIEU!G361,"")</f>
        <v/>
      </c>
      <c r="G364" s="308" t="e">
        <f t="shared" si="6"/>
        <v>#VALUE!</v>
      </c>
      <c r="H364" s="303" t="str">
        <f>IF(OR("156"=LEFT(NHAPLIEU!E361,3),"156"=LEFT(NHAPLIEU!F361,3)),NHAPLIEU!H361,"")</f>
        <v/>
      </c>
      <c r="I364" s="308"/>
      <c r="J364" s="303"/>
      <c r="K364" s="308"/>
      <c r="L364" s="303"/>
    </row>
    <row r="365" spans="1:12" hidden="1">
      <c r="A365" s="303" t="str">
        <f>IF(OR("156"=LEFT(NHAPLIEU!E362,3),"156"=LEFT(NHAPLIEU!F362,3)),NHAPLIEU!A362,"")</f>
        <v/>
      </c>
      <c r="B365" s="303" t="str">
        <f>IF(OR("156"=LEFT(NHAPLIEU!E362,3),"156"=LEFT(NHAPLIEU!F362,3)),NHAPLIEU!B362,"")</f>
        <v/>
      </c>
      <c r="C365" s="303" t="str">
        <f>IF(OR("156"=LEFT(NHAPLIEU!E362,3),"156"=LEFT(NHAPLIEU!F362,3)),NHAPLIEU!D362,"")</f>
        <v/>
      </c>
      <c r="D365" s="303" t="str">
        <f>IF("156"=LEFT(NHAPLIEU!E362,3),LEFT(NHAPLIEU!F362,3),IF("156"=LEFT(NHAPLIEU!F362,3),LEFT(NHAPLIEU!E362,3),""))</f>
        <v/>
      </c>
      <c r="E365" s="308" t="str">
        <f>IF(OR("156"=LEFT(NHAPLIEU!E362,3),"156"=LEFT(NHAPLIEU!F362,3)),NHAPLIEU!I362,"")</f>
        <v/>
      </c>
      <c r="F365" s="303" t="str">
        <f>IF(OR("156"=LEFT(NHAPLIEU!E362,3),"156"=LEFT(NHAPLIEU!F362,3)),NHAPLIEU!G362,"")</f>
        <v/>
      </c>
      <c r="G365" s="308" t="e">
        <f t="shared" si="6"/>
        <v>#VALUE!</v>
      </c>
      <c r="H365" s="303" t="str">
        <f>IF(OR("156"=LEFT(NHAPLIEU!E362,3),"156"=LEFT(NHAPLIEU!F362,3)),NHAPLIEU!H362,"")</f>
        <v/>
      </c>
      <c r="I365" s="308"/>
      <c r="J365" s="303"/>
      <c r="K365" s="308"/>
      <c r="L365" s="303"/>
    </row>
    <row r="366" spans="1:12" hidden="1">
      <c r="A366" s="303" t="str">
        <f>IF(OR("156"=LEFT(NHAPLIEU!E363,3),"156"=LEFT(NHAPLIEU!F363,3)),NHAPLIEU!A363,"")</f>
        <v/>
      </c>
      <c r="B366" s="303" t="str">
        <f>IF(OR("156"=LEFT(NHAPLIEU!E363,3),"156"=LEFT(NHAPLIEU!F363,3)),NHAPLIEU!B363,"")</f>
        <v/>
      </c>
      <c r="C366" s="303" t="str">
        <f>IF(OR("156"=LEFT(NHAPLIEU!E363,3),"156"=LEFT(NHAPLIEU!F363,3)),NHAPLIEU!D363,"")</f>
        <v/>
      </c>
      <c r="D366" s="303" t="str">
        <f>IF("156"=LEFT(NHAPLIEU!E363,3),LEFT(NHAPLIEU!F363,3),IF("156"=LEFT(NHAPLIEU!F363,3),LEFT(NHAPLIEU!E363,3),""))</f>
        <v/>
      </c>
      <c r="E366" s="308" t="str">
        <f>IF(OR("156"=LEFT(NHAPLIEU!E363,3),"156"=LEFT(NHAPLIEU!F363,3)),NHAPLIEU!I363,"")</f>
        <v/>
      </c>
      <c r="F366" s="303" t="str">
        <f>IF(OR("156"=LEFT(NHAPLIEU!E363,3),"156"=LEFT(NHAPLIEU!F363,3)),NHAPLIEU!G363,"")</f>
        <v/>
      </c>
      <c r="G366" s="308" t="e">
        <f t="shared" si="6"/>
        <v>#VALUE!</v>
      </c>
      <c r="H366" s="303" t="str">
        <f>IF(OR("156"=LEFT(NHAPLIEU!E363,3),"156"=LEFT(NHAPLIEU!F363,3)),NHAPLIEU!H363,"")</f>
        <v/>
      </c>
      <c r="I366" s="308"/>
      <c r="J366" s="303"/>
      <c r="K366" s="308"/>
      <c r="L366" s="303"/>
    </row>
    <row r="367" spans="1:12" hidden="1">
      <c r="A367" s="303" t="str">
        <f>IF(OR("156"=LEFT(NHAPLIEU!E364,3),"156"=LEFT(NHAPLIEU!F364,3)),NHAPLIEU!A364,"")</f>
        <v/>
      </c>
      <c r="B367" s="303" t="str">
        <f>IF(OR("156"=LEFT(NHAPLIEU!E364,3),"156"=LEFT(NHAPLIEU!F364,3)),NHAPLIEU!B364,"")</f>
        <v/>
      </c>
      <c r="C367" s="303" t="str">
        <f>IF(OR("156"=LEFT(NHAPLIEU!E364,3),"156"=LEFT(NHAPLIEU!F364,3)),NHAPLIEU!D364,"")</f>
        <v/>
      </c>
      <c r="D367" s="303" t="str">
        <f>IF("156"=LEFT(NHAPLIEU!E364,3),LEFT(NHAPLIEU!F364,3),IF("156"=LEFT(NHAPLIEU!F364,3),LEFT(NHAPLIEU!E364,3),""))</f>
        <v/>
      </c>
      <c r="E367" s="308" t="str">
        <f>IF(OR("156"=LEFT(NHAPLIEU!E364,3),"156"=LEFT(NHAPLIEU!F364,3)),NHAPLIEU!I364,"")</f>
        <v/>
      </c>
      <c r="F367" s="303" t="str">
        <f>IF(OR("156"=LEFT(NHAPLIEU!E364,3),"156"=LEFT(NHAPLIEU!F364,3)),NHAPLIEU!G364,"")</f>
        <v/>
      </c>
      <c r="G367" s="308" t="e">
        <f t="shared" si="6"/>
        <v>#VALUE!</v>
      </c>
      <c r="H367" s="303" t="str">
        <f>IF(OR("156"=LEFT(NHAPLIEU!E364,3),"156"=LEFT(NHAPLIEU!F364,3)),NHAPLIEU!H364,"")</f>
        <v/>
      </c>
      <c r="I367" s="308"/>
      <c r="J367" s="303"/>
      <c r="K367" s="308"/>
      <c r="L367" s="303"/>
    </row>
    <row r="368" spans="1:12" hidden="1">
      <c r="A368" s="303" t="str">
        <f>IF(OR("156"=LEFT(NHAPLIEU!E365,3),"156"=LEFT(NHAPLIEU!F365,3)),NHAPLIEU!A365,"")</f>
        <v/>
      </c>
      <c r="B368" s="303" t="str">
        <f>IF(OR("156"=LEFT(NHAPLIEU!E365,3),"156"=LEFT(NHAPLIEU!F365,3)),NHAPLIEU!B365,"")</f>
        <v/>
      </c>
      <c r="C368" s="303" t="str">
        <f>IF(OR("156"=LEFT(NHAPLIEU!E365,3),"156"=LEFT(NHAPLIEU!F365,3)),NHAPLIEU!D365,"")</f>
        <v/>
      </c>
      <c r="D368" s="303" t="str">
        <f>IF("156"=LEFT(NHAPLIEU!E365,3),LEFT(NHAPLIEU!F365,3),IF("156"=LEFT(NHAPLIEU!F365,3),LEFT(NHAPLIEU!E365,3),""))</f>
        <v/>
      </c>
      <c r="E368" s="308" t="str">
        <f>IF(OR("156"=LEFT(NHAPLIEU!E365,3),"156"=LEFT(NHAPLIEU!F365,3)),NHAPLIEU!I365,"")</f>
        <v/>
      </c>
      <c r="F368" s="303" t="str">
        <f>IF(OR("156"=LEFT(NHAPLIEU!E365,3),"156"=LEFT(NHAPLIEU!F365,3)),NHAPLIEU!G365,"")</f>
        <v/>
      </c>
      <c r="G368" s="308" t="e">
        <f t="shared" si="6"/>
        <v>#VALUE!</v>
      </c>
      <c r="H368" s="303" t="str">
        <f>IF(OR("156"=LEFT(NHAPLIEU!E365,3),"156"=LEFT(NHAPLIEU!F365,3)),NHAPLIEU!H365,"")</f>
        <v/>
      </c>
      <c r="I368" s="308"/>
      <c r="J368" s="303"/>
      <c r="K368" s="308"/>
      <c r="L368" s="303"/>
    </row>
    <row r="369" spans="1:12" hidden="1">
      <c r="A369" s="303" t="str">
        <f>IF(OR("156"=LEFT(NHAPLIEU!E366,3),"156"=LEFT(NHAPLIEU!F366,3)),NHAPLIEU!A366,"")</f>
        <v/>
      </c>
      <c r="B369" s="303" t="str">
        <f>IF(OR("156"=LEFT(NHAPLIEU!E366,3),"156"=LEFT(NHAPLIEU!F366,3)),NHAPLIEU!B366,"")</f>
        <v/>
      </c>
      <c r="C369" s="303" t="str">
        <f>IF(OR("156"=LEFT(NHAPLIEU!E366,3),"156"=LEFT(NHAPLIEU!F366,3)),NHAPLIEU!D366,"")</f>
        <v/>
      </c>
      <c r="D369" s="303" t="str">
        <f>IF("156"=LEFT(NHAPLIEU!E366,3),LEFT(NHAPLIEU!F366,3),IF("156"=LEFT(NHAPLIEU!F366,3),LEFT(NHAPLIEU!E366,3),""))</f>
        <v/>
      </c>
      <c r="E369" s="308" t="str">
        <f>IF(OR("156"=LEFT(NHAPLIEU!E366,3),"156"=LEFT(NHAPLIEU!F366,3)),NHAPLIEU!I366,"")</f>
        <v/>
      </c>
      <c r="F369" s="303" t="str">
        <f>IF(OR("156"=LEFT(NHAPLIEU!E366,3),"156"=LEFT(NHAPLIEU!F366,3)),NHAPLIEU!G366,"")</f>
        <v/>
      </c>
      <c r="G369" s="308" t="e">
        <f t="shared" si="6"/>
        <v>#VALUE!</v>
      </c>
      <c r="H369" s="303" t="str">
        <f>IF(OR("156"=LEFT(NHAPLIEU!E366,3),"156"=LEFT(NHAPLIEU!F366,3)),NHAPLIEU!H366,"")</f>
        <v/>
      </c>
      <c r="I369" s="308"/>
      <c r="J369" s="303"/>
      <c r="K369" s="308"/>
      <c r="L369" s="303"/>
    </row>
    <row r="370" spans="1:12" hidden="1">
      <c r="A370" s="303" t="str">
        <f>IF(OR("156"=LEFT(NHAPLIEU!E367,3),"156"=LEFT(NHAPLIEU!F367,3)),NHAPLIEU!A367,"")</f>
        <v/>
      </c>
      <c r="B370" s="303" t="str">
        <f>IF(OR("156"=LEFT(NHAPLIEU!E367,3),"156"=LEFT(NHAPLIEU!F367,3)),NHAPLIEU!B367,"")</f>
        <v/>
      </c>
      <c r="C370" s="303" t="str">
        <f>IF(OR("156"=LEFT(NHAPLIEU!E367,3),"156"=LEFT(NHAPLIEU!F367,3)),NHAPLIEU!D367,"")</f>
        <v/>
      </c>
      <c r="D370" s="303" t="str">
        <f>IF("156"=LEFT(NHAPLIEU!E367,3),LEFT(NHAPLIEU!F367,3),IF("156"=LEFT(NHAPLIEU!F367,3),LEFT(NHAPLIEU!E367,3),""))</f>
        <v/>
      </c>
      <c r="E370" s="308" t="str">
        <f>IF(OR("156"=LEFT(NHAPLIEU!E367,3),"156"=LEFT(NHAPLIEU!F367,3)),NHAPLIEU!I367,"")</f>
        <v/>
      </c>
      <c r="F370" s="303" t="str">
        <f>IF(OR("156"=LEFT(NHAPLIEU!E367,3),"156"=LEFT(NHAPLIEU!F367,3)),NHAPLIEU!G367,"")</f>
        <v/>
      </c>
      <c r="G370" s="308" t="e">
        <f t="shared" si="6"/>
        <v>#VALUE!</v>
      </c>
      <c r="H370" s="303" t="str">
        <f>IF(OR("156"=LEFT(NHAPLIEU!E367,3),"156"=LEFT(NHAPLIEU!F367,3)),NHAPLIEU!H367,"")</f>
        <v/>
      </c>
      <c r="I370" s="308"/>
      <c r="J370" s="303"/>
      <c r="K370" s="308"/>
      <c r="L370" s="303"/>
    </row>
    <row r="371" spans="1:12">
      <c r="A371" s="303" t="str">
        <f>IF(OR("156"=LEFT(NHAPLIEU!E368,3),"156"=LEFT(NHAPLIEU!F368,3)),NHAPLIEU!A368,"")</f>
        <v/>
      </c>
      <c r="B371" s="303" t="str">
        <f>IF(OR("156"=LEFT(NHAPLIEU!E368,3),"156"=LEFT(NHAPLIEU!F368,3)),NHAPLIEU!B368,"")</f>
        <v/>
      </c>
      <c r="C371" s="303" t="str">
        <f>IF(OR("156"=LEFT(NHAPLIEU!E368,3),"156"=LEFT(NHAPLIEU!F368,3)),NHAPLIEU!D368,"")</f>
        <v/>
      </c>
      <c r="D371" s="303" t="str">
        <f>IF("156"=LEFT(NHAPLIEU!E368,3),LEFT(NHAPLIEU!F368,3),IF("156"=LEFT(NHAPLIEU!F368,3),LEFT(NHAPLIEU!E368,3),""))</f>
        <v/>
      </c>
      <c r="E371" s="308" t="str">
        <f>IF(OR("156"=LEFT(NHAPLIEU!E368,3),"156"=LEFT(NHAPLIEU!F368,3)),NHAPLIEU!I368,"")</f>
        <v/>
      </c>
      <c r="F371" s="303" t="str">
        <f>IF(OR("156"=LEFT(NHAPLIEU!E368,3),"156"=LEFT(NHAPLIEU!F368,3)),NHAPLIEU!G368,"")</f>
        <v/>
      </c>
      <c r="G371" s="308" t="e">
        <f t="shared" si="6"/>
        <v>#VALUE!</v>
      </c>
      <c r="H371" s="303" t="str">
        <f>IF(OR("156"=LEFT(NHAPLIEU!E368,3),"156"=LEFT(NHAPLIEU!F368,3)),NHAPLIEU!H368,"")</f>
        <v/>
      </c>
      <c r="I371" s="308"/>
      <c r="J371" s="303"/>
      <c r="K371" s="308"/>
      <c r="L371" s="303"/>
    </row>
    <row r="372" spans="1:12" hidden="1">
      <c r="A372" s="303" t="str">
        <f>IF(OR("156"=LEFT(NHAPLIEU!E369,3),"156"=LEFT(NHAPLIEU!F369,3)),NHAPLIEU!A369,"")</f>
        <v/>
      </c>
      <c r="B372" s="303" t="str">
        <f>IF(OR("156"=LEFT(NHAPLIEU!E369,3),"156"=LEFT(NHAPLIEU!F369,3)),NHAPLIEU!B369,"")</f>
        <v/>
      </c>
      <c r="C372" s="303" t="str">
        <f>IF(OR("156"=LEFT(NHAPLIEU!E369,3),"156"=LEFT(NHAPLIEU!F369,3)),NHAPLIEU!D369,"")</f>
        <v/>
      </c>
      <c r="D372" s="303" t="str">
        <f>IF("156"=LEFT(NHAPLIEU!E369,3),LEFT(NHAPLIEU!F369,3),IF("156"=LEFT(NHAPLIEU!F369,3),LEFT(NHAPLIEU!E369,3),""))</f>
        <v/>
      </c>
      <c r="E372" s="308" t="str">
        <f>IF(OR("156"=LEFT(NHAPLIEU!E369,3),"156"=LEFT(NHAPLIEU!F369,3)),NHAPLIEU!I369,"")</f>
        <v/>
      </c>
      <c r="F372" s="303" t="str">
        <f>IF(OR("156"=LEFT(NHAPLIEU!E369,3),"156"=LEFT(NHAPLIEU!F369,3)),NHAPLIEU!G369,"")</f>
        <v/>
      </c>
      <c r="G372" s="308" t="e">
        <f t="shared" si="6"/>
        <v>#VALUE!</v>
      </c>
      <c r="H372" s="303" t="str">
        <f>IF(OR("156"=LEFT(NHAPLIEU!E369,3),"156"=LEFT(NHAPLIEU!F369,3)),NHAPLIEU!H369,"")</f>
        <v/>
      </c>
      <c r="I372" s="308"/>
      <c r="J372" s="303"/>
      <c r="K372" s="308"/>
      <c r="L372" s="303"/>
    </row>
    <row r="373" spans="1:12">
      <c r="A373" s="303" t="str">
        <f>IF(OR("156"=LEFT(NHAPLIEU!E370,3),"156"=LEFT(NHAPLIEU!F370,3)),NHAPLIEU!A370,"")</f>
        <v/>
      </c>
      <c r="B373" s="303" t="str">
        <f>IF(OR("156"=LEFT(NHAPLIEU!E370,3),"156"=LEFT(NHAPLIEU!F370,3)),NHAPLIEU!B370,"")</f>
        <v/>
      </c>
      <c r="C373" s="303" t="str">
        <f>IF(OR("156"=LEFT(NHAPLIEU!E370,3),"156"=LEFT(NHAPLIEU!F370,3)),NHAPLIEU!D370,"")</f>
        <v/>
      </c>
      <c r="D373" s="303" t="str">
        <f>IF("156"=LEFT(NHAPLIEU!E370,3),LEFT(NHAPLIEU!F370,3),IF("156"=LEFT(NHAPLIEU!F370,3),LEFT(NHAPLIEU!E370,3),""))</f>
        <v/>
      </c>
      <c r="E373" s="308" t="str">
        <f>IF(OR("156"=LEFT(NHAPLIEU!E370,3),"156"=LEFT(NHAPLIEU!F370,3)),NHAPLIEU!I370,"")</f>
        <v/>
      </c>
      <c r="F373" s="303" t="str">
        <f>IF(OR("156"=LEFT(NHAPLIEU!E370,3),"156"=LEFT(NHAPLIEU!F370,3)),NHAPLIEU!G370,"")</f>
        <v/>
      </c>
      <c r="G373" s="308" t="e">
        <f t="shared" si="6"/>
        <v>#VALUE!</v>
      </c>
      <c r="H373" s="303" t="str">
        <f>IF(OR("156"=LEFT(NHAPLIEU!E370,3),"156"=LEFT(NHAPLIEU!F370,3)),NHAPLIEU!H370,"")</f>
        <v/>
      </c>
      <c r="I373" s="308"/>
      <c r="J373" s="303"/>
      <c r="K373" s="308"/>
      <c r="L373" s="303"/>
    </row>
    <row r="374" spans="1:12" hidden="1">
      <c r="A374" s="303" t="e">
        <f>IF(OR("156"=LEFT(NHAPLIEU!#REF!,3),"156"=LEFT(NHAPLIEU!#REF!,3)),NHAPLIEU!#REF!,"")</f>
        <v>#REF!</v>
      </c>
      <c r="B374" s="303" t="e">
        <f>IF(OR("156"=LEFT(NHAPLIEU!#REF!,3),"156"=LEFT(NHAPLIEU!#REF!,3)),NHAPLIEU!#REF!,"")</f>
        <v>#REF!</v>
      </c>
      <c r="C374" s="303" t="e">
        <f>IF(OR("156"=LEFT(NHAPLIEU!#REF!,3),"156"=LEFT(NHAPLIEU!#REF!,3)),NHAPLIEU!#REF!,"")</f>
        <v>#REF!</v>
      </c>
      <c r="D374" s="303" t="e">
        <f>IF("156"=LEFT(NHAPLIEU!#REF!,3),LEFT(NHAPLIEU!#REF!,3),IF("156"=LEFT(NHAPLIEU!#REF!,3),LEFT(NHAPLIEU!#REF!,3),""))</f>
        <v>#REF!</v>
      </c>
      <c r="E374" s="308" t="e">
        <f>IF(OR("156"=LEFT(NHAPLIEU!#REF!,3),"156"=LEFT(NHAPLIEU!#REF!,3)),NHAPLIEU!#REF!,"")</f>
        <v>#REF!</v>
      </c>
      <c r="F374" s="303" t="e">
        <f>IF(OR("156"=LEFT(NHAPLIEU!#REF!,3),"156"=LEFT(NHAPLIEU!#REF!,3)),NHAPLIEU!#REF!,"")</f>
        <v>#REF!</v>
      </c>
      <c r="G374" s="308" t="e">
        <f t="shared" si="6"/>
        <v>#REF!</v>
      </c>
      <c r="H374" s="303" t="e">
        <f>IF(OR("156"=LEFT(NHAPLIEU!#REF!,3),"156"=LEFT(NHAPLIEU!#REF!,3)),NHAPLIEU!#REF!,"")</f>
        <v>#REF!</v>
      </c>
      <c r="I374" s="308"/>
      <c r="J374" s="303"/>
      <c r="K374" s="308"/>
      <c r="L374" s="303"/>
    </row>
    <row r="375" spans="1:12" hidden="1">
      <c r="A375" s="303" t="str">
        <f>IF(OR("156"=LEFT(NHAPLIEU!E371,3),"156"=LEFT(NHAPLIEU!F371,3)),NHAPLIEU!A371,"")</f>
        <v/>
      </c>
      <c r="B375" s="303" t="str">
        <f>IF(OR("156"=LEFT(NHAPLIEU!E371,3),"156"=LEFT(NHAPLIEU!F371,3)),NHAPLIEU!B371,"")</f>
        <v/>
      </c>
      <c r="C375" s="303" t="str">
        <f>IF(OR("156"=LEFT(NHAPLIEU!E371,3),"156"=LEFT(NHAPLIEU!F371,3)),NHAPLIEU!D371,"")</f>
        <v/>
      </c>
      <c r="D375" s="303" t="str">
        <f>IF("156"=LEFT(NHAPLIEU!E371,3),LEFT(NHAPLIEU!F371,3),IF("156"=LEFT(NHAPLIEU!F371,3),LEFT(NHAPLIEU!E371,3),""))</f>
        <v/>
      </c>
      <c r="E375" s="308" t="str">
        <f>IF(OR("156"=LEFT(NHAPLIEU!E371,3),"156"=LEFT(NHAPLIEU!F371,3)),NHAPLIEU!I371,"")</f>
        <v/>
      </c>
      <c r="F375" s="303" t="str">
        <f>IF(OR("156"=LEFT(NHAPLIEU!E371,3),"156"=LEFT(NHAPLIEU!F371,3)),NHAPLIEU!G371,"")</f>
        <v/>
      </c>
      <c r="G375" s="308" t="e">
        <f t="shared" si="6"/>
        <v>#VALUE!</v>
      </c>
      <c r="H375" s="303" t="str">
        <f>IF(OR("156"=LEFT(NHAPLIEU!E371,3),"156"=LEFT(NHAPLIEU!F371,3)),NHAPLIEU!H371,"")</f>
        <v/>
      </c>
      <c r="I375" s="308"/>
      <c r="J375" s="303"/>
      <c r="K375" s="308"/>
      <c r="L375" s="303"/>
    </row>
    <row r="376" spans="1:12" hidden="1">
      <c r="A376" s="303" t="str">
        <f>IF(OR("156"=LEFT(NHAPLIEU!E372,3),"156"=LEFT(NHAPLIEU!F372,3)),NHAPLIEU!A372,"")</f>
        <v/>
      </c>
      <c r="B376" s="303" t="str">
        <f>IF(OR("156"=LEFT(NHAPLIEU!E372,3),"156"=LEFT(NHAPLIEU!F372,3)),NHAPLIEU!B372,"")</f>
        <v/>
      </c>
      <c r="C376" s="303" t="str">
        <f>IF(OR("156"=LEFT(NHAPLIEU!E372,3),"156"=LEFT(NHAPLIEU!F372,3)),NHAPLIEU!D372,"")</f>
        <v/>
      </c>
      <c r="D376" s="303" t="str">
        <f>IF("156"=LEFT(NHAPLIEU!E372,3),LEFT(NHAPLIEU!F372,3),IF("156"=LEFT(NHAPLIEU!F372,3),LEFT(NHAPLIEU!E372,3),""))</f>
        <v/>
      </c>
      <c r="E376" s="308" t="str">
        <f>IF(OR("156"=LEFT(NHAPLIEU!E372,3),"156"=LEFT(NHAPLIEU!F372,3)),NHAPLIEU!I372,"")</f>
        <v/>
      </c>
      <c r="F376" s="303" t="str">
        <f>IF(OR("156"=LEFT(NHAPLIEU!E372,3),"156"=LEFT(NHAPLIEU!F372,3)),NHAPLIEU!G372,"")</f>
        <v/>
      </c>
      <c r="G376" s="308" t="e">
        <f t="shared" si="6"/>
        <v>#VALUE!</v>
      </c>
      <c r="H376" s="303" t="str">
        <f>IF(OR("156"=LEFT(NHAPLIEU!E372,3),"156"=LEFT(NHAPLIEU!F372,3)),NHAPLIEU!H372,"")</f>
        <v/>
      </c>
      <c r="I376" s="308"/>
      <c r="J376" s="303"/>
      <c r="K376" s="308"/>
      <c r="L376" s="303"/>
    </row>
    <row r="377" spans="1:12" hidden="1">
      <c r="A377" s="303" t="str">
        <f>IF(OR("156"=LEFT(NHAPLIEU!E373,3),"156"=LEFT(NHAPLIEU!F373,3)),NHAPLIEU!A373,"")</f>
        <v/>
      </c>
      <c r="B377" s="303" t="str">
        <f>IF(OR("156"=LEFT(NHAPLIEU!E373,3),"156"=LEFT(NHAPLIEU!F373,3)),NHAPLIEU!B373,"")</f>
        <v/>
      </c>
      <c r="C377" s="303" t="str">
        <f>IF(OR("156"=LEFT(NHAPLIEU!E373,3),"156"=LEFT(NHAPLIEU!F373,3)),NHAPLIEU!D373,"")</f>
        <v/>
      </c>
      <c r="D377" s="303" t="str">
        <f>IF("156"=LEFT(NHAPLIEU!E373,3),LEFT(NHAPLIEU!F373,3),IF("156"=LEFT(NHAPLIEU!F373,3),LEFT(NHAPLIEU!E373,3),""))</f>
        <v/>
      </c>
      <c r="E377" s="308" t="str">
        <f>IF(OR("156"=LEFT(NHAPLIEU!E373,3),"156"=LEFT(NHAPLIEU!F373,3)),NHAPLIEU!I373,"")</f>
        <v/>
      </c>
      <c r="F377" s="303" t="str">
        <f>IF(OR("156"=LEFT(NHAPLIEU!E373,3),"156"=LEFT(NHAPLIEU!F373,3)),NHAPLIEU!G373,"")</f>
        <v/>
      </c>
      <c r="G377" s="308" t="e">
        <f t="shared" si="6"/>
        <v>#VALUE!</v>
      </c>
      <c r="H377" s="303" t="str">
        <f>IF(OR("156"=LEFT(NHAPLIEU!E373,3),"156"=LEFT(NHAPLIEU!F373,3)),NHAPLIEU!H373,"")</f>
        <v/>
      </c>
      <c r="I377" s="308"/>
      <c r="J377" s="303"/>
      <c r="K377" s="308"/>
      <c r="L377" s="303"/>
    </row>
    <row r="378" spans="1:12" hidden="1">
      <c r="A378" s="303" t="str">
        <f>IF(OR("156"=LEFT(NHAPLIEU!E374,3),"156"=LEFT(NHAPLIEU!F374,3)),NHAPLIEU!A374,"")</f>
        <v/>
      </c>
      <c r="B378" s="303" t="str">
        <f>IF(OR("156"=LEFT(NHAPLIEU!E374,3),"156"=LEFT(NHAPLIEU!F374,3)),NHAPLIEU!B374,"")</f>
        <v/>
      </c>
      <c r="C378" s="303" t="str">
        <f>IF(OR("156"=LEFT(NHAPLIEU!E374,3),"156"=LEFT(NHAPLIEU!F374,3)),NHAPLIEU!D374,"")</f>
        <v/>
      </c>
      <c r="D378" s="303" t="str">
        <f>IF("156"=LEFT(NHAPLIEU!E374,3),LEFT(NHAPLIEU!F374,3),IF("156"=LEFT(NHAPLIEU!F374,3),LEFT(NHAPLIEU!E374,3),""))</f>
        <v/>
      </c>
      <c r="E378" s="308" t="str">
        <f>IF(OR("156"=LEFT(NHAPLIEU!E374,3),"156"=LEFT(NHAPLIEU!F374,3)),NHAPLIEU!I374,"")</f>
        <v/>
      </c>
      <c r="F378" s="303" t="str">
        <f>IF(OR("156"=LEFT(NHAPLIEU!E374,3),"156"=LEFT(NHAPLIEU!F374,3)),NHAPLIEU!G374,"")</f>
        <v/>
      </c>
      <c r="G378" s="308" t="e">
        <f t="shared" si="6"/>
        <v>#VALUE!</v>
      </c>
      <c r="H378" s="303" t="str">
        <f>IF(OR("156"=LEFT(NHAPLIEU!E374,3),"156"=LEFT(NHAPLIEU!F374,3)),NHAPLIEU!H374,"")</f>
        <v/>
      </c>
      <c r="I378" s="308"/>
      <c r="J378" s="303"/>
      <c r="K378" s="308"/>
      <c r="L378" s="303"/>
    </row>
    <row r="379" spans="1:12" hidden="1">
      <c r="A379" s="303" t="str">
        <f>IF(OR("156"=LEFT(NHAPLIEU!E375,3),"156"=LEFT(NHAPLIEU!F375,3)),NHAPLIEU!A375,"")</f>
        <v/>
      </c>
      <c r="B379" s="303" t="str">
        <f>IF(OR("156"=LEFT(NHAPLIEU!E375,3),"156"=LEFT(NHAPLIEU!F375,3)),NHAPLIEU!B375,"")</f>
        <v/>
      </c>
      <c r="C379" s="303" t="str">
        <f>IF(OR("156"=LEFT(NHAPLIEU!E375,3),"156"=LEFT(NHAPLIEU!F375,3)),NHAPLIEU!D375,"")</f>
        <v/>
      </c>
      <c r="D379" s="303" t="str">
        <f>IF("156"=LEFT(NHAPLIEU!E375,3),LEFT(NHAPLIEU!F375,3),IF("156"=LEFT(NHAPLIEU!F375,3),LEFT(NHAPLIEU!E375,3),""))</f>
        <v/>
      </c>
      <c r="E379" s="308" t="str">
        <f>IF(OR("156"=LEFT(NHAPLIEU!E375,3),"156"=LEFT(NHAPLIEU!F375,3)),NHAPLIEU!I375,"")</f>
        <v/>
      </c>
      <c r="F379" s="303" t="str">
        <f>IF(OR("156"=LEFT(NHAPLIEU!E375,3),"156"=LEFT(NHAPLIEU!F375,3)),NHAPLIEU!G375,"")</f>
        <v/>
      </c>
      <c r="G379" s="308" t="e">
        <f t="shared" si="6"/>
        <v>#VALUE!</v>
      </c>
      <c r="H379" s="303" t="str">
        <f>IF(OR("156"=LEFT(NHAPLIEU!E375,3),"156"=LEFT(NHAPLIEU!F375,3)),NHAPLIEU!H375,"")</f>
        <v/>
      </c>
      <c r="I379" s="308"/>
      <c r="J379" s="303"/>
      <c r="K379" s="308"/>
      <c r="L379" s="303"/>
    </row>
    <row r="380" spans="1:12">
      <c r="A380" s="303" t="str">
        <f>IF(OR("156"=LEFT(NHAPLIEU!E376,3),"156"=LEFT(NHAPLIEU!F376,3)),NHAPLIEU!A376,"")</f>
        <v/>
      </c>
      <c r="B380" s="303" t="str">
        <f>IF(OR("156"=LEFT(NHAPLIEU!E376,3),"156"=LEFT(NHAPLIEU!F376,3)),NHAPLIEU!B376,"")</f>
        <v/>
      </c>
      <c r="C380" s="303" t="str">
        <f>IF(OR("156"=LEFT(NHAPLIEU!E376,3),"156"=LEFT(NHAPLIEU!F376,3)),NHAPLIEU!D376,"")</f>
        <v/>
      </c>
      <c r="D380" s="303" t="str">
        <f>IF("156"=LEFT(NHAPLIEU!E376,3),LEFT(NHAPLIEU!F376,3),IF("156"=LEFT(NHAPLIEU!F376,3),LEFT(NHAPLIEU!E376,3),""))</f>
        <v/>
      </c>
      <c r="E380" s="308" t="str">
        <f>IF(OR("156"=LEFT(NHAPLIEU!E376,3),"156"=LEFT(NHAPLIEU!F376,3)),NHAPLIEU!I376,"")</f>
        <v/>
      </c>
      <c r="F380" s="303" t="str">
        <f>IF(OR("156"=LEFT(NHAPLIEU!E376,3),"156"=LEFT(NHAPLIEU!F376,3)),NHAPLIEU!G376,"")</f>
        <v/>
      </c>
      <c r="G380" s="308" t="e">
        <f t="shared" si="6"/>
        <v>#VALUE!</v>
      </c>
      <c r="H380" s="303" t="str">
        <f>IF(OR("156"=LEFT(NHAPLIEU!E376,3),"156"=LEFT(NHAPLIEU!F376,3)),NHAPLIEU!H376,"")</f>
        <v/>
      </c>
      <c r="I380" s="308"/>
      <c r="J380" s="303"/>
      <c r="K380" s="308"/>
      <c r="L380" s="303"/>
    </row>
    <row r="381" spans="1:12" hidden="1">
      <c r="A381" s="303" t="str">
        <f>IF(OR("156"=LEFT(NHAPLIEU!E377,3),"156"=LEFT(NHAPLIEU!F377,3)),NHAPLIEU!A377,"")</f>
        <v/>
      </c>
      <c r="B381" s="303" t="str">
        <f>IF(OR("156"=LEFT(NHAPLIEU!E377,3),"156"=LEFT(NHAPLIEU!F377,3)),NHAPLIEU!B377,"")</f>
        <v/>
      </c>
      <c r="C381" s="303" t="str">
        <f>IF(OR("156"=LEFT(NHAPLIEU!E377,3),"156"=LEFT(NHAPLIEU!F377,3)),NHAPLIEU!D377,"")</f>
        <v/>
      </c>
      <c r="D381" s="303" t="str">
        <f>IF("156"=LEFT(NHAPLIEU!E377,3),LEFT(NHAPLIEU!F377,3),IF("156"=LEFT(NHAPLIEU!F377,3),LEFT(NHAPLIEU!E377,3),""))</f>
        <v/>
      </c>
      <c r="E381" s="308" t="str">
        <f>IF(OR("156"=LEFT(NHAPLIEU!E377,3),"156"=LEFT(NHAPLIEU!F377,3)),NHAPLIEU!I377,"")</f>
        <v/>
      </c>
      <c r="F381" s="303" t="str">
        <f>IF(OR("156"=LEFT(NHAPLIEU!E377,3),"156"=LEFT(NHAPLIEU!F377,3)),NHAPLIEU!G377,"")</f>
        <v/>
      </c>
      <c r="G381" s="308" t="e">
        <f t="shared" si="6"/>
        <v>#VALUE!</v>
      </c>
      <c r="H381" s="303" t="str">
        <f>IF(OR("156"=LEFT(NHAPLIEU!E377,3),"156"=LEFT(NHAPLIEU!F377,3)),NHAPLIEU!H377,"")</f>
        <v/>
      </c>
      <c r="I381" s="308"/>
      <c r="J381" s="303"/>
      <c r="K381" s="308"/>
      <c r="L381" s="303"/>
    </row>
    <row r="382" spans="1:12" hidden="1">
      <c r="A382" s="303" t="str">
        <f>IF(OR("156"=LEFT(NHAPLIEU!E378,3),"156"=LEFT(NHAPLIEU!F378,3)),NHAPLIEU!A378,"")</f>
        <v/>
      </c>
      <c r="B382" s="303" t="str">
        <f>IF(OR("156"=LEFT(NHAPLIEU!E378,3),"156"=LEFT(NHAPLIEU!F378,3)),NHAPLIEU!B378,"")</f>
        <v/>
      </c>
      <c r="C382" s="303" t="str">
        <f>IF(OR("156"=LEFT(NHAPLIEU!E378,3),"156"=LEFT(NHAPLIEU!F378,3)),NHAPLIEU!D378,"")</f>
        <v/>
      </c>
      <c r="D382" s="303" t="str">
        <f>IF("156"=LEFT(NHAPLIEU!E378,3),LEFT(NHAPLIEU!F378,3),IF("156"=LEFT(NHAPLIEU!F378,3),LEFT(NHAPLIEU!E378,3),""))</f>
        <v/>
      </c>
      <c r="E382" s="308" t="str">
        <f>IF(OR("156"=LEFT(NHAPLIEU!E378,3),"156"=LEFT(NHAPLIEU!F378,3)),NHAPLIEU!I378,"")</f>
        <v/>
      </c>
      <c r="F382" s="303" t="str">
        <f>IF(OR("156"=LEFT(NHAPLIEU!E378,3),"156"=LEFT(NHAPLIEU!F378,3)),NHAPLIEU!G378,"")</f>
        <v/>
      </c>
      <c r="G382" s="308" t="e">
        <f t="shared" si="6"/>
        <v>#VALUE!</v>
      </c>
      <c r="H382" s="303" t="str">
        <f>IF(OR("156"=LEFT(NHAPLIEU!E378,3),"156"=LEFT(NHAPLIEU!F378,3)),NHAPLIEU!H378,"")</f>
        <v/>
      </c>
      <c r="I382" s="308"/>
      <c r="J382" s="303"/>
      <c r="K382" s="308"/>
      <c r="L382" s="303"/>
    </row>
    <row r="383" spans="1:12">
      <c r="A383" s="303" t="str">
        <f>IF(OR("156"=LEFT(NHAPLIEU!E380,3),"156"=LEFT(NHAPLIEU!F380,3)),NHAPLIEU!A380,"")</f>
        <v/>
      </c>
      <c r="B383" s="303" t="str">
        <f>IF(OR("156"=LEFT(NHAPLIEU!E380,3),"156"=LEFT(NHAPLIEU!F380,3)),NHAPLIEU!B380,"")</f>
        <v/>
      </c>
      <c r="C383" s="303" t="str">
        <f>IF(OR("156"=LEFT(NHAPLIEU!E380,3),"156"=LEFT(NHAPLIEU!F380,3)),NHAPLIEU!D380,"")</f>
        <v/>
      </c>
      <c r="D383" s="303" t="str">
        <f>IF("156"=LEFT(NHAPLIEU!E380,3),LEFT(NHAPLIEU!F380,3),IF("156"=LEFT(NHAPLIEU!F380,3),LEFT(NHAPLIEU!E380,3),""))</f>
        <v/>
      </c>
      <c r="E383" s="308" t="str">
        <f>IF(OR("156"=LEFT(NHAPLIEU!E380,3),"156"=LEFT(NHAPLIEU!F380,3)),NHAPLIEU!I380,"")</f>
        <v/>
      </c>
      <c r="F383" s="303" t="str">
        <f>IF(OR("156"=LEFT(NHAPLIEU!E380,3),"156"=LEFT(NHAPLIEU!F380,3)),NHAPLIEU!G380,"")</f>
        <v/>
      </c>
      <c r="G383" s="308" t="e">
        <f t="shared" si="6"/>
        <v>#VALUE!</v>
      </c>
      <c r="H383" s="303" t="str">
        <f>IF(OR("156"=LEFT(NHAPLIEU!E380,3),"156"=LEFT(NHAPLIEU!F380,3)),NHAPLIEU!H380,"")</f>
        <v/>
      </c>
      <c r="I383" s="308"/>
      <c r="J383" s="303"/>
      <c r="K383" s="308"/>
      <c r="L383" s="303"/>
    </row>
    <row r="384" spans="1:12" hidden="1">
      <c r="A384" s="303" t="str">
        <f>IF(OR("156"=LEFT(NHAPLIEU!E381,3),"156"=LEFT(NHAPLIEU!F381,3)),NHAPLIEU!A381,"")</f>
        <v/>
      </c>
      <c r="B384" s="303" t="str">
        <f>IF(OR("156"=LEFT(NHAPLIEU!E381,3),"156"=LEFT(NHAPLIEU!F381,3)),NHAPLIEU!B381,"")</f>
        <v/>
      </c>
      <c r="C384" s="303" t="str">
        <f>IF(OR("156"=LEFT(NHAPLIEU!E381,3),"156"=LEFT(NHAPLIEU!F381,3)),NHAPLIEU!D381,"")</f>
        <v/>
      </c>
      <c r="D384" s="303" t="str">
        <f>IF("156"=LEFT(NHAPLIEU!E381,3),LEFT(NHAPLIEU!F381,3),IF("156"=LEFT(NHAPLIEU!F381,3),LEFT(NHAPLIEU!E381,3),""))</f>
        <v/>
      </c>
      <c r="E384" s="308" t="str">
        <f>IF(OR("156"=LEFT(NHAPLIEU!E381,3),"156"=LEFT(NHAPLIEU!F381,3)),NHAPLIEU!I381,"")</f>
        <v/>
      </c>
      <c r="F384" s="303" t="str">
        <f>IF(OR("156"=LEFT(NHAPLIEU!E381,3),"156"=LEFT(NHAPLIEU!F381,3)),NHAPLIEU!G381,"")</f>
        <v/>
      </c>
      <c r="G384" s="308" t="e">
        <f t="shared" si="6"/>
        <v>#VALUE!</v>
      </c>
      <c r="H384" s="303" t="str">
        <f>IF(OR("156"=LEFT(NHAPLIEU!E381,3),"156"=LEFT(NHAPLIEU!F381,3)),NHAPLIEU!H381,"")</f>
        <v/>
      </c>
      <c r="I384" s="308"/>
      <c r="J384" s="303"/>
      <c r="K384" s="308"/>
      <c r="L384" s="303"/>
    </row>
    <row r="385" spans="1:12" hidden="1">
      <c r="A385" s="303" t="str">
        <f>IF(OR("156"=LEFT(NHAPLIEU!E382,3),"156"=LEFT(NHAPLIEU!F382,3)),NHAPLIEU!A382,"")</f>
        <v/>
      </c>
      <c r="B385" s="303" t="str">
        <f>IF(OR("156"=LEFT(NHAPLIEU!E382,3),"156"=LEFT(NHAPLIEU!F382,3)),NHAPLIEU!B382,"")</f>
        <v/>
      </c>
      <c r="C385" s="303" t="str">
        <f>IF(OR("156"=LEFT(NHAPLIEU!E382,3),"156"=LEFT(NHAPLIEU!F382,3)),NHAPLIEU!D382,"")</f>
        <v/>
      </c>
      <c r="D385" s="303" t="str">
        <f>IF("156"=LEFT(NHAPLIEU!E382,3),LEFT(NHAPLIEU!F382,3),IF("156"=LEFT(NHAPLIEU!F382,3),LEFT(NHAPLIEU!E382,3),""))</f>
        <v/>
      </c>
      <c r="E385" s="308" t="str">
        <f>IF(OR("156"=LEFT(NHAPLIEU!E382,3),"156"=LEFT(NHAPLIEU!F382,3)),NHAPLIEU!I382,"")</f>
        <v/>
      </c>
      <c r="F385" s="303" t="str">
        <f>IF(OR("156"=LEFT(NHAPLIEU!E382,3),"156"=LEFT(NHAPLIEU!F382,3)),NHAPLIEU!G382,"")</f>
        <v/>
      </c>
      <c r="G385" s="308" t="e">
        <f t="shared" si="6"/>
        <v>#VALUE!</v>
      </c>
      <c r="H385" s="303" t="str">
        <f>IF(OR("156"=LEFT(NHAPLIEU!E382,3),"156"=LEFT(NHAPLIEU!F382,3)),NHAPLIEU!H382,"")</f>
        <v/>
      </c>
      <c r="I385" s="308"/>
      <c r="J385" s="303"/>
      <c r="K385" s="308"/>
      <c r="L385" s="303"/>
    </row>
    <row r="386" spans="1:12" hidden="1">
      <c r="A386" s="303" t="str">
        <f>IF(OR("156"=LEFT(NHAPLIEU!E383,3),"156"=LEFT(NHAPLIEU!F383,3)),NHAPLIEU!A383,"")</f>
        <v/>
      </c>
      <c r="B386" s="303" t="str">
        <f>IF(OR("156"=LEFT(NHAPLIEU!E383,3),"156"=LEFT(NHAPLIEU!F383,3)),NHAPLIEU!B383,"")</f>
        <v/>
      </c>
      <c r="C386" s="303" t="str">
        <f>IF(OR("156"=LEFT(NHAPLIEU!E383,3),"156"=LEFT(NHAPLIEU!F383,3)),NHAPLIEU!D383,"")</f>
        <v/>
      </c>
      <c r="D386" s="303" t="str">
        <f>IF("156"=LEFT(NHAPLIEU!E383,3),LEFT(NHAPLIEU!F383,3),IF("156"=LEFT(NHAPLIEU!F383,3),LEFT(NHAPLIEU!E383,3),""))</f>
        <v/>
      </c>
      <c r="E386" s="308" t="str">
        <f>IF(OR("156"=LEFT(NHAPLIEU!E383,3),"156"=LEFT(NHAPLIEU!F383,3)),NHAPLIEU!I383,"")</f>
        <v/>
      </c>
      <c r="F386" s="303" t="str">
        <f>IF(OR("156"=LEFT(NHAPLIEU!E383,3),"156"=LEFT(NHAPLIEU!F383,3)),NHAPLIEU!G383,"")</f>
        <v/>
      </c>
      <c r="G386" s="308" t="e">
        <f t="shared" si="6"/>
        <v>#VALUE!</v>
      </c>
      <c r="H386" s="303" t="str">
        <f>IF(OR("156"=LEFT(NHAPLIEU!E383,3),"156"=LEFT(NHAPLIEU!F383,3)),NHAPLIEU!H383,"")</f>
        <v/>
      </c>
      <c r="I386" s="308"/>
      <c r="J386" s="303"/>
      <c r="K386" s="308"/>
      <c r="L386" s="303"/>
    </row>
    <row r="387" spans="1:12" hidden="1">
      <c r="A387" s="303" t="str">
        <f>IF(OR("156"=LEFT(NHAPLIEU!E384,3),"156"=LEFT(NHAPLIEU!F384,3)),NHAPLIEU!A384,"")</f>
        <v/>
      </c>
      <c r="B387" s="303" t="str">
        <f>IF(OR("156"=LEFT(NHAPLIEU!E384,3),"156"=LEFT(NHAPLIEU!F384,3)),NHAPLIEU!B384,"")</f>
        <v/>
      </c>
      <c r="C387" s="303" t="str">
        <f>IF(OR("156"=LEFT(NHAPLIEU!E384,3),"156"=LEFT(NHAPLIEU!F384,3)),NHAPLIEU!D384,"")</f>
        <v/>
      </c>
      <c r="D387" s="303" t="str">
        <f>IF("156"=LEFT(NHAPLIEU!E384,3),LEFT(NHAPLIEU!F384,3),IF("156"=LEFT(NHAPLIEU!F384,3),LEFT(NHAPLIEU!E384,3),""))</f>
        <v/>
      </c>
      <c r="E387" s="308" t="str">
        <f>IF(OR("156"=LEFT(NHAPLIEU!E384,3),"156"=LEFT(NHAPLIEU!F384,3)),NHAPLIEU!I384,"")</f>
        <v/>
      </c>
      <c r="F387" s="303" t="str">
        <f>IF(OR("156"=LEFT(NHAPLIEU!E384,3),"156"=LEFT(NHAPLIEU!F384,3)),NHAPLIEU!G384,"")</f>
        <v/>
      </c>
      <c r="G387" s="308" t="e">
        <f t="shared" si="6"/>
        <v>#VALUE!</v>
      </c>
      <c r="H387" s="303" t="str">
        <f>IF(OR("156"=LEFT(NHAPLIEU!E384,3),"156"=LEFT(NHAPLIEU!F384,3)),NHAPLIEU!H384,"")</f>
        <v/>
      </c>
      <c r="I387" s="308"/>
      <c r="J387" s="303"/>
      <c r="K387" s="308"/>
      <c r="L387" s="303"/>
    </row>
    <row r="388" spans="1:12" hidden="1">
      <c r="A388" s="303" t="str">
        <f>IF(OR("156"=LEFT(NHAPLIEU!E385,3),"156"=LEFT(NHAPLIEU!F385,3)),NHAPLIEU!A385,"")</f>
        <v/>
      </c>
      <c r="B388" s="303" t="str">
        <f>IF(OR("156"=LEFT(NHAPLIEU!E385,3),"156"=LEFT(NHAPLIEU!F385,3)),NHAPLIEU!B385,"")</f>
        <v/>
      </c>
      <c r="C388" s="303" t="str">
        <f>IF(OR("156"=LEFT(NHAPLIEU!E385,3),"156"=LEFT(NHAPLIEU!F385,3)),NHAPLIEU!D385,"")</f>
        <v/>
      </c>
      <c r="D388" s="303" t="str">
        <f>IF("156"=LEFT(NHAPLIEU!E385,3),LEFT(NHAPLIEU!F385,3),IF("156"=LEFT(NHAPLIEU!F385,3),LEFT(NHAPLIEU!E385,3),""))</f>
        <v/>
      </c>
      <c r="E388" s="308" t="str">
        <f>IF(OR("156"=LEFT(NHAPLIEU!E385,3),"156"=LEFT(NHAPLIEU!F385,3)),NHAPLIEU!I385,"")</f>
        <v/>
      </c>
      <c r="F388" s="303" t="str">
        <f>IF(OR("156"=LEFT(NHAPLIEU!E385,3),"156"=LEFT(NHAPLIEU!F385,3)),NHAPLIEU!G385,"")</f>
        <v/>
      </c>
      <c r="G388" s="308" t="e">
        <f t="shared" si="6"/>
        <v>#VALUE!</v>
      </c>
      <c r="H388" s="303" t="str">
        <f>IF(OR("156"=LEFT(NHAPLIEU!E385,3),"156"=LEFT(NHAPLIEU!F385,3)),NHAPLIEU!H385,"")</f>
        <v/>
      </c>
      <c r="I388" s="308"/>
      <c r="J388" s="303"/>
      <c r="K388" s="308"/>
      <c r="L388" s="303"/>
    </row>
    <row r="389" spans="1:12" hidden="1">
      <c r="A389" s="303" t="str">
        <f>IF(OR("156"=LEFT(NHAPLIEU!E386,3),"156"=LEFT(NHAPLIEU!F386,3)),NHAPLIEU!A386,"")</f>
        <v/>
      </c>
      <c r="B389" s="303" t="str">
        <f>IF(OR("156"=LEFT(NHAPLIEU!E386,3),"156"=LEFT(NHAPLIEU!F386,3)),NHAPLIEU!B386,"")</f>
        <v/>
      </c>
      <c r="C389" s="303" t="str">
        <f>IF(OR("156"=LEFT(NHAPLIEU!E386,3),"156"=LEFT(NHAPLIEU!F386,3)),NHAPLIEU!D386,"")</f>
        <v/>
      </c>
      <c r="D389" s="303" t="str">
        <f>IF("156"=LEFT(NHAPLIEU!E386,3),LEFT(NHAPLIEU!F386,3),IF("156"=LEFT(NHAPLIEU!F386,3),LEFT(NHAPLIEU!E386,3),""))</f>
        <v/>
      </c>
      <c r="E389" s="308" t="str">
        <f>IF(OR("156"=LEFT(NHAPLIEU!E386,3),"156"=LEFT(NHAPLIEU!F386,3)),NHAPLIEU!I386,"")</f>
        <v/>
      </c>
      <c r="F389" s="303" t="str">
        <f>IF(OR("156"=LEFT(NHAPLIEU!E386,3),"156"=LEFT(NHAPLIEU!F386,3)),NHAPLIEU!G386,"")</f>
        <v/>
      </c>
      <c r="G389" s="308" t="e">
        <f t="shared" si="6"/>
        <v>#VALUE!</v>
      </c>
      <c r="H389" s="303" t="str">
        <f>IF(OR("156"=LEFT(NHAPLIEU!E386,3),"156"=LEFT(NHAPLIEU!F386,3)),NHAPLIEU!H386,"")</f>
        <v/>
      </c>
      <c r="I389" s="308"/>
      <c r="J389" s="303"/>
      <c r="K389" s="308"/>
      <c r="L389" s="303"/>
    </row>
    <row r="390" spans="1:12" hidden="1">
      <c r="A390" s="303" t="str">
        <f>IF(OR("156"=LEFT(NHAPLIEU!E387,3),"156"=LEFT(NHAPLIEU!F387,3)),NHAPLIEU!A387,"")</f>
        <v/>
      </c>
      <c r="B390" s="303" t="str">
        <f>IF(OR("156"=LEFT(NHAPLIEU!E387,3),"156"=LEFT(NHAPLIEU!F387,3)),NHAPLIEU!B387,"")</f>
        <v/>
      </c>
      <c r="C390" s="303" t="str">
        <f>IF(OR("156"=LEFT(NHAPLIEU!E387,3),"156"=LEFT(NHAPLIEU!F387,3)),NHAPLIEU!D387,"")</f>
        <v/>
      </c>
      <c r="D390" s="303" t="str">
        <f>IF("156"=LEFT(NHAPLIEU!E387,3),LEFT(NHAPLIEU!F387,3),IF("156"=LEFT(NHAPLIEU!F387,3),LEFT(NHAPLIEU!E387,3),""))</f>
        <v/>
      </c>
      <c r="E390" s="308" t="str">
        <f>IF(OR("156"=LEFT(NHAPLIEU!E387,3),"156"=LEFT(NHAPLIEU!F387,3)),NHAPLIEU!I387,"")</f>
        <v/>
      </c>
      <c r="F390" s="303" t="str">
        <f>IF(OR("156"=LEFT(NHAPLIEU!E387,3),"156"=LEFT(NHAPLIEU!F387,3)),NHAPLIEU!G387,"")</f>
        <v/>
      </c>
      <c r="G390" s="308" t="e">
        <f t="shared" si="6"/>
        <v>#VALUE!</v>
      </c>
      <c r="H390" s="303" t="str">
        <f>IF(OR("156"=LEFT(NHAPLIEU!E387,3),"156"=LEFT(NHAPLIEU!F387,3)),NHAPLIEU!H387,"")</f>
        <v/>
      </c>
      <c r="I390" s="308"/>
      <c r="J390" s="303"/>
      <c r="K390" s="308"/>
      <c r="L390" s="303"/>
    </row>
    <row r="391" spans="1:12" hidden="1">
      <c r="A391" s="303" t="str">
        <f>IF(OR("156"=LEFT(NHAPLIEU!E388,3),"156"=LEFT(NHAPLIEU!F388,3)),NHAPLIEU!A388,"")</f>
        <v/>
      </c>
      <c r="B391" s="303" t="str">
        <f>IF(OR("156"=LEFT(NHAPLIEU!E388,3),"156"=LEFT(NHAPLIEU!F388,3)),NHAPLIEU!B388,"")</f>
        <v/>
      </c>
      <c r="C391" s="303" t="str">
        <f>IF(OR("156"=LEFT(NHAPLIEU!E388,3),"156"=LEFT(NHAPLIEU!F388,3)),NHAPLIEU!D388,"")</f>
        <v/>
      </c>
      <c r="D391" s="303" t="str">
        <f>IF("156"=LEFT(NHAPLIEU!E388,3),LEFT(NHAPLIEU!F388,3),IF("156"=LEFT(NHAPLIEU!F388,3),LEFT(NHAPLIEU!E388,3),""))</f>
        <v/>
      </c>
      <c r="E391" s="308" t="str">
        <f>IF(OR("156"=LEFT(NHAPLIEU!E388,3),"156"=LEFT(NHAPLIEU!F388,3)),NHAPLIEU!I388,"")</f>
        <v/>
      </c>
      <c r="F391" s="303" t="str">
        <f>IF(OR("156"=LEFT(NHAPLIEU!E388,3),"156"=LEFT(NHAPLIEU!F388,3)),NHAPLIEU!G388,"")</f>
        <v/>
      </c>
      <c r="G391" s="308" t="e">
        <f t="shared" si="6"/>
        <v>#VALUE!</v>
      </c>
      <c r="H391" s="303" t="str">
        <f>IF(OR("156"=LEFT(NHAPLIEU!E388,3),"156"=LEFT(NHAPLIEU!F388,3)),NHAPLIEU!H388,"")</f>
        <v/>
      </c>
      <c r="I391" s="308"/>
      <c r="J391" s="303"/>
      <c r="K391" s="308"/>
      <c r="L391" s="303"/>
    </row>
    <row r="392" spans="1:12">
      <c r="A392" s="303" t="str">
        <f>IF(OR("156"=LEFT(NHAPLIEU!E389,3),"156"=LEFT(NHAPLIEU!F389,3)),NHAPLIEU!A389,"")</f>
        <v/>
      </c>
      <c r="B392" s="303" t="str">
        <f>IF(OR("156"=LEFT(NHAPLIEU!E389,3),"156"=LEFT(NHAPLIEU!F389,3)),NHAPLIEU!B389,"")</f>
        <v/>
      </c>
      <c r="C392" s="303" t="str">
        <f>IF(OR("156"=LEFT(NHAPLIEU!E389,3),"156"=LEFT(NHAPLIEU!F389,3)),NHAPLIEU!D389,"")</f>
        <v/>
      </c>
      <c r="D392" s="303" t="str">
        <f>IF("156"=LEFT(NHAPLIEU!E389,3),LEFT(NHAPLIEU!F389,3),IF("156"=LEFT(NHAPLIEU!F389,3),LEFT(NHAPLIEU!E389,3),""))</f>
        <v/>
      </c>
      <c r="E392" s="308" t="str">
        <f>IF(OR("156"=LEFT(NHAPLIEU!E389,3),"156"=LEFT(NHAPLIEU!F389,3)),NHAPLIEU!I389,"")</f>
        <v/>
      </c>
      <c r="F392" s="303" t="str">
        <f>IF(OR("156"=LEFT(NHAPLIEU!E389,3),"156"=LEFT(NHAPLIEU!F389,3)),NHAPLIEU!G389,"")</f>
        <v/>
      </c>
      <c r="G392" s="308" t="e">
        <f t="shared" si="6"/>
        <v>#VALUE!</v>
      </c>
      <c r="H392" s="303" t="str">
        <f>IF(OR("156"=LEFT(NHAPLIEU!E389,3),"156"=LEFT(NHAPLIEU!F389,3)),NHAPLIEU!H389,"")</f>
        <v/>
      </c>
      <c r="I392" s="308"/>
      <c r="J392" s="303"/>
      <c r="K392" s="308"/>
      <c r="L392" s="303"/>
    </row>
    <row r="393" spans="1:12" hidden="1">
      <c r="A393" s="303" t="str">
        <f>IF(OR("156"=LEFT(NHAPLIEU!E390,3),"156"=LEFT(NHAPLIEU!F390,3)),NHAPLIEU!A390,"")</f>
        <v/>
      </c>
      <c r="B393" s="303" t="str">
        <f>IF(OR("156"=LEFT(NHAPLIEU!E390,3),"156"=LEFT(NHAPLIEU!F390,3)),NHAPLIEU!B390,"")</f>
        <v/>
      </c>
      <c r="C393" s="303" t="str">
        <f>IF(OR("156"=LEFT(NHAPLIEU!E390,3),"156"=LEFT(NHAPLIEU!F390,3)),NHAPLIEU!D390,"")</f>
        <v/>
      </c>
      <c r="D393" s="303" t="str">
        <f>IF("156"=LEFT(NHAPLIEU!E390,3),LEFT(NHAPLIEU!F390,3),IF("156"=LEFT(NHAPLIEU!F390,3),LEFT(NHAPLIEU!E390,3),""))</f>
        <v/>
      </c>
      <c r="E393" s="308" t="str">
        <f>IF(OR("156"=LEFT(NHAPLIEU!E390,3),"156"=LEFT(NHAPLIEU!F390,3)),NHAPLIEU!I390,"")</f>
        <v/>
      </c>
      <c r="F393" s="303" t="str">
        <f>IF(OR("156"=LEFT(NHAPLIEU!E390,3),"156"=LEFT(NHAPLIEU!F390,3)),NHAPLIEU!G390,"")</f>
        <v/>
      </c>
      <c r="G393" s="308" t="e">
        <f t="shared" si="6"/>
        <v>#VALUE!</v>
      </c>
      <c r="H393" s="303" t="str">
        <f>IF(OR("156"=LEFT(NHAPLIEU!E390,3),"156"=LEFT(NHAPLIEU!F390,3)),NHAPLIEU!H390,"")</f>
        <v/>
      </c>
      <c r="I393" s="308"/>
      <c r="J393" s="303"/>
      <c r="K393" s="308"/>
      <c r="L393" s="303"/>
    </row>
    <row r="394" spans="1:12" hidden="1">
      <c r="A394" s="303" t="str">
        <f>IF(OR("156"=LEFT(NHAPLIEU!E391,3),"156"=LEFT(NHAPLIEU!F391,3)),NHAPLIEU!A391,"")</f>
        <v/>
      </c>
      <c r="B394" s="303" t="str">
        <f>IF(OR("156"=LEFT(NHAPLIEU!E391,3),"156"=LEFT(NHAPLIEU!F391,3)),NHAPLIEU!B391,"")</f>
        <v/>
      </c>
      <c r="C394" s="303" t="str">
        <f>IF(OR("156"=LEFT(NHAPLIEU!E391,3),"156"=LEFT(NHAPLIEU!F391,3)),NHAPLIEU!D391,"")</f>
        <v/>
      </c>
      <c r="D394" s="303" t="str">
        <f>IF("156"=LEFT(NHAPLIEU!E391,3),LEFT(NHAPLIEU!F391,3),IF("156"=LEFT(NHAPLIEU!F391,3),LEFT(NHAPLIEU!E391,3),""))</f>
        <v/>
      </c>
      <c r="E394" s="308" t="str">
        <f>IF(OR("156"=LEFT(NHAPLIEU!E391,3),"156"=LEFT(NHAPLIEU!F391,3)),NHAPLIEU!I391,"")</f>
        <v/>
      </c>
      <c r="F394" s="303" t="str">
        <f>IF(OR("156"=LEFT(NHAPLIEU!E391,3),"156"=LEFT(NHAPLIEU!F391,3)),NHAPLIEU!G391,"")</f>
        <v/>
      </c>
      <c r="G394" s="308" t="e">
        <f t="shared" si="6"/>
        <v>#VALUE!</v>
      </c>
      <c r="H394" s="303" t="str">
        <f>IF(OR("156"=LEFT(NHAPLIEU!E391,3),"156"=LEFT(NHAPLIEU!F391,3)),NHAPLIEU!H391,"")</f>
        <v/>
      </c>
      <c r="I394" s="308"/>
      <c r="J394" s="303"/>
      <c r="K394" s="308"/>
      <c r="L394" s="303"/>
    </row>
    <row r="395" spans="1:12" hidden="1">
      <c r="A395" s="303" t="str">
        <f>IF(OR("156"=LEFT(NHAPLIEU!E392,3),"156"=LEFT(NHAPLIEU!F392,3)),NHAPLIEU!A392,"")</f>
        <v/>
      </c>
      <c r="B395" s="303" t="str">
        <f>IF(OR("156"=LEFT(NHAPLIEU!E392,3),"156"=LEFT(NHAPLIEU!F392,3)),NHAPLIEU!B392,"")</f>
        <v/>
      </c>
      <c r="C395" s="303" t="str">
        <f>IF(OR("156"=LEFT(NHAPLIEU!E392,3),"156"=LEFT(NHAPLIEU!F392,3)),NHAPLIEU!D392,"")</f>
        <v/>
      </c>
      <c r="D395" s="303" t="str">
        <f>IF("156"=LEFT(NHAPLIEU!E392,3),LEFT(NHAPLIEU!F392,3),IF("156"=LEFT(NHAPLIEU!F392,3),LEFT(NHAPLIEU!E392,3),""))</f>
        <v/>
      </c>
      <c r="E395" s="308" t="str">
        <f>IF(OR("156"=LEFT(NHAPLIEU!E392,3),"156"=LEFT(NHAPLIEU!F392,3)),NHAPLIEU!I392,"")</f>
        <v/>
      </c>
      <c r="F395" s="303" t="str">
        <f>IF(OR("156"=LEFT(NHAPLIEU!E392,3),"156"=LEFT(NHAPLIEU!F392,3)),NHAPLIEU!G392,"")</f>
        <v/>
      </c>
      <c r="G395" s="308" t="e">
        <f t="shared" ref="G395:G406" si="7">E395*F395</f>
        <v>#VALUE!</v>
      </c>
      <c r="H395" s="303" t="str">
        <f>IF(OR("156"=LEFT(NHAPLIEU!E392,3),"156"=LEFT(NHAPLIEU!F392,3)),NHAPLIEU!H392,"")</f>
        <v/>
      </c>
      <c r="I395" s="308"/>
      <c r="J395" s="303"/>
      <c r="K395" s="308"/>
      <c r="L395" s="303"/>
    </row>
    <row r="396" spans="1:12" hidden="1">
      <c r="A396" s="303" t="str">
        <f>IF(OR("156"=LEFT(NHAPLIEU!E393,3),"156"=LEFT(NHAPLIEU!F393,3)),NHAPLIEU!A393,"")</f>
        <v/>
      </c>
      <c r="B396" s="303" t="str">
        <f>IF(OR("156"=LEFT(NHAPLIEU!E393,3),"156"=LEFT(NHAPLIEU!F393,3)),NHAPLIEU!B393,"")</f>
        <v/>
      </c>
      <c r="C396" s="303" t="str">
        <f>IF(OR("156"=LEFT(NHAPLIEU!E393,3),"156"=LEFT(NHAPLIEU!F393,3)),NHAPLIEU!D393,"")</f>
        <v/>
      </c>
      <c r="D396" s="303" t="str">
        <f>IF("156"=LEFT(NHAPLIEU!E393,3),LEFT(NHAPLIEU!F393,3),IF("156"=LEFT(NHAPLIEU!F393,3),LEFT(NHAPLIEU!E393,3),""))</f>
        <v/>
      </c>
      <c r="E396" s="308" t="str">
        <f>IF(OR("156"=LEFT(NHAPLIEU!E393,3),"156"=LEFT(NHAPLIEU!F393,3)),NHAPLIEU!I393,"")</f>
        <v/>
      </c>
      <c r="F396" s="303" t="str">
        <f>IF(OR("156"=LEFT(NHAPLIEU!E393,3),"156"=LEFT(NHAPLIEU!F393,3)),NHAPLIEU!G393,"")</f>
        <v/>
      </c>
      <c r="G396" s="308" t="e">
        <f t="shared" si="7"/>
        <v>#VALUE!</v>
      </c>
      <c r="H396" s="303" t="str">
        <f>IF(OR("156"=LEFT(NHAPLIEU!E393,3),"156"=LEFT(NHAPLIEU!F393,3)),NHAPLIEU!H393,"")</f>
        <v/>
      </c>
      <c r="I396" s="308"/>
      <c r="J396" s="303"/>
      <c r="K396" s="308"/>
      <c r="L396" s="303"/>
    </row>
    <row r="397" spans="1:12">
      <c r="A397" s="303" t="str">
        <f>IF(OR("156"=LEFT(NHAPLIEU!E394,3),"156"=LEFT(NHAPLIEU!F394,3)),NHAPLIEU!A394,"")</f>
        <v/>
      </c>
      <c r="B397" s="303" t="str">
        <f>IF(OR("156"=LEFT(NHAPLIEU!E394,3),"156"=LEFT(NHAPLIEU!F394,3)),NHAPLIEU!B394,"")</f>
        <v/>
      </c>
      <c r="C397" s="303" t="str">
        <f>IF(OR("156"=LEFT(NHAPLIEU!E394,3),"156"=LEFT(NHAPLIEU!F394,3)),NHAPLIEU!D394,"")</f>
        <v/>
      </c>
      <c r="D397" s="303" t="str">
        <f>IF("156"=LEFT(NHAPLIEU!E394,3),LEFT(NHAPLIEU!F394,3),IF("156"=LEFT(NHAPLIEU!F394,3),LEFT(NHAPLIEU!E394,3),""))</f>
        <v/>
      </c>
      <c r="E397" s="308" t="str">
        <f>IF(OR("156"=LEFT(NHAPLIEU!E394,3),"156"=LEFT(NHAPLIEU!F394,3)),NHAPLIEU!I394,"")</f>
        <v/>
      </c>
      <c r="F397" s="303" t="str">
        <f>IF(OR("156"=LEFT(NHAPLIEU!E394,3),"156"=LEFT(NHAPLIEU!F394,3)),NHAPLIEU!G394,"")</f>
        <v/>
      </c>
      <c r="G397" s="308" t="e">
        <f t="shared" si="7"/>
        <v>#VALUE!</v>
      </c>
      <c r="H397" s="303" t="str">
        <f>IF(OR("156"=LEFT(NHAPLIEU!E394,3),"156"=LEFT(NHAPLIEU!F394,3)),NHAPLIEU!H394,"")</f>
        <v/>
      </c>
      <c r="I397" s="308"/>
      <c r="J397" s="303"/>
      <c r="K397" s="308"/>
      <c r="L397" s="303"/>
    </row>
    <row r="398" spans="1:12" hidden="1">
      <c r="A398" s="303" t="str">
        <f>IF(OR("156"=LEFT(NHAPLIEU!E395,3),"156"=LEFT(NHAPLIEU!F395,3)),NHAPLIEU!A395,"")</f>
        <v/>
      </c>
      <c r="B398" s="303" t="str">
        <f>IF(OR("156"=LEFT(NHAPLIEU!E395,3),"156"=LEFT(NHAPLIEU!F395,3)),NHAPLIEU!B395,"")</f>
        <v/>
      </c>
      <c r="C398" s="303" t="str">
        <f>IF(OR("156"=LEFT(NHAPLIEU!E395,3),"156"=LEFT(NHAPLIEU!F395,3)),NHAPLIEU!D395,"")</f>
        <v/>
      </c>
      <c r="D398" s="303" t="str">
        <f>IF("156"=LEFT(NHAPLIEU!E395,3),LEFT(NHAPLIEU!F395,3),IF("156"=LEFT(NHAPLIEU!F395,3),LEFT(NHAPLIEU!E395,3),""))</f>
        <v/>
      </c>
      <c r="E398" s="308" t="str">
        <f>IF(OR("156"=LEFT(NHAPLIEU!E395,3),"156"=LEFT(NHAPLIEU!F395,3)),NHAPLIEU!I395,"")</f>
        <v/>
      </c>
      <c r="F398" s="303" t="str">
        <f>IF(OR("156"=LEFT(NHAPLIEU!E395,3),"156"=LEFT(NHAPLIEU!F395,3)),NHAPLIEU!G395,"")</f>
        <v/>
      </c>
      <c r="G398" s="308" t="e">
        <f t="shared" si="7"/>
        <v>#VALUE!</v>
      </c>
      <c r="H398" s="303" t="str">
        <f>IF(OR("156"=LEFT(NHAPLIEU!E395,3),"156"=LEFT(NHAPLIEU!F395,3)),NHAPLIEU!H395,"")</f>
        <v/>
      </c>
      <c r="I398" s="308"/>
      <c r="J398" s="303"/>
      <c r="K398" s="308"/>
      <c r="L398" s="303"/>
    </row>
    <row r="399" spans="1:12" hidden="1">
      <c r="A399" s="303" t="str">
        <f>IF(OR("156"=LEFT(NHAPLIEU!E396,3),"156"=LEFT(NHAPLIEU!F396,3)),NHAPLIEU!A396,"")</f>
        <v/>
      </c>
      <c r="B399" s="303" t="str">
        <f>IF(OR("156"=LEFT(NHAPLIEU!E396,3),"156"=LEFT(NHAPLIEU!F396,3)),NHAPLIEU!B396,"")</f>
        <v/>
      </c>
      <c r="C399" s="303" t="str">
        <f>IF(OR("156"=LEFT(NHAPLIEU!E396,3),"156"=LEFT(NHAPLIEU!F396,3)),NHAPLIEU!D396,"")</f>
        <v/>
      </c>
      <c r="D399" s="303" t="str">
        <f>IF("156"=LEFT(NHAPLIEU!E396,3),LEFT(NHAPLIEU!F396,3),IF("156"=LEFT(NHAPLIEU!F396,3),LEFT(NHAPLIEU!E396,3),""))</f>
        <v/>
      </c>
      <c r="E399" s="308" t="str">
        <f>IF(OR("156"=LEFT(NHAPLIEU!E396,3),"156"=LEFT(NHAPLIEU!F396,3)),NHAPLIEU!I396,"")</f>
        <v/>
      </c>
      <c r="F399" s="303" t="str">
        <f>IF(OR("156"=LEFT(NHAPLIEU!E396,3),"156"=LEFT(NHAPLIEU!F396,3)),NHAPLIEU!G396,"")</f>
        <v/>
      </c>
      <c r="G399" s="308" t="e">
        <f t="shared" si="7"/>
        <v>#VALUE!</v>
      </c>
      <c r="H399" s="303" t="str">
        <f>IF(OR("156"=LEFT(NHAPLIEU!E396,3),"156"=LEFT(NHAPLIEU!F396,3)),NHAPLIEU!H396,"")</f>
        <v/>
      </c>
      <c r="I399" s="308"/>
      <c r="J399" s="303"/>
      <c r="K399" s="308"/>
      <c r="L399" s="303"/>
    </row>
    <row r="400" spans="1:12" hidden="1">
      <c r="A400" s="303" t="str">
        <f>IF(OR("156"=LEFT(NHAPLIEU!E397,3),"156"=LEFT(NHAPLIEU!F397,3)),NHAPLIEU!A397,"")</f>
        <v/>
      </c>
      <c r="B400" s="303" t="str">
        <f>IF(OR("156"=LEFT(NHAPLIEU!E397,3),"156"=LEFT(NHAPLIEU!F397,3)),NHAPLIEU!B397,"")</f>
        <v/>
      </c>
      <c r="C400" s="303" t="str">
        <f>IF(OR("156"=LEFT(NHAPLIEU!E397,3),"156"=LEFT(NHAPLIEU!F397,3)),NHAPLIEU!D397,"")</f>
        <v/>
      </c>
      <c r="D400" s="303" t="str">
        <f>IF("156"=LEFT(NHAPLIEU!E397,3),LEFT(NHAPLIEU!F397,3),IF("156"=LEFT(NHAPLIEU!F397,3),LEFT(NHAPLIEU!E397,3),""))</f>
        <v/>
      </c>
      <c r="E400" s="308" t="str">
        <f>IF(OR("156"=LEFT(NHAPLIEU!E397,3),"156"=LEFT(NHAPLIEU!F397,3)),NHAPLIEU!I397,"")</f>
        <v/>
      </c>
      <c r="F400" s="303" t="str">
        <f>IF(OR("156"=LEFT(NHAPLIEU!E397,3),"156"=LEFT(NHAPLIEU!F397,3)),NHAPLIEU!G397,"")</f>
        <v/>
      </c>
      <c r="G400" s="308" t="e">
        <f t="shared" si="7"/>
        <v>#VALUE!</v>
      </c>
      <c r="H400" s="303" t="str">
        <f>IF(OR("156"=LEFT(NHAPLIEU!E397,3),"156"=LEFT(NHAPLIEU!F397,3)),NHAPLIEU!H397,"")</f>
        <v/>
      </c>
      <c r="I400" s="308"/>
      <c r="J400" s="303"/>
      <c r="K400" s="308"/>
      <c r="L400" s="303"/>
    </row>
    <row r="401" spans="1:12" hidden="1">
      <c r="A401" s="303" t="str">
        <f>IF(OR("156"=LEFT(NHAPLIEU!E398,3),"156"=LEFT(NHAPLIEU!F398,3)),NHAPLIEU!A398,"")</f>
        <v/>
      </c>
      <c r="B401" s="303" t="str">
        <f>IF(OR("156"=LEFT(NHAPLIEU!E398,3),"156"=LEFT(NHAPLIEU!F398,3)),NHAPLIEU!B398,"")</f>
        <v/>
      </c>
      <c r="C401" s="303" t="str">
        <f>IF(OR("156"=LEFT(NHAPLIEU!E398,3),"156"=LEFT(NHAPLIEU!F398,3)),NHAPLIEU!D398,"")</f>
        <v/>
      </c>
      <c r="D401" s="303" t="str">
        <f>IF("156"=LEFT(NHAPLIEU!E398,3),LEFT(NHAPLIEU!F398,3),IF("156"=LEFT(NHAPLIEU!F398,3),LEFT(NHAPLIEU!E398,3),""))</f>
        <v/>
      </c>
      <c r="E401" s="308" t="str">
        <f>IF(OR("156"=LEFT(NHAPLIEU!E398,3),"156"=LEFT(NHAPLIEU!F398,3)),NHAPLIEU!I398,"")</f>
        <v/>
      </c>
      <c r="F401" s="303" t="str">
        <f>IF(OR("156"=LEFT(NHAPLIEU!E398,3),"156"=LEFT(NHAPLIEU!F398,3)),NHAPLIEU!G398,"")</f>
        <v/>
      </c>
      <c r="G401" s="308" t="e">
        <f t="shared" si="7"/>
        <v>#VALUE!</v>
      </c>
      <c r="H401" s="303" t="str">
        <f>IF(OR("156"=LEFT(NHAPLIEU!E398,3),"156"=LEFT(NHAPLIEU!F398,3)),NHAPLIEU!H398,"")</f>
        <v/>
      </c>
      <c r="I401" s="308"/>
      <c r="J401" s="303"/>
      <c r="K401" s="308"/>
      <c r="L401" s="303"/>
    </row>
    <row r="402" spans="1:12" hidden="1">
      <c r="A402" s="303" t="str">
        <f>IF(OR("156"=LEFT(NHAPLIEU!E399,3),"156"=LEFT(NHAPLIEU!F399,3)),NHAPLIEU!A399,"")</f>
        <v/>
      </c>
      <c r="B402" s="303" t="str">
        <f>IF(OR("156"=LEFT(NHAPLIEU!E399,3),"156"=LEFT(NHAPLIEU!F399,3)),NHAPLIEU!B399,"")</f>
        <v/>
      </c>
      <c r="C402" s="303" t="str">
        <f>IF(OR("156"=LEFT(NHAPLIEU!E399,3),"156"=LEFT(NHAPLIEU!F399,3)),NHAPLIEU!D399,"")</f>
        <v/>
      </c>
      <c r="D402" s="303" t="str">
        <f>IF("156"=LEFT(NHAPLIEU!E399,3),LEFT(NHAPLIEU!F399,3),IF("156"=LEFT(NHAPLIEU!F399,3),LEFT(NHAPLIEU!E399,3),""))</f>
        <v/>
      </c>
      <c r="E402" s="308" t="str">
        <f>IF(OR("156"=LEFT(NHAPLIEU!E399,3),"156"=LEFT(NHAPLIEU!F399,3)),NHAPLIEU!I399,"")</f>
        <v/>
      </c>
      <c r="F402" s="303" t="str">
        <f>IF(OR("156"=LEFT(NHAPLIEU!E399,3),"156"=LEFT(NHAPLIEU!F399,3)),NHAPLIEU!G399,"")</f>
        <v/>
      </c>
      <c r="G402" s="308" t="e">
        <f t="shared" si="7"/>
        <v>#VALUE!</v>
      </c>
      <c r="H402" s="303" t="str">
        <f>IF(OR("156"=LEFT(NHAPLIEU!E399,3),"156"=LEFT(NHAPLIEU!F399,3)),NHAPLIEU!H399,"")</f>
        <v/>
      </c>
      <c r="I402" s="308"/>
      <c r="J402" s="303"/>
      <c r="K402" s="308"/>
      <c r="L402" s="303"/>
    </row>
    <row r="403" spans="1:12" hidden="1">
      <c r="A403" s="303" t="str">
        <f>IF(OR("156"=LEFT(NHAPLIEU!E400,3),"156"=LEFT(NHAPLIEU!F400,3)),NHAPLIEU!A400,"")</f>
        <v/>
      </c>
      <c r="B403" s="303" t="str">
        <f>IF(OR("156"=LEFT(NHAPLIEU!E400,3),"156"=LEFT(NHAPLIEU!F400,3)),NHAPLIEU!B400,"")</f>
        <v/>
      </c>
      <c r="C403" s="303" t="str">
        <f>IF(OR("156"=LEFT(NHAPLIEU!E400,3),"156"=LEFT(NHAPLIEU!F400,3)),NHAPLIEU!D400,"")</f>
        <v/>
      </c>
      <c r="D403" s="303" t="str">
        <f>IF("156"=LEFT(NHAPLIEU!E400,3),LEFT(NHAPLIEU!F400,3),IF("156"=LEFT(NHAPLIEU!F400,3),LEFT(NHAPLIEU!E400,3),""))</f>
        <v/>
      </c>
      <c r="E403" s="308" t="str">
        <f>IF(OR("156"=LEFT(NHAPLIEU!E400,3),"156"=LEFT(NHAPLIEU!F400,3)),NHAPLIEU!I400,"")</f>
        <v/>
      </c>
      <c r="F403" s="303" t="str">
        <f>IF(OR("156"=LEFT(NHAPLIEU!E400,3),"156"=LEFT(NHAPLIEU!F400,3)),NHAPLIEU!G400,"")</f>
        <v/>
      </c>
      <c r="G403" s="308" t="e">
        <f t="shared" si="7"/>
        <v>#VALUE!</v>
      </c>
      <c r="H403" s="303" t="str">
        <f>IF(OR("156"=LEFT(NHAPLIEU!E400,3),"156"=LEFT(NHAPLIEU!F400,3)),NHAPLIEU!H400,"")</f>
        <v/>
      </c>
      <c r="I403" s="308"/>
      <c r="J403" s="303"/>
      <c r="K403" s="308"/>
      <c r="L403" s="303"/>
    </row>
    <row r="404" spans="1:12" hidden="1">
      <c r="A404" s="303" t="str">
        <f>IF(OR("156"=LEFT(NHAPLIEU!E401,3),"156"=LEFT(NHAPLIEU!F401,3)),NHAPLIEU!A401,"")</f>
        <v/>
      </c>
      <c r="B404" s="303" t="str">
        <f>IF(OR("156"=LEFT(NHAPLIEU!E401,3),"156"=LEFT(NHAPLIEU!F401,3)),NHAPLIEU!B401,"")</f>
        <v/>
      </c>
      <c r="C404" s="303" t="str">
        <f>IF(OR("156"=LEFT(NHAPLIEU!E401,3),"156"=LEFT(NHAPLIEU!F401,3)),NHAPLIEU!D401,"")</f>
        <v/>
      </c>
      <c r="D404" s="303" t="str">
        <f>IF("156"=LEFT(NHAPLIEU!E401,3),LEFT(NHAPLIEU!F401,3),IF("156"=LEFT(NHAPLIEU!F401,3),LEFT(NHAPLIEU!E401,3),""))</f>
        <v/>
      </c>
      <c r="E404" s="308" t="str">
        <f>IF(OR("156"=LEFT(NHAPLIEU!E401,3),"156"=LEFT(NHAPLIEU!F401,3)),NHAPLIEU!I401,"")</f>
        <v/>
      </c>
      <c r="F404" s="303" t="str">
        <f>IF(OR("156"=LEFT(NHAPLIEU!E401,3),"156"=LEFT(NHAPLIEU!F401,3)),NHAPLIEU!G401,"")</f>
        <v/>
      </c>
      <c r="G404" s="308" t="e">
        <f t="shared" si="7"/>
        <v>#VALUE!</v>
      </c>
      <c r="H404" s="303" t="str">
        <f>IF(OR("156"=LEFT(NHAPLIEU!E401,3),"156"=LEFT(NHAPLIEU!F401,3)),NHAPLIEU!H401,"")</f>
        <v/>
      </c>
      <c r="I404" s="308"/>
      <c r="J404" s="303"/>
      <c r="K404" s="308"/>
      <c r="L404" s="303"/>
    </row>
    <row r="405" spans="1:12" hidden="1">
      <c r="A405" s="303" t="str">
        <f>IF(OR("156"=LEFT(NHAPLIEU!E402,3),"156"=LEFT(NHAPLIEU!F402,3)),NHAPLIEU!A402,"")</f>
        <v/>
      </c>
      <c r="B405" s="303" t="str">
        <f>IF(OR("156"=LEFT(NHAPLIEU!E402,3),"156"=LEFT(NHAPLIEU!F402,3)),NHAPLIEU!B402,"")</f>
        <v/>
      </c>
      <c r="C405" s="303" t="str">
        <f>IF(OR("156"=LEFT(NHAPLIEU!E402,3),"156"=LEFT(NHAPLIEU!F402,3)),NHAPLIEU!D402,"")</f>
        <v/>
      </c>
      <c r="D405" s="303" t="str">
        <f>IF("156"=LEFT(NHAPLIEU!E402,3),LEFT(NHAPLIEU!F402,3),IF("156"=LEFT(NHAPLIEU!F402,3),LEFT(NHAPLIEU!E402,3),""))</f>
        <v/>
      </c>
      <c r="E405" s="308" t="str">
        <f>IF(OR("156"=LEFT(NHAPLIEU!E402,3),"156"=LEFT(NHAPLIEU!F402,3)),NHAPLIEU!I402,"")</f>
        <v/>
      </c>
      <c r="F405" s="303" t="str">
        <f>IF(OR("156"=LEFT(NHAPLIEU!E402,3),"156"=LEFT(NHAPLIEU!F402,3)),NHAPLIEU!G402,"")</f>
        <v/>
      </c>
      <c r="G405" s="308" t="e">
        <f t="shared" si="7"/>
        <v>#VALUE!</v>
      </c>
      <c r="H405" s="303" t="str">
        <f>IF(OR("156"=LEFT(NHAPLIEU!E402,3),"156"=LEFT(NHAPLIEU!F402,3)),NHAPLIEU!H402,"")</f>
        <v/>
      </c>
      <c r="I405" s="308"/>
      <c r="J405" s="303"/>
      <c r="K405" s="308"/>
      <c r="L405" s="303"/>
    </row>
    <row r="406" spans="1:12">
      <c r="A406" s="303" t="str">
        <f>IF(OR("156"=LEFT(NHAPLIEU!E403,3),"156"=LEFT(NHAPLIEU!F403,3)),NHAPLIEU!A403,"")</f>
        <v/>
      </c>
      <c r="B406" s="303" t="str">
        <f>IF(OR("156"=LEFT(NHAPLIEU!E403,3),"156"=LEFT(NHAPLIEU!F403,3)),NHAPLIEU!B403,"")</f>
        <v/>
      </c>
      <c r="C406" s="303" t="str">
        <f>IF(OR("156"=LEFT(NHAPLIEU!E403,3),"156"=LEFT(NHAPLIEU!F403,3)),NHAPLIEU!D403,"")</f>
        <v/>
      </c>
      <c r="D406" s="303" t="str">
        <f>IF("156"=LEFT(NHAPLIEU!E403,3),LEFT(NHAPLIEU!F403,3),IF("156"=LEFT(NHAPLIEU!F403,3),LEFT(NHAPLIEU!E403,3),""))</f>
        <v/>
      </c>
      <c r="E406" s="308" t="str">
        <f>IF(OR("156"=LEFT(NHAPLIEU!E403,3),"156"=LEFT(NHAPLIEU!F403,3)),NHAPLIEU!I403,"")</f>
        <v/>
      </c>
      <c r="F406" s="303" t="str">
        <f>IF(OR("156"=LEFT(NHAPLIEU!E403,3),"156"=LEFT(NHAPLIEU!F403,3)),NHAPLIEU!G403,"")</f>
        <v/>
      </c>
      <c r="G406" s="308" t="e">
        <f t="shared" si="7"/>
        <v>#VALUE!</v>
      </c>
      <c r="H406" s="303" t="str">
        <f>IF(OR("156"=LEFT(NHAPLIEU!E403,3),"156"=LEFT(NHAPLIEU!F403,3)),NHAPLIEU!H403,"")</f>
        <v/>
      </c>
      <c r="I406" s="308"/>
      <c r="J406" s="303"/>
      <c r="K406" s="308"/>
      <c r="L406" s="303"/>
    </row>
    <row r="407" spans="1:12">
      <c r="A407" s="303" t="str">
        <f>IF(OR("156"=LEFT(NHAPLIEU!E404,3),"156"=LEFT(NHAPLIEU!F404,3)),NHAPLIEU!A404,"")</f>
        <v/>
      </c>
      <c r="B407" s="303" t="str">
        <f>IF(OR("156"=LEFT(NHAPLIEU!E404,3),"156"=LEFT(NHAPLIEU!F404,3)),NHAPLIEU!B404,"")</f>
        <v/>
      </c>
      <c r="C407" s="303" t="str">
        <f>IF(OR("156"=LEFT(NHAPLIEU!E404,3),"156"=LEFT(NHAPLIEU!F404,3)),NHAPLIEU!D404,"")</f>
        <v/>
      </c>
      <c r="D407" s="303" t="str">
        <f>IF("156"=LEFT(NHAPLIEU!E404,3),LEFT(NHAPLIEU!F404,3),IF("156"=LEFT(NHAPLIEU!F404,3),LEFT(NHAPLIEU!E404,3),""))</f>
        <v/>
      </c>
      <c r="E407" s="308" t="str">
        <f>IF(OR("156"=LEFT(NHAPLIEU!E404,3),"156"=LEFT(NHAPLIEU!F404,3)),NHAPLIEU!I404,"")</f>
        <v/>
      </c>
      <c r="F407" s="303" t="str">
        <f>IF(OR("156"=LEFT(NHAPLIEU!E404,3),"156"=LEFT(NHAPLIEU!F404,3)),NHAPLIEU!G404,"")</f>
        <v/>
      </c>
      <c r="G407" s="308" t="e">
        <f t="shared" ref="G407:G470" si="8">E407*F407</f>
        <v>#VALUE!</v>
      </c>
      <c r="H407" s="303" t="str">
        <f>IF(OR("156"=LEFT(NHAPLIEU!E404,3),"156"=LEFT(NHAPLIEU!F404,3)),NHAPLIEU!H404,"")</f>
        <v/>
      </c>
      <c r="I407" s="308"/>
      <c r="J407" s="303"/>
      <c r="K407" s="308"/>
      <c r="L407" s="303"/>
    </row>
    <row r="408" spans="1:12" hidden="1">
      <c r="A408" s="303" t="str">
        <f>IF(OR("156"=LEFT(NHAPLIEU!E405,3),"156"=LEFT(NHAPLIEU!F405,3)),NHAPLIEU!A405,"")</f>
        <v/>
      </c>
      <c r="B408" s="303" t="str">
        <f>IF(OR("156"=LEFT(NHAPLIEU!E405,3),"156"=LEFT(NHAPLIEU!F405,3)),NHAPLIEU!B405,"")</f>
        <v/>
      </c>
      <c r="C408" s="303" t="str">
        <f>IF(OR("156"=LEFT(NHAPLIEU!E405,3),"156"=LEFT(NHAPLIEU!F405,3)),NHAPLIEU!D405,"")</f>
        <v/>
      </c>
      <c r="D408" s="303" t="str">
        <f>IF("156"=LEFT(NHAPLIEU!E405,3),LEFT(NHAPLIEU!F405,3),IF("156"=LEFT(NHAPLIEU!F405,3),LEFT(NHAPLIEU!E405,3),""))</f>
        <v/>
      </c>
      <c r="E408" s="308" t="str">
        <f>IF(OR("156"=LEFT(NHAPLIEU!E405,3),"156"=LEFT(NHAPLIEU!F405,3)),NHAPLIEU!I405,"")</f>
        <v/>
      </c>
      <c r="F408" s="303" t="str">
        <f>IF(OR("156"=LEFT(NHAPLIEU!E405,3),"156"=LEFT(NHAPLIEU!F405,3)),NHAPLIEU!G405,"")</f>
        <v/>
      </c>
      <c r="G408" s="308" t="e">
        <f t="shared" si="8"/>
        <v>#VALUE!</v>
      </c>
      <c r="H408" s="303" t="str">
        <f>IF(OR("156"=LEFT(NHAPLIEU!E405,3),"156"=LEFT(NHAPLIEU!F405,3)),NHAPLIEU!H405,"")</f>
        <v/>
      </c>
      <c r="I408" s="308"/>
      <c r="J408" s="303"/>
      <c r="K408" s="308"/>
      <c r="L408" s="303"/>
    </row>
    <row r="409" spans="1:12" hidden="1">
      <c r="A409" s="303" t="str">
        <f>IF(OR("156"=LEFT(NHAPLIEU!E406,3),"156"=LEFT(NHAPLIEU!F406,3)),NHAPLIEU!A406,"")</f>
        <v/>
      </c>
      <c r="B409" s="303" t="str">
        <f>IF(OR("156"=LEFT(NHAPLIEU!E406,3),"156"=LEFT(NHAPLIEU!F406,3)),NHAPLIEU!B406,"")</f>
        <v/>
      </c>
      <c r="C409" s="303" t="str">
        <f>IF(OR("156"=LEFT(NHAPLIEU!E406,3),"156"=LEFT(NHAPLIEU!F406,3)),NHAPLIEU!D406,"")</f>
        <v/>
      </c>
      <c r="D409" s="303" t="str">
        <f>IF("156"=LEFT(NHAPLIEU!E406,3),LEFT(NHAPLIEU!F406,3),IF("156"=LEFT(NHAPLIEU!F406,3),LEFT(NHAPLIEU!E406,3),""))</f>
        <v/>
      </c>
      <c r="E409" s="308" t="str">
        <f>IF(OR("156"=LEFT(NHAPLIEU!E406,3),"156"=LEFT(NHAPLIEU!F406,3)),NHAPLIEU!I406,"")</f>
        <v/>
      </c>
      <c r="F409" s="303" t="str">
        <f>IF(OR("156"=LEFT(NHAPLIEU!E406,3),"156"=LEFT(NHAPLIEU!F406,3)),NHAPLIEU!G406,"")</f>
        <v/>
      </c>
      <c r="G409" s="308" t="e">
        <f t="shared" si="8"/>
        <v>#VALUE!</v>
      </c>
      <c r="H409" s="303" t="str">
        <f>IF(OR("156"=LEFT(NHAPLIEU!E406,3),"156"=LEFT(NHAPLIEU!F406,3)),NHAPLIEU!H406,"")</f>
        <v/>
      </c>
      <c r="I409" s="308"/>
      <c r="J409" s="303"/>
      <c r="K409" s="308"/>
      <c r="L409" s="303"/>
    </row>
    <row r="410" spans="1:12" hidden="1">
      <c r="A410" s="303" t="str">
        <f>IF(OR("156"=LEFT(NHAPLIEU!E407,3),"156"=LEFT(NHAPLIEU!F407,3)),NHAPLIEU!A407,"")</f>
        <v/>
      </c>
      <c r="B410" s="303" t="str">
        <f>IF(OR("156"=LEFT(NHAPLIEU!E407,3),"156"=LEFT(NHAPLIEU!F407,3)),NHAPLIEU!B407,"")</f>
        <v/>
      </c>
      <c r="C410" s="303" t="str">
        <f>IF(OR("156"=LEFT(NHAPLIEU!E407,3),"156"=LEFT(NHAPLIEU!F407,3)),NHAPLIEU!D407,"")</f>
        <v/>
      </c>
      <c r="D410" s="303" t="str">
        <f>IF("156"=LEFT(NHAPLIEU!E407,3),LEFT(NHAPLIEU!F407,3),IF("156"=LEFT(NHAPLIEU!F407,3),LEFT(NHAPLIEU!E407,3),""))</f>
        <v/>
      </c>
      <c r="E410" s="308" t="str">
        <f>IF(OR("156"=LEFT(NHAPLIEU!E407,3),"156"=LEFT(NHAPLIEU!F407,3)),NHAPLIEU!I407,"")</f>
        <v/>
      </c>
      <c r="F410" s="303" t="str">
        <f>IF(OR("156"=LEFT(NHAPLIEU!E407,3),"156"=LEFT(NHAPLIEU!F407,3)),NHAPLIEU!G407,"")</f>
        <v/>
      </c>
      <c r="G410" s="308" t="e">
        <f t="shared" si="8"/>
        <v>#VALUE!</v>
      </c>
      <c r="H410" s="303" t="str">
        <f>IF(OR("156"=LEFT(NHAPLIEU!E407,3),"156"=LEFT(NHAPLIEU!F407,3)),NHAPLIEU!H407,"")</f>
        <v/>
      </c>
      <c r="I410" s="308"/>
      <c r="J410" s="303"/>
      <c r="K410" s="308"/>
      <c r="L410" s="303"/>
    </row>
    <row r="411" spans="1:12" hidden="1">
      <c r="A411" s="303" t="str">
        <f>IF(OR("156"=LEFT(NHAPLIEU!E408,3),"156"=LEFT(NHAPLIEU!F408,3)),NHAPLIEU!A408,"")</f>
        <v/>
      </c>
      <c r="B411" s="303" t="str">
        <f>IF(OR("156"=LEFT(NHAPLIEU!E408,3),"156"=LEFT(NHAPLIEU!F408,3)),NHAPLIEU!B408,"")</f>
        <v/>
      </c>
      <c r="C411" s="303" t="str">
        <f>IF(OR("156"=LEFT(NHAPLIEU!E408,3),"156"=LEFT(NHAPLIEU!F408,3)),NHAPLIEU!D408,"")</f>
        <v/>
      </c>
      <c r="D411" s="303" t="str">
        <f>IF("156"=LEFT(NHAPLIEU!E408,3),LEFT(NHAPLIEU!F408,3),IF("156"=LEFT(NHAPLIEU!F408,3),LEFT(NHAPLIEU!E408,3),""))</f>
        <v/>
      </c>
      <c r="E411" s="308" t="str">
        <f>IF(OR("156"=LEFT(NHAPLIEU!E408,3),"156"=LEFT(NHAPLIEU!F408,3)),NHAPLIEU!I408,"")</f>
        <v/>
      </c>
      <c r="F411" s="303" t="str">
        <f>IF(OR("156"=LEFT(NHAPLIEU!E408,3),"156"=LEFT(NHAPLIEU!F408,3)),NHAPLIEU!G408,"")</f>
        <v/>
      </c>
      <c r="G411" s="308" t="e">
        <f t="shared" si="8"/>
        <v>#VALUE!</v>
      </c>
      <c r="H411" s="303" t="str">
        <f>IF(OR("156"=LEFT(NHAPLIEU!E408,3),"156"=LEFT(NHAPLIEU!F408,3)),NHAPLIEU!H408,"")</f>
        <v/>
      </c>
      <c r="I411" s="308"/>
      <c r="J411" s="303"/>
      <c r="K411" s="308"/>
      <c r="L411" s="303"/>
    </row>
    <row r="412" spans="1:12">
      <c r="A412" s="303" t="str">
        <f>IF(OR("156"=LEFT(NHAPLIEU!E409,3),"156"=LEFT(NHAPLIEU!F409,3)),NHAPLIEU!A409,"")</f>
        <v/>
      </c>
      <c r="B412" s="303" t="str">
        <f>IF(OR("156"=LEFT(NHAPLIEU!E409,3),"156"=LEFT(NHAPLIEU!F409,3)),NHAPLIEU!B409,"")</f>
        <v/>
      </c>
      <c r="C412" s="303" t="str">
        <f>IF(OR("156"=LEFT(NHAPLIEU!E409,3),"156"=LEFT(NHAPLIEU!F409,3)),NHAPLIEU!D409,"")</f>
        <v/>
      </c>
      <c r="D412" s="303" t="str">
        <f>IF("156"=LEFT(NHAPLIEU!E409,3),LEFT(NHAPLIEU!F409,3),IF("156"=LEFT(NHAPLIEU!F409,3),LEFT(NHAPLIEU!E409,3),""))</f>
        <v/>
      </c>
      <c r="E412" s="308" t="str">
        <f>IF(OR("156"=LEFT(NHAPLIEU!E409,3),"156"=LEFT(NHAPLIEU!F409,3)),NHAPLIEU!I409,"")</f>
        <v/>
      </c>
      <c r="F412" s="303" t="str">
        <f>IF(OR("156"=LEFT(NHAPLIEU!E409,3),"156"=LEFT(NHAPLIEU!F409,3)),NHAPLIEU!G409,"")</f>
        <v/>
      </c>
      <c r="G412" s="308" t="e">
        <f t="shared" si="8"/>
        <v>#VALUE!</v>
      </c>
      <c r="H412" s="303" t="str">
        <f>IF(OR("156"=LEFT(NHAPLIEU!E409,3),"156"=LEFT(NHAPLIEU!F409,3)),NHAPLIEU!H409,"")</f>
        <v/>
      </c>
      <c r="I412" s="308"/>
      <c r="J412" s="303"/>
      <c r="K412" s="308"/>
      <c r="L412" s="303"/>
    </row>
    <row r="413" spans="1:12" hidden="1">
      <c r="A413" s="303" t="str">
        <f>IF(OR("156"=LEFT(NHAPLIEU!E410,3),"156"=LEFT(NHAPLIEU!F410,3)),NHAPLIEU!A410,"")</f>
        <v/>
      </c>
      <c r="B413" s="303" t="str">
        <f>IF(OR("156"=LEFT(NHAPLIEU!E410,3),"156"=LEFT(NHAPLIEU!F410,3)),NHAPLIEU!B410,"")</f>
        <v/>
      </c>
      <c r="C413" s="303" t="str">
        <f>IF(OR("156"=LEFT(NHAPLIEU!E410,3),"156"=LEFT(NHAPLIEU!F410,3)),NHAPLIEU!D410,"")</f>
        <v/>
      </c>
      <c r="D413" s="303" t="str">
        <f>IF("156"=LEFT(NHAPLIEU!E410,3),LEFT(NHAPLIEU!F410,3),IF("156"=LEFT(NHAPLIEU!F410,3),LEFT(NHAPLIEU!E410,3),""))</f>
        <v/>
      </c>
      <c r="E413" s="308" t="str">
        <f>IF(OR("156"=LEFT(NHAPLIEU!E410,3),"156"=LEFT(NHAPLIEU!F410,3)),NHAPLIEU!I410,"")</f>
        <v/>
      </c>
      <c r="F413" s="303" t="str">
        <f>IF(OR("156"=LEFT(NHAPLIEU!E410,3),"156"=LEFT(NHAPLIEU!F410,3)),NHAPLIEU!G410,"")</f>
        <v/>
      </c>
      <c r="G413" s="308" t="e">
        <f t="shared" si="8"/>
        <v>#VALUE!</v>
      </c>
      <c r="H413" s="303" t="str">
        <f>IF(OR("156"=LEFT(NHAPLIEU!E410,3),"156"=LEFT(NHAPLIEU!F410,3)),NHAPLIEU!H410,"")</f>
        <v/>
      </c>
      <c r="I413" s="308"/>
      <c r="J413" s="303"/>
      <c r="K413" s="308"/>
      <c r="L413" s="303"/>
    </row>
    <row r="414" spans="1:12" hidden="1">
      <c r="A414" s="303" t="str">
        <f>IF(OR("156"=LEFT(NHAPLIEU!E411,3),"156"=LEFT(NHAPLIEU!F411,3)),NHAPLIEU!A411,"")</f>
        <v/>
      </c>
      <c r="B414" s="303" t="str">
        <f>IF(OR("156"=LEFT(NHAPLIEU!E411,3),"156"=LEFT(NHAPLIEU!F411,3)),NHAPLIEU!B411,"")</f>
        <v/>
      </c>
      <c r="C414" s="303" t="str">
        <f>IF(OR("156"=LEFT(NHAPLIEU!E411,3),"156"=LEFT(NHAPLIEU!F411,3)),NHAPLIEU!D411,"")</f>
        <v/>
      </c>
      <c r="D414" s="303" t="str">
        <f>IF("156"=LEFT(NHAPLIEU!E411,3),LEFT(NHAPLIEU!F411,3),IF("156"=LEFT(NHAPLIEU!F411,3),LEFT(NHAPLIEU!E411,3),""))</f>
        <v/>
      </c>
      <c r="E414" s="308" t="str">
        <f>IF(OR("156"=LEFT(NHAPLIEU!E411,3),"156"=LEFT(NHAPLIEU!F411,3)),NHAPLIEU!I411,"")</f>
        <v/>
      </c>
      <c r="F414" s="303" t="str">
        <f>IF(OR("156"=LEFT(NHAPLIEU!E411,3),"156"=LEFT(NHAPLIEU!F411,3)),NHAPLIEU!G411,"")</f>
        <v/>
      </c>
      <c r="G414" s="308" t="e">
        <f t="shared" si="8"/>
        <v>#VALUE!</v>
      </c>
      <c r="H414" s="303" t="str">
        <f>IF(OR("156"=LEFT(NHAPLIEU!E411,3),"156"=LEFT(NHAPLIEU!F411,3)),NHAPLIEU!H411,"")</f>
        <v/>
      </c>
      <c r="I414" s="308"/>
      <c r="J414" s="303"/>
      <c r="K414" s="308"/>
      <c r="L414" s="303"/>
    </row>
    <row r="415" spans="1:12" hidden="1">
      <c r="A415" s="303" t="str">
        <f>IF(OR("156"=LEFT(NHAPLIEU!E412,3),"156"=LEFT(NHAPLIEU!F412,3)),NHAPLIEU!A412,"")</f>
        <v/>
      </c>
      <c r="B415" s="303" t="str">
        <f>IF(OR("156"=LEFT(NHAPLIEU!E412,3),"156"=LEFT(NHAPLIEU!F412,3)),NHAPLIEU!B412,"")</f>
        <v/>
      </c>
      <c r="C415" s="303" t="str">
        <f>IF(OR("156"=LEFT(NHAPLIEU!E412,3),"156"=LEFT(NHAPLIEU!F412,3)),NHAPLIEU!D412,"")</f>
        <v/>
      </c>
      <c r="D415" s="303" t="str">
        <f>IF("156"=LEFT(NHAPLIEU!E412,3),LEFT(NHAPLIEU!F412,3),IF("156"=LEFT(NHAPLIEU!F412,3),LEFT(NHAPLIEU!E412,3),""))</f>
        <v/>
      </c>
      <c r="E415" s="308" t="str">
        <f>IF(OR("156"=LEFT(NHAPLIEU!E412,3),"156"=LEFT(NHAPLIEU!F412,3)),NHAPLIEU!I412,"")</f>
        <v/>
      </c>
      <c r="F415" s="303" t="str">
        <f>IF(OR("156"=LEFT(NHAPLIEU!E412,3),"156"=LEFT(NHAPLIEU!F412,3)),NHAPLIEU!G412,"")</f>
        <v/>
      </c>
      <c r="G415" s="308" t="e">
        <f t="shared" si="8"/>
        <v>#VALUE!</v>
      </c>
      <c r="H415" s="303" t="str">
        <f>IF(OR("156"=LEFT(NHAPLIEU!E412,3),"156"=LEFT(NHAPLIEU!F412,3)),NHAPLIEU!H412,"")</f>
        <v/>
      </c>
      <c r="I415" s="308"/>
      <c r="J415" s="303"/>
      <c r="K415" s="308"/>
      <c r="L415" s="303"/>
    </row>
    <row r="416" spans="1:12" hidden="1">
      <c r="A416" s="303" t="str">
        <f>IF(OR("156"=LEFT(NHAPLIEU!E413,3),"156"=LEFT(NHAPLIEU!F413,3)),NHAPLIEU!A413,"")</f>
        <v/>
      </c>
      <c r="B416" s="303" t="str">
        <f>IF(OR("156"=LEFT(NHAPLIEU!E413,3),"156"=LEFT(NHAPLIEU!F413,3)),NHAPLIEU!B413,"")</f>
        <v/>
      </c>
      <c r="C416" s="303" t="str">
        <f>IF(OR("156"=LEFT(NHAPLIEU!E413,3),"156"=LEFT(NHAPLIEU!F413,3)),NHAPLIEU!D413,"")</f>
        <v/>
      </c>
      <c r="D416" s="303" t="str">
        <f>IF("156"=LEFT(NHAPLIEU!E413,3),LEFT(NHAPLIEU!F413,3),IF("156"=LEFT(NHAPLIEU!F413,3),LEFT(NHAPLIEU!E413,3),""))</f>
        <v/>
      </c>
      <c r="E416" s="308" t="str">
        <f>IF(OR("156"=LEFT(NHAPLIEU!E413,3),"156"=LEFT(NHAPLIEU!F413,3)),NHAPLIEU!I413,"")</f>
        <v/>
      </c>
      <c r="F416" s="303" t="str">
        <f>IF(OR("156"=LEFT(NHAPLIEU!E413,3),"156"=LEFT(NHAPLIEU!F413,3)),NHAPLIEU!G413,"")</f>
        <v/>
      </c>
      <c r="G416" s="308" t="e">
        <f t="shared" si="8"/>
        <v>#VALUE!</v>
      </c>
      <c r="H416" s="303" t="str">
        <f>IF(OR("156"=LEFT(NHAPLIEU!E413,3),"156"=LEFT(NHAPLIEU!F413,3)),NHAPLIEU!H413,"")</f>
        <v/>
      </c>
      <c r="I416" s="308"/>
      <c r="J416" s="303"/>
      <c r="K416" s="308"/>
      <c r="L416" s="303"/>
    </row>
    <row r="417" spans="1:12" hidden="1">
      <c r="A417" s="303" t="str">
        <f>IF(OR("156"=LEFT(NHAPLIEU!E414,3),"156"=LEFT(NHAPLIEU!F414,3)),NHAPLIEU!A414,"")</f>
        <v/>
      </c>
      <c r="B417" s="303" t="str">
        <f>IF(OR("156"=LEFT(NHAPLIEU!E414,3),"156"=LEFT(NHAPLIEU!F414,3)),NHAPLIEU!B414,"")</f>
        <v/>
      </c>
      <c r="C417" s="303" t="str">
        <f>IF(OR("156"=LEFT(NHAPLIEU!E414,3),"156"=LEFT(NHAPLIEU!F414,3)),NHAPLIEU!D414,"")</f>
        <v/>
      </c>
      <c r="D417" s="303" t="str">
        <f>IF("156"=LEFT(NHAPLIEU!E414,3),LEFT(NHAPLIEU!F414,3),IF("156"=LEFT(NHAPLIEU!F414,3),LEFT(NHAPLIEU!E414,3),""))</f>
        <v/>
      </c>
      <c r="E417" s="308" t="str">
        <f>IF(OR("156"=LEFT(NHAPLIEU!E414,3),"156"=LEFT(NHAPLIEU!F414,3)),NHAPLIEU!I414,"")</f>
        <v/>
      </c>
      <c r="F417" s="303" t="str">
        <f>IF(OR("156"=LEFT(NHAPLIEU!E414,3),"156"=LEFT(NHAPLIEU!F414,3)),NHAPLIEU!G414,"")</f>
        <v/>
      </c>
      <c r="G417" s="308" t="e">
        <f t="shared" si="8"/>
        <v>#VALUE!</v>
      </c>
      <c r="H417" s="303" t="str">
        <f>IF(OR("156"=LEFT(NHAPLIEU!E414,3),"156"=LEFT(NHAPLIEU!F414,3)),NHAPLIEU!H414,"")</f>
        <v/>
      </c>
      <c r="I417" s="308"/>
      <c r="J417" s="303"/>
      <c r="K417" s="308"/>
      <c r="L417" s="303"/>
    </row>
    <row r="418" spans="1:12" hidden="1">
      <c r="A418" s="303" t="str">
        <f>IF(OR("156"=LEFT(NHAPLIEU!E415,3),"156"=LEFT(NHAPLIEU!F415,3)),NHAPLIEU!A415,"")</f>
        <v/>
      </c>
      <c r="B418" s="303" t="str">
        <f>IF(OR("156"=LEFT(NHAPLIEU!E415,3),"156"=LEFT(NHAPLIEU!F415,3)),NHAPLIEU!B415,"")</f>
        <v/>
      </c>
      <c r="C418" s="303" t="str">
        <f>IF(OR("156"=LEFT(NHAPLIEU!E415,3),"156"=LEFT(NHAPLIEU!F415,3)),NHAPLIEU!D415,"")</f>
        <v/>
      </c>
      <c r="D418" s="303" t="str">
        <f>IF("156"=LEFT(NHAPLIEU!E415,3),LEFT(NHAPLIEU!F415,3),IF("156"=LEFT(NHAPLIEU!F415,3),LEFT(NHAPLIEU!E415,3),""))</f>
        <v/>
      </c>
      <c r="E418" s="308" t="str">
        <f>IF(OR("156"=LEFT(NHAPLIEU!E415,3),"156"=LEFT(NHAPLIEU!F415,3)),NHAPLIEU!I415,"")</f>
        <v/>
      </c>
      <c r="F418" s="303" t="str">
        <f>IF(OR("156"=LEFT(NHAPLIEU!E415,3),"156"=LEFT(NHAPLIEU!F415,3)),NHAPLIEU!G415,"")</f>
        <v/>
      </c>
      <c r="G418" s="308" t="e">
        <f t="shared" si="8"/>
        <v>#VALUE!</v>
      </c>
      <c r="H418" s="303" t="str">
        <f>IF(OR("156"=LEFT(NHAPLIEU!E415,3),"156"=LEFT(NHAPLIEU!F415,3)),NHAPLIEU!H415,"")</f>
        <v/>
      </c>
      <c r="I418" s="308"/>
      <c r="J418" s="303"/>
      <c r="K418" s="308"/>
      <c r="L418" s="303"/>
    </row>
    <row r="419" spans="1:12" hidden="1">
      <c r="A419" s="303" t="str">
        <f>IF(OR("156"=LEFT(NHAPLIEU!E416,3),"156"=LEFT(NHAPLIEU!F416,3)),NHAPLIEU!A416,"")</f>
        <v/>
      </c>
      <c r="B419" s="303" t="str">
        <f>IF(OR("156"=LEFT(NHAPLIEU!E416,3),"156"=LEFT(NHAPLIEU!F416,3)),NHAPLIEU!B416,"")</f>
        <v/>
      </c>
      <c r="C419" s="303" t="str">
        <f>IF(OR("156"=LEFT(NHAPLIEU!E416,3),"156"=LEFT(NHAPLIEU!F416,3)),NHAPLIEU!D416,"")</f>
        <v/>
      </c>
      <c r="D419" s="303" t="str">
        <f>IF("156"=LEFT(NHAPLIEU!E416,3),LEFT(NHAPLIEU!F416,3),IF("156"=LEFT(NHAPLIEU!F416,3),LEFT(NHAPLIEU!E416,3),""))</f>
        <v/>
      </c>
      <c r="E419" s="308" t="str">
        <f>IF(OR("156"=LEFT(NHAPLIEU!E416,3),"156"=LEFT(NHAPLIEU!F416,3)),NHAPLIEU!I416,"")</f>
        <v/>
      </c>
      <c r="F419" s="303" t="str">
        <f>IF(OR("156"=LEFT(NHAPLIEU!E416,3),"156"=LEFT(NHAPLIEU!F416,3)),NHAPLIEU!G416,"")</f>
        <v/>
      </c>
      <c r="G419" s="308" t="e">
        <f t="shared" si="8"/>
        <v>#VALUE!</v>
      </c>
      <c r="H419" s="303" t="str">
        <f>IF(OR("156"=LEFT(NHAPLIEU!E416,3),"156"=LEFT(NHAPLIEU!F416,3)),NHAPLIEU!H416,"")</f>
        <v/>
      </c>
      <c r="I419" s="308"/>
      <c r="J419" s="303"/>
      <c r="K419" s="308"/>
      <c r="L419" s="303"/>
    </row>
    <row r="420" spans="1:12" hidden="1">
      <c r="A420" s="303" t="str">
        <f>IF(OR("156"=LEFT(NHAPLIEU!E417,3),"156"=LEFT(NHAPLIEU!F417,3)),NHAPLIEU!A417,"")</f>
        <v/>
      </c>
      <c r="B420" s="303" t="str">
        <f>IF(OR("156"=LEFT(NHAPLIEU!E417,3),"156"=LEFT(NHAPLIEU!F417,3)),NHAPLIEU!B417,"")</f>
        <v/>
      </c>
      <c r="C420" s="303" t="str">
        <f>IF(OR("156"=LEFT(NHAPLIEU!E417,3),"156"=LEFT(NHAPLIEU!F417,3)),NHAPLIEU!D417,"")</f>
        <v/>
      </c>
      <c r="D420" s="303" t="str">
        <f>IF("156"=LEFT(NHAPLIEU!E417,3),LEFT(NHAPLIEU!F417,3),IF("156"=LEFT(NHAPLIEU!F417,3),LEFT(NHAPLIEU!E417,3),""))</f>
        <v/>
      </c>
      <c r="E420" s="308" t="str">
        <f>IF(OR("156"=LEFT(NHAPLIEU!E417,3),"156"=LEFT(NHAPLIEU!F417,3)),NHAPLIEU!I417,"")</f>
        <v/>
      </c>
      <c r="F420" s="303" t="str">
        <f>IF(OR("156"=LEFT(NHAPLIEU!E417,3),"156"=LEFT(NHAPLIEU!F417,3)),NHAPLIEU!G417,"")</f>
        <v/>
      </c>
      <c r="G420" s="308" t="e">
        <f t="shared" si="8"/>
        <v>#VALUE!</v>
      </c>
      <c r="H420" s="303" t="str">
        <f>IF(OR("156"=LEFT(NHAPLIEU!E417,3),"156"=LEFT(NHAPLIEU!F417,3)),NHAPLIEU!H417,"")</f>
        <v/>
      </c>
      <c r="I420" s="308"/>
      <c r="J420" s="303"/>
      <c r="K420" s="308"/>
      <c r="L420" s="303"/>
    </row>
    <row r="421" spans="1:12" hidden="1">
      <c r="A421" s="303" t="str">
        <f>IF(OR("156"=LEFT(NHAPLIEU!E418,3),"156"=LEFT(NHAPLIEU!F418,3)),NHAPLIEU!A418,"")</f>
        <v/>
      </c>
      <c r="B421" s="303" t="str">
        <f>IF(OR("156"=LEFT(NHAPLIEU!E418,3),"156"=LEFT(NHAPLIEU!F418,3)),NHAPLIEU!B418,"")</f>
        <v/>
      </c>
      <c r="C421" s="303" t="str">
        <f>IF(OR("156"=LEFT(NHAPLIEU!E418,3),"156"=LEFT(NHAPLIEU!F418,3)),NHAPLIEU!D418,"")</f>
        <v/>
      </c>
      <c r="D421" s="303" t="str">
        <f>IF("156"=LEFT(NHAPLIEU!E418,3),LEFT(NHAPLIEU!F418,3),IF("156"=LEFT(NHAPLIEU!F418,3),LEFT(NHAPLIEU!E418,3),""))</f>
        <v/>
      </c>
      <c r="E421" s="308" t="str">
        <f>IF(OR("156"=LEFT(NHAPLIEU!E418,3),"156"=LEFT(NHAPLIEU!F418,3)),NHAPLIEU!I418,"")</f>
        <v/>
      </c>
      <c r="F421" s="303" t="str">
        <f>IF(OR("156"=LEFT(NHAPLIEU!E418,3),"156"=LEFT(NHAPLIEU!F418,3)),NHAPLIEU!G418,"")</f>
        <v/>
      </c>
      <c r="G421" s="308" t="e">
        <f t="shared" si="8"/>
        <v>#VALUE!</v>
      </c>
      <c r="H421" s="303" t="str">
        <f>IF(OR("156"=LEFT(NHAPLIEU!E418,3),"156"=LEFT(NHAPLIEU!F418,3)),NHAPLIEU!H418,"")</f>
        <v/>
      </c>
      <c r="I421" s="308"/>
      <c r="J421" s="303"/>
      <c r="K421" s="308"/>
      <c r="L421" s="303"/>
    </row>
    <row r="422" spans="1:12" hidden="1">
      <c r="A422" s="303" t="str">
        <f>IF(OR("156"=LEFT(NHAPLIEU!E419,3),"156"=LEFT(NHAPLIEU!F419,3)),NHAPLIEU!A419,"")</f>
        <v/>
      </c>
      <c r="B422" s="303" t="str">
        <f>IF(OR("156"=LEFT(NHAPLIEU!E419,3),"156"=LEFT(NHAPLIEU!F419,3)),NHAPLIEU!B419,"")</f>
        <v/>
      </c>
      <c r="C422" s="303" t="str">
        <f>IF(OR("156"=LEFT(NHAPLIEU!E419,3),"156"=LEFT(NHAPLIEU!F419,3)),NHAPLIEU!D419,"")</f>
        <v/>
      </c>
      <c r="D422" s="303" t="str">
        <f>IF("156"=LEFT(NHAPLIEU!E419,3),LEFT(NHAPLIEU!F419,3),IF("156"=LEFT(NHAPLIEU!F419,3),LEFT(NHAPLIEU!E419,3),""))</f>
        <v/>
      </c>
      <c r="E422" s="308" t="str">
        <f>IF(OR("156"=LEFT(NHAPLIEU!E419,3),"156"=LEFT(NHAPLIEU!F419,3)),NHAPLIEU!I419,"")</f>
        <v/>
      </c>
      <c r="F422" s="303" t="str">
        <f>IF(OR("156"=LEFT(NHAPLIEU!E419,3),"156"=LEFT(NHAPLIEU!F419,3)),NHAPLIEU!G419,"")</f>
        <v/>
      </c>
      <c r="G422" s="308" t="e">
        <f t="shared" si="8"/>
        <v>#VALUE!</v>
      </c>
      <c r="H422" s="303" t="str">
        <f>IF(OR("156"=LEFT(NHAPLIEU!E419,3),"156"=LEFT(NHAPLIEU!F419,3)),NHAPLIEU!H419,"")</f>
        <v/>
      </c>
      <c r="I422" s="308"/>
      <c r="J422" s="303"/>
      <c r="K422" s="308"/>
      <c r="L422" s="303"/>
    </row>
    <row r="423" spans="1:12" hidden="1">
      <c r="A423" s="303" t="str">
        <f>IF(OR("156"=LEFT(NHAPLIEU!E420,3),"156"=LEFT(NHAPLIEU!F420,3)),NHAPLIEU!A420,"")</f>
        <v/>
      </c>
      <c r="B423" s="303" t="str">
        <f>IF(OR("156"=LEFT(NHAPLIEU!E420,3),"156"=LEFT(NHAPLIEU!F420,3)),NHAPLIEU!B420,"")</f>
        <v/>
      </c>
      <c r="C423" s="303" t="str">
        <f>IF(OR("156"=LEFT(NHAPLIEU!E420,3),"156"=LEFT(NHAPLIEU!F420,3)),NHAPLIEU!D420,"")</f>
        <v/>
      </c>
      <c r="D423" s="303" t="str">
        <f>IF("156"=LEFT(NHAPLIEU!E420,3),LEFT(NHAPLIEU!F420,3),IF("156"=LEFT(NHAPLIEU!F420,3),LEFT(NHAPLIEU!E420,3),""))</f>
        <v/>
      </c>
      <c r="E423" s="308" t="str">
        <f>IF(OR("156"=LEFT(NHAPLIEU!E420,3),"156"=LEFT(NHAPLIEU!F420,3)),NHAPLIEU!I420,"")</f>
        <v/>
      </c>
      <c r="F423" s="303" t="str">
        <f>IF(OR("156"=LEFT(NHAPLIEU!E420,3),"156"=LEFT(NHAPLIEU!F420,3)),NHAPLIEU!G420,"")</f>
        <v/>
      </c>
      <c r="G423" s="308" t="e">
        <f t="shared" si="8"/>
        <v>#VALUE!</v>
      </c>
      <c r="H423" s="303" t="str">
        <f>IF(OR("156"=LEFT(NHAPLIEU!E420,3),"156"=LEFT(NHAPLIEU!F420,3)),NHAPLIEU!H420,"")</f>
        <v/>
      </c>
      <c r="I423" s="308"/>
      <c r="J423" s="303"/>
      <c r="K423" s="308"/>
      <c r="L423" s="303"/>
    </row>
    <row r="424" spans="1:12" hidden="1">
      <c r="A424" s="303" t="str">
        <f>IF(OR("156"=LEFT(NHAPLIEU!E421,3),"156"=LEFT(NHAPLIEU!F421,3)),NHAPLIEU!A421,"")</f>
        <v/>
      </c>
      <c r="B424" s="303" t="str">
        <f>IF(OR("156"=LEFT(NHAPLIEU!E421,3),"156"=LEFT(NHAPLIEU!F421,3)),NHAPLIEU!B421,"")</f>
        <v/>
      </c>
      <c r="C424" s="303" t="str">
        <f>IF(OR("156"=LEFT(NHAPLIEU!E421,3),"156"=LEFT(NHAPLIEU!F421,3)),NHAPLIEU!D421,"")</f>
        <v/>
      </c>
      <c r="D424" s="303" t="str">
        <f>IF("156"=LEFT(NHAPLIEU!E421,3),LEFT(NHAPLIEU!F421,3),IF("156"=LEFT(NHAPLIEU!F421,3),LEFT(NHAPLIEU!E421,3),""))</f>
        <v/>
      </c>
      <c r="E424" s="308" t="str">
        <f>IF(OR("156"=LEFT(NHAPLIEU!E421,3),"156"=LEFT(NHAPLIEU!F421,3)),NHAPLIEU!I421,"")</f>
        <v/>
      </c>
      <c r="F424" s="303" t="str">
        <f>IF(OR("156"=LEFT(NHAPLIEU!E421,3),"156"=LEFT(NHAPLIEU!F421,3)),NHAPLIEU!G421,"")</f>
        <v/>
      </c>
      <c r="G424" s="308" t="e">
        <f t="shared" si="8"/>
        <v>#VALUE!</v>
      </c>
      <c r="H424" s="303" t="str">
        <f>IF(OR("156"=LEFT(NHAPLIEU!E421,3),"156"=LEFT(NHAPLIEU!F421,3)),NHAPLIEU!H421,"")</f>
        <v/>
      </c>
      <c r="I424" s="308"/>
      <c r="J424" s="303"/>
      <c r="K424" s="308"/>
      <c r="L424" s="303"/>
    </row>
    <row r="425" spans="1:12" hidden="1">
      <c r="A425" s="303" t="str">
        <f>IF(OR("156"=LEFT(NHAPLIEU!E422,3),"156"=LEFT(NHAPLIEU!F422,3)),NHAPLIEU!A422,"")</f>
        <v/>
      </c>
      <c r="B425" s="303" t="str">
        <f>IF(OR("156"=LEFT(NHAPLIEU!E422,3),"156"=LEFT(NHAPLIEU!F422,3)),NHAPLIEU!B422,"")</f>
        <v/>
      </c>
      <c r="C425" s="303" t="str">
        <f>IF(OR("156"=LEFT(NHAPLIEU!E422,3),"156"=LEFT(NHAPLIEU!F422,3)),NHAPLIEU!D422,"")</f>
        <v/>
      </c>
      <c r="D425" s="303" t="str">
        <f>IF("156"=LEFT(NHAPLIEU!E422,3),LEFT(NHAPLIEU!F422,3),IF("156"=LEFT(NHAPLIEU!F422,3),LEFT(NHAPLIEU!E422,3),""))</f>
        <v/>
      </c>
      <c r="E425" s="308" t="str">
        <f>IF(OR("156"=LEFT(NHAPLIEU!E422,3),"156"=LEFT(NHAPLIEU!F422,3)),NHAPLIEU!I422,"")</f>
        <v/>
      </c>
      <c r="F425" s="303" t="str">
        <f>IF(OR("156"=LEFT(NHAPLIEU!E422,3),"156"=LEFT(NHAPLIEU!F422,3)),NHAPLIEU!G422,"")</f>
        <v/>
      </c>
      <c r="G425" s="308" t="e">
        <f t="shared" si="8"/>
        <v>#VALUE!</v>
      </c>
      <c r="H425" s="303" t="str">
        <f>IF(OR("156"=LEFT(NHAPLIEU!E422,3),"156"=LEFT(NHAPLIEU!F422,3)),NHAPLIEU!H422,"")</f>
        <v/>
      </c>
      <c r="I425" s="308"/>
      <c r="J425" s="303"/>
      <c r="K425" s="308"/>
      <c r="L425" s="303"/>
    </row>
    <row r="426" spans="1:12" hidden="1">
      <c r="A426" s="303" t="str">
        <f>IF(OR("156"=LEFT(NHAPLIEU!E423,3),"156"=LEFT(NHAPLIEU!F423,3)),NHAPLIEU!A423,"")</f>
        <v/>
      </c>
      <c r="B426" s="303" t="str">
        <f>IF(OR("156"=LEFT(NHAPLIEU!E423,3),"156"=LEFT(NHAPLIEU!F423,3)),NHAPLIEU!B423,"")</f>
        <v/>
      </c>
      <c r="C426" s="303" t="str">
        <f>IF(OR("156"=LEFT(NHAPLIEU!E423,3),"156"=LEFT(NHAPLIEU!F423,3)),NHAPLIEU!D423,"")</f>
        <v/>
      </c>
      <c r="D426" s="303" t="str">
        <f>IF("156"=LEFT(NHAPLIEU!E423,3),LEFT(NHAPLIEU!F423,3),IF("156"=LEFT(NHAPLIEU!F423,3),LEFT(NHAPLIEU!E423,3),""))</f>
        <v/>
      </c>
      <c r="E426" s="308" t="str">
        <f>IF(OR("156"=LEFT(NHAPLIEU!E423,3),"156"=LEFT(NHAPLIEU!F423,3)),NHAPLIEU!I423,"")</f>
        <v/>
      </c>
      <c r="F426" s="303" t="str">
        <f>IF(OR("156"=LEFT(NHAPLIEU!E423,3),"156"=LEFT(NHAPLIEU!F423,3)),NHAPLIEU!G423,"")</f>
        <v/>
      </c>
      <c r="G426" s="308" t="e">
        <f t="shared" si="8"/>
        <v>#VALUE!</v>
      </c>
      <c r="H426" s="303" t="str">
        <f>IF(OR("156"=LEFT(NHAPLIEU!E423,3),"156"=LEFT(NHAPLIEU!F423,3)),NHAPLIEU!H423,"")</f>
        <v/>
      </c>
      <c r="I426" s="308"/>
      <c r="J426" s="303"/>
      <c r="K426" s="308"/>
      <c r="L426" s="303"/>
    </row>
    <row r="427" spans="1:12" hidden="1">
      <c r="A427" s="303" t="str">
        <f>IF(OR("156"=LEFT(NHAPLIEU!E424,3),"156"=LEFT(NHAPLIEU!F424,3)),NHAPLIEU!A424,"")</f>
        <v/>
      </c>
      <c r="B427" s="303" t="str">
        <f>IF(OR("156"=LEFT(NHAPLIEU!E424,3),"156"=LEFT(NHAPLIEU!F424,3)),NHAPLIEU!B424,"")</f>
        <v/>
      </c>
      <c r="C427" s="303" t="str">
        <f>IF(OR("156"=LEFT(NHAPLIEU!E424,3),"156"=LEFT(NHAPLIEU!F424,3)),NHAPLIEU!D424,"")</f>
        <v/>
      </c>
      <c r="D427" s="303" t="str">
        <f>IF("156"=LEFT(NHAPLIEU!E424,3),LEFT(NHAPLIEU!F424,3),IF("156"=LEFT(NHAPLIEU!F424,3),LEFT(NHAPLIEU!E424,3),""))</f>
        <v/>
      </c>
      <c r="E427" s="308" t="str">
        <f>IF(OR("156"=LEFT(NHAPLIEU!E424,3),"156"=LEFT(NHAPLIEU!F424,3)),NHAPLIEU!I424,"")</f>
        <v/>
      </c>
      <c r="F427" s="303" t="str">
        <f>IF(OR("156"=LEFT(NHAPLIEU!E424,3),"156"=LEFT(NHAPLIEU!F424,3)),NHAPLIEU!G424,"")</f>
        <v/>
      </c>
      <c r="G427" s="308" t="e">
        <f t="shared" si="8"/>
        <v>#VALUE!</v>
      </c>
      <c r="H427" s="303" t="str">
        <f>IF(OR("156"=LEFT(NHAPLIEU!E424,3),"156"=LEFT(NHAPLIEU!F424,3)),NHAPLIEU!H424,"")</f>
        <v/>
      </c>
      <c r="I427" s="308"/>
      <c r="J427" s="303"/>
      <c r="K427" s="308"/>
      <c r="L427" s="303"/>
    </row>
    <row r="428" spans="1:12" hidden="1">
      <c r="A428" s="303" t="str">
        <f>IF(OR("156"=LEFT(NHAPLIEU!E425,3),"156"=LEFT(NHAPLIEU!F425,3)),NHAPLIEU!A425,"")</f>
        <v/>
      </c>
      <c r="B428" s="303" t="str">
        <f>IF(OR("156"=LEFT(NHAPLIEU!E425,3),"156"=LEFT(NHAPLIEU!F425,3)),NHAPLIEU!B425,"")</f>
        <v/>
      </c>
      <c r="C428" s="303" t="str">
        <f>IF(OR("156"=LEFT(NHAPLIEU!E425,3),"156"=LEFT(NHAPLIEU!F425,3)),NHAPLIEU!D425,"")</f>
        <v/>
      </c>
      <c r="D428" s="303" t="str">
        <f>IF("156"=LEFT(NHAPLIEU!E425,3),LEFT(NHAPLIEU!F425,3),IF("156"=LEFT(NHAPLIEU!F425,3),LEFT(NHAPLIEU!E425,3),""))</f>
        <v/>
      </c>
      <c r="E428" s="308" t="str">
        <f>IF(OR("156"=LEFT(NHAPLIEU!E425,3),"156"=LEFT(NHAPLIEU!F425,3)),NHAPLIEU!I425,"")</f>
        <v/>
      </c>
      <c r="F428" s="303" t="str">
        <f>IF(OR("156"=LEFT(NHAPLIEU!E425,3),"156"=LEFT(NHAPLIEU!F425,3)),NHAPLIEU!G425,"")</f>
        <v/>
      </c>
      <c r="G428" s="308" t="e">
        <f t="shared" si="8"/>
        <v>#VALUE!</v>
      </c>
      <c r="H428" s="303" t="str">
        <f>IF(OR("156"=LEFT(NHAPLIEU!E425,3),"156"=LEFT(NHAPLIEU!F425,3)),NHAPLIEU!H425,"")</f>
        <v/>
      </c>
      <c r="I428" s="308"/>
      <c r="J428" s="303"/>
      <c r="K428" s="308"/>
      <c r="L428" s="303"/>
    </row>
    <row r="429" spans="1:12" hidden="1">
      <c r="A429" s="303" t="str">
        <f>IF(OR("156"=LEFT(NHAPLIEU!E426,3),"156"=LEFT(NHAPLIEU!F426,3)),NHAPLIEU!A426,"")</f>
        <v/>
      </c>
      <c r="B429" s="303" t="str">
        <f>IF(OR("156"=LEFT(NHAPLIEU!E426,3),"156"=LEFT(NHAPLIEU!F426,3)),NHAPLIEU!B426,"")</f>
        <v/>
      </c>
      <c r="C429" s="303" t="str">
        <f>IF(OR("156"=LEFT(NHAPLIEU!E426,3),"156"=LEFT(NHAPLIEU!F426,3)),NHAPLIEU!D426,"")</f>
        <v/>
      </c>
      <c r="D429" s="303" t="str">
        <f>IF("156"=LEFT(NHAPLIEU!E426,3),LEFT(NHAPLIEU!F426,3),IF("156"=LEFT(NHAPLIEU!F426,3),LEFT(NHAPLIEU!E426,3),""))</f>
        <v/>
      </c>
      <c r="E429" s="308" t="str">
        <f>IF(OR("156"=LEFT(NHAPLIEU!E426,3),"156"=LEFT(NHAPLIEU!F426,3)),NHAPLIEU!I426,"")</f>
        <v/>
      </c>
      <c r="F429" s="303" t="str">
        <f>IF(OR("156"=LEFT(NHAPLIEU!E426,3),"156"=LEFT(NHAPLIEU!F426,3)),NHAPLIEU!G426,"")</f>
        <v/>
      </c>
      <c r="G429" s="308" t="e">
        <f t="shared" si="8"/>
        <v>#VALUE!</v>
      </c>
      <c r="H429" s="303" t="str">
        <f>IF(OR("156"=LEFT(NHAPLIEU!E426,3),"156"=LEFT(NHAPLIEU!F426,3)),NHAPLIEU!H426,"")</f>
        <v/>
      </c>
      <c r="I429" s="308"/>
      <c r="J429" s="303"/>
      <c r="K429" s="308"/>
      <c r="L429" s="303"/>
    </row>
    <row r="430" spans="1:12" hidden="1">
      <c r="A430" s="303" t="str">
        <f>IF(OR("156"=LEFT(NHAPLIEU!E427,3),"156"=LEFT(NHAPLIEU!F427,3)),NHAPLIEU!A427,"")</f>
        <v/>
      </c>
      <c r="B430" s="303" t="str">
        <f>IF(OR("156"=LEFT(NHAPLIEU!E427,3),"156"=LEFT(NHAPLIEU!F427,3)),NHAPLIEU!B427,"")</f>
        <v/>
      </c>
      <c r="C430" s="303" t="str">
        <f>IF(OR("156"=LEFT(NHAPLIEU!E427,3),"156"=LEFT(NHAPLIEU!F427,3)),NHAPLIEU!D427,"")</f>
        <v/>
      </c>
      <c r="D430" s="303" t="str">
        <f>IF("156"=LEFT(NHAPLIEU!E427,3),LEFT(NHAPLIEU!F427,3),IF("156"=LEFT(NHAPLIEU!F427,3),LEFT(NHAPLIEU!E427,3),""))</f>
        <v/>
      </c>
      <c r="E430" s="308" t="str">
        <f>IF(OR("156"=LEFT(NHAPLIEU!E427,3),"156"=LEFT(NHAPLIEU!F427,3)),NHAPLIEU!I427,"")</f>
        <v/>
      </c>
      <c r="F430" s="303" t="str">
        <f>IF(OR("156"=LEFT(NHAPLIEU!E427,3),"156"=LEFT(NHAPLIEU!F427,3)),NHAPLIEU!G427,"")</f>
        <v/>
      </c>
      <c r="G430" s="308" t="e">
        <f t="shared" si="8"/>
        <v>#VALUE!</v>
      </c>
      <c r="H430" s="303" t="str">
        <f>IF(OR("156"=LEFT(NHAPLIEU!E427,3),"156"=LEFT(NHAPLIEU!F427,3)),NHAPLIEU!H427,"")</f>
        <v/>
      </c>
      <c r="I430" s="308"/>
      <c r="J430" s="303"/>
      <c r="K430" s="308"/>
      <c r="L430" s="303"/>
    </row>
    <row r="431" spans="1:12" hidden="1">
      <c r="A431" s="303" t="str">
        <f>IF(OR("156"=LEFT(NHAPLIEU!E428,3),"156"=LEFT(NHAPLIEU!F428,3)),NHAPLIEU!A428,"")</f>
        <v/>
      </c>
      <c r="B431" s="303" t="str">
        <f>IF(OR("156"=LEFT(NHAPLIEU!E428,3),"156"=LEFT(NHAPLIEU!F428,3)),NHAPLIEU!B428,"")</f>
        <v/>
      </c>
      <c r="C431" s="303" t="str">
        <f>IF(OR("156"=LEFT(NHAPLIEU!E428,3),"156"=LEFT(NHAPLIEU!F428,3)),NHAPLIEU!D428,"")</f>
        <v/>
      </c>
      <c r="D431" s="303" t="str">
        <f>IF("156"=LEFT(NHAPLIEU!E428,3),LEFT(NHAPLIEU!F428,3),IF("156"=LEFT(NHAPLIEU!F428,3),LEFT(NHAPLIEU!E428,3),""))</f>
        <v/>
      </c>
      <c r="E431" s="308" t="str">
        <f>IF(OR("156"=LEFT(NHAPLIEU!E428,3),"156"=LEFT(NHAPLIEU!F428,3)),NHAPLIEU!I428,"")</f>
        <v/>
      </c>
      <c r="F431" s="303" t="str">
        <f>IF(OR("156"=LEFT(NHAPLIEU!E428,3),"156"=LEFT(NHAPLIEU!F428,3)),NHAPLIEU!G428,"")</f>
        <v/>
      </c>
      <c r="G431" s="308" t="e">
        <f t="shared" si="8"/>
        <v>#VALUE!</v>
      </c>
      <c r="H431" s="303" t="str">
        <f>IF(OR("156"=LEFT(NHAPLIEU!E428,3),"156"=LEFT(NHAPLIEU!F428,3)),NHAPLIEU!H428,"")</f>
        <v/>
      </c>
      <c r="I431" s="308"/>
      <c r="J431" s="303"/>
      <c r="K431" s="308"/>
      <c r="L431" s="303"/>
    </row>
    <row r="432" spans="1:12" hidden="1">
      <c r="A432" s="303" t="str">
        <f>IF(OR("156"=LEFT(NHAPLIEU!E429,3),"156"=LEFT(NHAPLIEU!F429,3)),NHAPLIEU!A429,"")</f>
        <v/>
      </c>
      <c r="B432" s="303" t="str">
        <f>IF(OR("156"=LEFT(NHAPLIEU!E429,3),"156"=LEFT(NHAPLIEU!F429,3)),NHAPLIEU!B429,"")</f>
        <v/>
      </c>
      <c r="C432" s="303" t="str">
        <f>IF(OR("156"=LEFT(NHAPLIEU!E429,3),"156"=LEFT(NHAPLIEU!F429,3)),NHAPLIEU!D429,"")</f>
        <v/>
      </c>
      <c r="D432" s="303" t="str">
        <f>IF("156"=LEFT(NHAPLIEU!E429,3),LEFT(NHAPLIEU!F429,3),IF("156"=LEFT(NHAPLIEU!F429,3),LEFT(NHAPLIEU!E429,3),""))</f>
        <v/>
      </c>
      <c r="E432" s="308" t="str">
        <f>IF(OR("156"=LEFT(NHAPLIEU!E429,3),"156"=LEFT(NHAPLIEU!F429,3)),NHAPLIEU!I429,"")</f>
        <v/>
      </c>
      <c r="F432" s="303" t="str">
        <f>IF(OR("156"=LEFT(NHAPLIEU!E429,3),"156"=LEFT(NHAPLIEU!F429,3)),NHAPLIEU!G429,"")</f>
        <v/>
      </c>
      <c r="G432" s="308" t="e">
        <f t="shared" si="8"/>
        <v>#VALUE!</v>
      </c>
      <c r="H432" s="303" t="str">
        <f>IF(OR("156"=LEFT(NHAPLIEU!E429,3),"156"=LEFT(NHAPLIEU!F429,3)),NHAPLIEU!H429,"")</f>
        <v/>
      </c>
      <c r="I432" s="308"/>
      <c r="J432" s="303"/>
      <c r="K432" s="308"/>
      <c r="L432" s="303"/>
    </row>
    <row r="433" spans="1:12" hidden="1">
      <c r="A433" s="303" t="str">
        <f>IF(OR("156"=LEFT(NHAPLIEU!E430,3),"156"=LEFT(NHAPLIEU!F430,3)),NHAPLIEU!A430,"")</f>
        <v/>
      </c>
      <c r="B433" s="303" t="str">
        <f>IF(OR("156"=LEFT(NHAPLIEU!E430,3),"156"=LEFT(NHAPLIEU!F430,3)),NHAPLIEU!B430,"")</f>
        <v/>
      </c>
      <c r="C433" s="303" t="str">
        <f>IF(OR("156"=LEFT(NHAPLIEU!E430,3),"156"=LEFT(NHAPLIEU!F430,3)),NHAPLIEU!D430,"")</f>
        <v/>
      </c>
      <c r="D433" s="303" t="str">
        <f>IF("156"=LEFT(NHAPLIEU!E430,3),LEFT(NHAPLIEU!F430,3),IF("156"=LEFT(NHAPLIEU!F430,3),LEFT(NHAPLIEU!E430,3),""))</f>
        <v/>
      </c>
      <c r="E433" s="308" t="str">
        <f>IF(OR("156"=LEFT(NHAPLIEU!E430,3),"156"=LEFT(NHAPLIEU!F430,3)),NHAPLIEU!I430,"")</f>
        <v/>
      </c>
      <c r="F433" s="303" t="str">
        <f>IF(OR("156"=LEFT(NHAPLIEU!E430,3),"156"=LEFT(NHAPLIEU!F430,3)),NHAPLIEU!G430,"")</f>
        <v/>
      </c>
      <c r="G433" s="308" t="e">
        <f t="shared" si="8"/>
        <v>#VALUE!</v>
      </c>
      <c r="H433" s="303" t="str">
        <f>IF(OR("156"=LEFT(NHAPLIEU!E430,3),"156"=LEFT(NHAPLIEU!F430,3)),NHAPLIEU!H430,"")</f>
        <v/>
      </c>
      <c r="I433" s="308"/>
      <c r="J433" s="303"/>
      <c r="K433" s="308"/>
      <c r="L433" s="303"/>
    </row>
    <row r="434" spans="1:12" hidden="1">
      <c r="A434" s="303" t="str">
        <f>IF(OR("156"=LEFT(NHAPLIEU!E431,3),"156"=LEFT(NHAPLIEU!F431,3)),NHAPLIEU!A431,"")</f>
        <v/>
      </c>
      <c r="B434" s="303" t="str">
        <f>IF(OR("156"=LEFT(NHAPLIEU!E431,3),"156"=LEFT(NHAPLIEU!F431,3)),NHAPLIEU!B431,"")</f>
        <v/>
      </c>
      <c r="C434" s="303" t="str">
        <f>IF(OR("156"=LEFT(NHAPLIEU!E431,3),"156"=LEFT(NHAPLIEU!F431,3)),NHAPLIEU!D431,"")</f>
        <v/>
      </c>
      <c r="D434" s="303" t="str">
        <f>IF("156"=LEFT(NHAPLIEU!E431,3),LEFT(NHAPLIEU!F431,3),IF("156"=LEFT(NHAPLIEU!F431,3),LEFT(NHAPLIEU!E431,3),""))</f>
        <v/>
      </c>
      <c r="E434" s="308" t="str">
        <f>IF(OR("156"=LEFT(NHAPLIEU!E431,3),"156"=LEFT(NHAPLIEU!F431,3)),NHAPLIEU!I431,"")</f>
        <v/>
      </c>
      <c r="F434" s="303" t="str">
        <f>IF(OR("156"=LEFT(NHAPLIEU!E431,3),"156"=LEFT(NHAPLIEU!F431,3)),NHAPLIEU!G431,"")</f>
        <v/>
      </c>
      <c r="G434" s="308" t="e">
        <f t="shared" si="8"/>
        <v>#VALUE!</v>
      </c>
      <c r="H434" s="303" t="str">
        <f>IF(OR("156"=LEFT(NHAPLIEU!E431,3),"156"=LEFT(NHAPLIEU!F431,3)),NHAPLIEU!H431,"")</f>
        <v/>
      </c>
      <c r="I434" s="308"/>
      <c r="J434" s="303"/>
      <c r="K434" s="308"/>
      <c r="L434" s="303"/>
    </row>
    <row r="435" spans="1:12" hidden="1">
      <c r="A435" s="303" t="str">
        <f>IF(OR("156"=LEFT(NHAPLIEU!E432,3),"156"=LEFT(NHAPLIEU!F432,3)),NHAPLIEU!A432,"")</f>
        <v/>
      </c>
      <c r="B435" s="303" t="str">
        <f>IF(OR("156"=LEFT(NHAPLIEU!E432,3),"156"=LEFT(NHAPLIEU!F432,3)),NHAPLIEU!B432,"")</f>
        <v/>
      </c>
      <c r="C435" s="303" t="str">
        <f>IF(OR("156"=LEFT(NHAPLIEU!E432,3),"156"=LEFT(NHAPLIEU!F432,3)),NHAPLIEU!D432,"")</f>
        <v/>
      </c>
      <c r="D435" s="303" t="str">
        <f>IF("156"=LEFT(NHAPLIEU!E432,3),LEFT(NHAPLIEU!F432,3),IF("156"=LEFT(NHAPLIEU!F432,3),LEFT(NHAPLIEU!E432,3),""))</f>
        <v/>
      </c>
      <c r="E435" s="308" t="str">
        <f>IF(OR("156"=LEFT(NHAPLIEU!E432,3),"156"=LEFT(NHAPLIEU!F432,3)),NHAPLIEU!I432,"")</f>
        <v/>
      </c>
      <c r="F435" s="303" t="str">
        <f>IF(OR("156"=LEFT(NHAPLIEU!E432,3),"156"=LEFT(NHAPLIEU!F432,3)),NHAPLIEU!G432,"")</f>
        <v/>
      </c>
      <c r="G435" s="308" t="e">
        <f t="shared" si="8"/>
        <v>#VALUE!</v>
      </c>
      <c r="H435" s="303" t="str">
        <f>IF(OR("156"=LEFT(NHAPLIEU!E432,3),"156"=LEFT(NHAPLIEU!F432,3)),NHAPLIEU!H432,"")</f>
        <v/>
      </c>
      <c r="I435" s="308"/>
      <c r="J435" s="303"/>
      <c r="K435" s="308"/>
      <c r="L435" s="303"/>
    </row>
    <row r="436" spans="1:12" hidden="1">
      <c r="A436" s="303" t="str">
        <f>IF(OR("156"=LEFT(NHAPLIEU!E433,3),"156"=LEFT(NHAPLIEU!F433,3)),NHAPLIEU!A433,"")</f>
        <v/>
      </c>
      <c r="B436" s="303" t="str">
        <f>IF(OR("156"=LEFT(NHAPLIEU!E433,3),"156"=LEFT(NHAPLIEU!F433,3)),NHAPLIEU!B433,"")</f>
        <v/>
      </c>
      <c r="C436" s="303" t="str">
        <f>IF(OR("156"=LEFT(NHAPLIEU!E433,3),"156"=LEFT(NHAPLIEU!F433,3)),NHAPLIEU!D433,"")</f>
        <v/>
      </c>
      <c r="D436" s="303" t="str">
        <f>IF("156"=LEFT(NHAPLIEU!E433,3),LEFT(NHAPLIEU!F433,3),IF("156"=LEFT(NHAPLIEU!F433,3),LEFT(NHAPLIEU!E433,3),""))</f>
        <v/>
      </c>
      <c r="E436" s="308" t="str">
        <f>IF(OR("156"=LEFT(NHAPLIEU!E433,3),"156"=LEFT(NHAPLIEU!F433,3)),NHAPLIEU!I433,"")</f>
        <v/>
      </c>
      <c r="F436" s="303" t="str">
        <f>IF(OR("156"=LEFT(NHAPLIEU!E433,3),"156"=LEFT(NHAPLIEU!F433,3)),NHAPLIEU!G433,"")</f>
        <v/>
      </c>
      <c r="G436" s="308" t="e">
        <f t="shared" si="8"/>
        <v>#VALUE!</v>
      </c>
      <c r="H436" s="303" t="str">
        <f>IF(OR("156"=LEFT(NHAPLIEU!E433,3),"156"=LEFT(NHAPLIEU!F433,3)),NHAPLIEU!H433,"")</f>
        <v/>
      </c>
      <c r="I436" s="308"/>
      <c r="J436" s="303"/>
      <c r="K436" s="308"/>
      <c r="L436" s="303"/>
    </row>
    <row r="437" spans="1:12" hidden="1">
      <c r="A437" s="303" t="str">
        <f>IF(OR("156"=LEFT(NHAPLIEU!E434,3),"156"=LEFT(NHAPLIEU!F434,3)),NHAPLIEU!A434,"")</f>
        <v/>
      </c>
      <c r="B437" s="303" t="str">
        <f>IF(OR("156"=LEFT(NHAPLIEU!E434,3),"156"=LEFT(NHAPLIEU!F434,3)),NHAPLIEU!B434,"")</f>
        <v/>
      </c>
      <c r="C437" s="303" t="str">
        <f>IF(OR("156"=LEFT(NHAPLIEU!E434,3),"156"=LEFT(NHAPLIEU!F434,3)),NHAPLIEU!D434,"")</f>
        <v/>
      </c>
      <c r="D437" s="303" t="str">
        <f>IF("156"=LEFT(NHAPLIEU!E434,3),LEFT(NHAPLIEU!F434,3),IF("156"=LEFT(NHAPLIEU!F434,3),LEFT(NHAPLIEU!E434,3),""))</f>
        <v/>
      </c>
      <c r="E437" s="308" t="str">
        <f>IF(OR("156"=LEFT(NHAPLIEU!E434,3),"156"=LEFT(NHAPLIEU!F434,3)),NHAPLIEU!I434,"")</f>
        <v/>
      </c>
      <c r="F437" s="303" t="str">
        <f>IF(OR("156"=LEFT(NHAPLIEU!E434,3),"156"=LEFT(NHAPLIEU!F434,3)),NHAPLIEU!G434,"")</f>
        <v/>
      </c>
      <c r="G437" s="308" t="e">
        <f t="shared" si="8"/>
        <v>#VALUE!</v>
      </c>
      <c r="H437" s="303" t="str">
        <f>IF(OR("156"=LEFT(NHAPLIEU!E434,3),"156"=LEFT(NHAPLIEU!F434,3)),NHAPLIEU!H434,"")</f>
        <v/>
      </c>
      <c r="I437" s="308"/>
      <c r="J437" s="303"/>
      <c r="K437" s="308"/>
      <c r="L437" s="303"/>
    </row>
    <row r="438" spans="1:12" hidden="1">
      <c r="A438" s="303" t="str">
        <f>IF(OR("156"=LEFT(NHAPLIEU!E435,3),"156"=LEFT(NHAPLIEU!F435,3)),NHAPLIEU!A435,"")</f>
        <v/>
      </c>
      <c r="B438" s="303" t="str">
        <f>IF(OR("156"=LEFT(NHAPLIEU!E435,3),"156"=LEFT(NHAPLIEU!F435,3)),NHAPLIEU!B435,"")</f>
        <v/>
      </c>
      <c r="C438" s="303" t="str">
        <f>IF(OR("156"=LEFT(NHAPLIEU!E435,3),"156"=LEFT(NHAPLIEU!F435,3)),NHAPLIEU!D435,"")</f>
        <v/>
      </c>
      <c r="D438" s="303" t="str">
        <f>IF("156"=LEFT(NHAPLIEU!E435,3),LEFT(NHAPLIEU!F435,3),IF("156"=LEFT(NHAPLIEU!F435,3),LEFT(NHAPLIEU!E435,3),""))</f>
        <v/>
      </c>
      <c r="E438" s="308" t="str">
        <f>IF(OR("156"=LEFT(NHAPLIEU!E435,3),"156"=LEFT(NHAPLIEU!F435,3)),NHAPLIEU!I435,"")</f>
        <v/>
      </c>
      <c r="F438" s="303" t="str">
        <f>IF(OR("156"=LEFT(NHAPLIEU!E435,3),"156"=LEFT(NHAPLIEU!F435,3)),NHAPLIEU!G435,"")</f>
        <v/>
      </c>
      <c r="G438" s="308" t="e">
        <f t="shared" si="8"/>
        <v>#VALUE!</v>
      </c>
      <c r="H438" s="303" t="str">
        <f>IF(OR("156"=LEFT(NHAPLIEU!E435,3),"156"=LEFT(NHAPLIEU!F435,3)),NHAPLIEU!H435,"")</f>
        <v/>
      </c>
      <c r="I438" s="308"/>
      <c r="J438" s="303"/>
      <c r="K438" s="308"/>
      <c r="L438" s="303"/>
    </row>
    <row r="439" spans="1:12" hidden="1">
      <c r="A439" s="303" t="str">
        <f>IF(OR("156"=LEFT(NHAPLIEU!E436,3),"156"=LEFT(NHAPLIEU!F436,3)),NHAPLIEU!A436,"")</f>
        <v/>
      </c>
      <c r="B439" s="303" t="str">
        <f>IF(OR("156"=LEFT(NHAPLIEU!E436,3),"156"=LEFT(NHAPLIEU!F436,3)),NHAPLIEU!B436,"")</f>
        <v/>
      </c>
      <c r="C439" s="303" t="str">
        <f>IF(OR("156"=LEFT(NHAPLIEU!E436,3),"156"=LEFT(NHAPLIEU!F436,3)),NHAPLIEU!D436,"")</f>
        <v/>
      </c>
      <c r="D439" s="303" t="str">
        <f>IF("156"=LEFT(NHAPLIEU!E436,3),LEFT(NHAPLIEU!F436,3),IF("156"=LEFT(NHAPLIEU!F436,3),LEFT(NHAPLIEU!E436,3),""))</f>
        <v/>
      </c>
      <c r="E439" s="308" t="str">
        <f>IF(OR("156"=LEFT(NHAPLIEU!E436,3),"156"=LEFT(NHAPLIEU!F436,3)),NHAPLIEU!I436,"")</f>
        <v/>
      </c>
      <c r="F439" s="303" t="str">
        <f>IF(OR("156"=LEFT(NHAPLIEU!E436,3),"156"=LEFT(NHAPLIEU!F436,3)),NHAPLIEU!G436,"")</f>
        <v/>
      </c>
      <c r="G439" s="308" t="e">
        <f t="shared" si="8"/>
        <v>#VALUE!</v>
      </c>
      <c r="H439" s="303" t="str">
        <f>IF(OR("156"=LEFT(NHAPLIEU!E436,3),"156"=LEFT(NHAPLIEU!F436,3)),NHAPLIEU!H436,"")</f>
        <v/>
      </c>
      <c r="I439" s="308"/>
      <c r="J439" s="303"/>
      <c r="K439" s="308"/>
      <c r="L439" s="303"/>
    </row>
    <row r="440" spans="1:12" hidden="1">
      <c r="A440" s="303" t="str">
        <f>IF(OR("156"=LEFT(NHAPLIEU!E437,3),"156"=LEFT(NHAPLIEU!F437,3)),NHAPLIEU!A437,"")</f>
        <v/>
      </c>
      <c r="B440" s="303" t="str">
        <f>IF(OR("156"=LEFT(NHAPLIEU!E437,3),"156"=LEFT(NHAPLIEU!F437,3)),NHAPLIEU!B437,"")</f>
        <v/>
      </c>
      <c r="C440" s="303" t="str">
        <f>IF(OR("156"=LEFT(NHAPLIEU!E437,3),"156"=LEFT(NHAPLIEU!F437,3)),NHAPLIEU!D437,"")</f>
        <v/>
      </c>
      <c r="D440" s="303" t="str">
        <f>IF("156"=LEFT(NHAPLIEU!E437,3),LEFT(NHAPLIEU!F437,3),IF("156"=LEFT(NHAPLIEU!F437,3),LEFT(NHAPLIEU!E437,3),""))</f>
        <v/>
      </c>
      <c r="E440" s="308" t="str">
        <f>IF(OR("156"=LEFT(NHAPLIEU!E437,3),"156"=LEFT(NHAPLIEU!F437,3)),NHAPLIEU!I437,"")</f>
        <v/>
      </c>
      <c r="F440" s="303" t="str">
        <f>IF(OR("156"=LEFT(NHAPLIEU!E437,3),"156"=LEFT(NHAPLIEU!F437,3)),NHAPLIEU!G437,"")</f>
        <v/>
      </c>
      <c r="G440" s="308" t="e">
        <f t="shared" si="8"/>
        <v>#VALUE!</v>
      </c>
      <c r="H440" s="303" t="str">
        <f>IF(OR("156"=LEFT(NHAPLIEU!E437,3),"156"=LEFT(NHAPLIEU!F437,3)),NHAPLIEU!H437,"")</f>
        <v/>
      </c>
      <c r="I440" s="308"/>
      <c r="J440" s="303"/>
      <c r="K440" s="308"/>
      <c r="L440" s="303"/>
    </row>
    <row r="441" spans="1:12" hidden="1">
      <c r="A441" s="303" t="str">
        <f>IF(OR("156"=LEFT(NHAPLIEU!E438,3),"156"=LEFT(NHAPLIEU!F438,3)),NHAPLIEU!A438,"")</f>
        <v/>
      </c>
      <c r="B441" s="303" t="str">
        <f>IF(OR("156"=LEFT(NHAPLIEU!E438,3),"156"=LEFT(NHAPLIEU!F438,3)),NHAPLIEU!B438,"")</f>
        <v/>
      </c>
      <c r="C441" s="303" t="str">
        <f>IF(OR("156"=LEFT(NHAPLIEU!E438,3),"156"=LEFT(NHAPLIEU!F438,3)),NHAPLIEU!D438,"")</f>
        <v/>
      </c>
      <c r="D441" s="303" t="str">
        <f>IF("156"=LEFT(NHAPLIEU!E438,3),LEFT(NHAPLIEU!F438,3),IF("156"=LEFT(NHAPLIEU!F438,3),LEFT(NHAPLIEU!E438,3),""))</f>
        <v/>
      </c>
      <c r="E441" s="308" t="str">
        <f>IF(OR("156"=LEFT(NHAPLIEU!E438,3),"156"=LEFT(NHAPLIEU!F438,3)),NHAPLIEU!I438,"")</f>
        <v/>
      </c>
      <c r="F441" s="303" t="str">
        <f>IF(OR("156"=LEFT(NHAPLIEU!E438,3),"156"=LEFT(NHAPLIEU!F438,3)),NHAPLIEU!G438,"")</f>
        <v/>
      </c>
      <c r="G441" s="308" t="e">
        <f t="shared" si="8"/>
        <v>#VALUE!</v>
      </c>
      <c r="H441" s="303" t="str">
        <f>IF(OR("156"=LEFT(NHAPLIEU!E438,3),"156"=LEFT(NHAPLIEU!F438,3)),NHAPLIEU!H438,"")</f>
        <v/>
      </c>
      <c r="I441" s="308"/>
      <c r="J441" s="303"/>
      <c r="K441" s="308"/>
      <c r="L441" s="303"/>
    </row>
    <row r="442" spans="1:12" hidden="1">
      <c r="A442" s="303" t="str">
        <f>IF(OR("156"=LEFT(NHAPLIEU!E439,3),"156"=LEFT(NHAPLIEU!F439,3)),NHAPLIEU!A439,"")</f>
        <v/>
      </c>
      <c r="B442" s="303" t="str">
        <f>IF(OR("156"=LEFT(NHAPLIEU!E439,3),"156"=LEFT(NHAPLIEU!F439,3)),NHAPLIEU!B439,"")</f>
        <v/>
      </c>
      <c r="C442" s="303" t="str">
        <f>IF(OR("156"=LEFT(NHAPLIEU!E439,3),"156"=LEFT(NHAPLIEU!F439,3)),NHAPLIEU!D439,"")</f>
        <v/>
      </c>
      <c r="D442" s="303" t="str">
        <f>IF("156"=LEFT(NHAPLIEU!E439,3),LEFT(NHAPLIEU!F439,3),IF("156"=LEFT(NHAPLIEU!F439,3),LEFT(NHAPLIEU!E439,3),""))</f>
        <v/>
      </c>
      <c r="E442" s="308" t="str">
        <f>IF(OR("156"=LEFT(NHAPLIEU!E439,3),"156"=LEFT(NHAPLIEU!F439,3)),NHAPLIEU!I439,"")</f>
        <v/>
      </c>
      <c r="F442" s="303" t="str">
        <f>IF(OR("156"=LEFT(NHAPLIEU!E439,3),"156"=LEFT(NHAPLIEU!F439,3)),NHAPLIEU!G439,"")</f>
        <v/>
      </c>
      <c r="G442" s="308" t="e">
        <f t="shared" si="8"/>
        <v>#VALUE!</v>
      </c>
      <c r="H442" s="303" t="str">
        <f>IF(OR("156"=LEFT(NHAPLIEU!E439,3),"156"=LEFT(NHAPLIEU!F439,3)),NHAPLIEU!H439,"")</f>
        <v/>
      </c>
      <c r="I442" s="308"/>
      <c r="J442" s="303"/>
      <c r="K442" s="308"/>
      <c r="L442" s="303"/>
    </row>
    <row r="443" spans="1:12" hidden="1">
      <c r="A443" s="303" t="str">
        <f>IF(OR("156"=LEFT(NHAPLIEU!E440,3),"156"=LEFT(NHAPLIEU!F440,3)),NHAPLIEU!A440,"")</f>
        <v/>
      </c>
      <c r="B443" s="303" t="str">
        <f>IF(OR("156"=LEFT(NHAPLIEU!E440,3),"156"=LEFT(NHAPLIEU!F440,3)),NHAPLIEU!B440,"")</f>
        <v/>
      </c>
      <c r="C443" s="303" t="str">
        <f>IF(OR("156"=LEFT(NHAPLIEU!E440,3),"156"=LEFT(NHAPLIEU!F440,3)),NHAPLIEU!D440,"")</f>
        <v/>
      </c>
      <c r="D443" s="303" t="str">
        <f>IF("156"=LEFT(NHAPLIEU!E440,3),LEFT(NHAPLIEU!F440,3),IF("156"=LEFT(NHAPLIEU!F440,3),LEFT(NHAPLIEU!E440,3),""))</f>
        <v/>
      </c>
      <c r="E443" s="308" t="str">
        <f>IF(OR("156"=LEFT(NHAPLIEU!E440,3),"156"=LEFT(NHAPLIEU!F440,3)),NHAPLIEU!I440,"")</f>
        <v/>
      </c>
      <c r="F443" s="303" t="str">
        <f>IF(OR("156"=LEFT(NHAPLIEU!E440,3),"156"=LEFT(NHAPLIEU!F440,3)),NHAPLIEU!G440,"")</f>
        <v/>
      </c>
      <c r="G443" s="308" t="e">
        <f t="shared" si="8"/>
        <v>#VALUE!</v>
      </c>
      <c r="H443" s="303" t="str">
        <f>IF(OR("156"=LEFT(NHAPLIEU!E440,3),"156"=LEFT(NHAPLIEU!F440,3)),NHAPLIEU!H440,"")</f>
        <v/>
      </c>
      <c r="I443" s="308"/>
      <c r="J443" s="303"/>
      <c r="K443" s="308"/>
      <c r="L443" s="303"/>
    </row>
    <row r="444" spans="1:12" hidden="1">
      <c r="A444" s="303" t="str">
        <f>IF(OR("156"=LEFT(NHAPLIEU!E441,3),"156"=LEFT(NHAPLIEU!F441,3)),NHAPLIEU!A441,"")</f>
        <v/>
      </c>
      <c r="B444" s="303" t="str">
        <f>IF(OR("156"=LEFT(NHAPLIEU!E441,3),"156"=LEFT(NHAPLIEU!F441,3)),NHAPLIEU!B441,"")</f>
        <v/>
      </c>
      <c r="C444" s="303" t="str">
        <f>IF(OR("156"=LEFT(NHAPLIEU!E441,3),"156"=LEFT(NHAPLIEU!F441,3)),NHAPLIEU!D441,"")</f>
        <v/>
      </c>
      <c r="D444" s="303" t="str">
        <f>IF("156"=LEFT(NHAPLIEU!E441,3),LEFT(NHAPLIEU!F441,3),IF("156"=LEFT(NHAPLIEU!F441,3),LEFT(NHAPLIEU!E441,3),""))</f>
        <v/>
      </c>
      <c r="E444" s="308" t="str">
        <f>IF(OR("156"=LEFT(NHAPLIEU!E441,3),"156"=LEFT(NHAPLIEU!F441,3)),NHAPLIEU!I441,"")</f>
        <v/>
      </c>
      <c r="F444" s="303" t="str">
        <f>IF(OR("156"=LEFT(NHAPLIEU!E441,3),"156"=LEFT(NHAPLIEU!F441,3)),NHAPLIEU!G441,"")</f>
        <v/>
      </c>
      <c r="G444" s="308" t="e">
        <f t="shared" si="8"/>
        <v>#VALUE!</v>
      </c>
      <c r="H444" s="303" t="str">
        <f>IF(OR("156"=LEFT(NHAPLIEU!E441,3),"156"=LEFT(NHAPLIEU!F441,3)),NHAPLIEU!H441,"")</f>
        <v/>
      </c>
      <c r="I444" s="308"/>
      <c r="J444" s="303"/>
      <c r="K444" s="308"/>
      <c r="L444" s="303"/>
    </row>
    <row r="445" spans="1:12" hidden="1">
      <c r="A445" s="303" t="str">
        <f>IF(OR("156"=LEFT(NHAPLIEU!E442,3),"156"=LEFT(NHAPLIEU!F442,3)),NHAPLIEU!A442,"")</f>
        <v/>
      </c>
      <c r="B445" s="303" t="str">
        <f>IF(OR("156"=LEFT(NHAPLIEU!E442,3),"156"=LEFT(NHAPLIEU!F442,3)),NHAPLIEU!B442,"")</f>
        <v/>
      </c>
      <c r="C445" s="303" t="str">
        <f>IF(OR("156"=LEFT(NHAPLIEU!E442,3),"156"=LEFT(NHAPLIEU!F442,3)),NHAPLIEU!D442,"")</f>
        <v/>
      </c>
      <c r="D445" s="303" t="str">
        <f>IF("156"=LEFT(NHAPLIEU!E442,3),LEFT(NHAPLIEU!F442,3),IF("156"=LEFT(NHAPLIEU!F442,3),LEFT(NHAPLIEU!E442,3),""))</f>
        <v/>
      </c>
      <c r="E445" s="308" t="str">
        <f>IF(OR("156"=LEFT(NHAPLIEU!E442,3),"156"=LEFT(NHAPLIEU!F442,3)),NHAPLIEU!I442,"")</f>
        <v/>
      </c>
      <c r="F445" s="303" t="str">
        <f>IF(OR("156"=LEFT(NHAPLIEU!E442,3),"156"=LEFT(NHAPLIEU!F442,3)),NHAPLIEU!G442,"")</f>
        <v/>
      </c>
      <c r="G445" s="308" t="e">
        <f t="shared" si="8"/>
        <v>#VALUE!</v>
      </c>
      <c r="H445" s="303" t="str">
        <f>IF(OR("156"=LEFT(NHAPLIEU!E442,3),"156"=LEFT(NHAPLIEU!F442,3)),NHAPLIEU!H442,"")</f>
        <v/>
      </c>
      <c r="I445" s="308"/>
      <c r="J445" s="303"/>
      <c r="K445" s="308"/>
      <c r="L445" s="303"/>
    </row>
    <row r="446" spans="1:12" hidden="1">
      <c r="A446" s="303" t="str">
        <f>IF(OR("156"=LEFT(NHAPLIEU!E443,3),"156"=LEFT(NHAPLIEU!F443,3)),NHAPLIEU!A443,"")</f>
        <v/>
      </c>
      <c r="B446" s="303" t="str">
        <f>IF(OR("156"=LEFT(NHAPLIEU!E443,3),"156"=LEFT(NHAPLIEU!F443,3)),NHAPLIEU!B443,"")</f>
        <v/>
      </c>
      <c r="C446" s="303" t="str">
        <f>IF(OR("156"=LEFT(NHAPLIEU!E443,3),"156"=LEFT(NHAPLIEU!F443,3)),NHAPLIEU!D443,"")</f>
        <v/>
      </c>
      <c r="D446" s="303" t="str">
        <f>IF("156"=LEFT(NHAPLIEU!E443,3),LEFT(NHAPLIEU!F443,3),IF("156"=LEFT(NHAPLIEU!F443,3),LEFT(NHAPLIEU!E443,3),""))</f>
        <v/>
      </c>
      <c r="E446" s="308" t="str">
        <f>IF(OR("156"=LEFT(NHAPLIEU!E443,3),"156"=LEFT(NHAPLIEU!F443,3)),NHAPLIEU!I443,"")</f>
        <v/>
      </c>
      <c r="F446" s="303" t="str">
        <f>IF(OR("156"=LEFT(NHAPLIEU!E443,3),"156"=LEFT(NHAPLIEU!F443,3)),NHAPLIEU!G443,"")</f>
        <v/>
      </c>
      <c r="G446" s="308" t="e">
        <f t="shared" si="8"/>
        <v>#VALUE!</v>
      </c>
      <c r="H446" s="303" t="str">
        <f>IF(OR("156"=LEFT(NHAPLIEU!E443,3),"156"=LEFT(NHAPLIEU!F443,3)),NHAPLIEU!H443,"")</f>
        <v/>
      </c>
      <c r="I446" s="308"/>
      <c r="J446" s="303"/>
      <c r="K446" s="308"/>
      <c r="L446" s="303"/>
    </row>
    <row r="447" spans="1:12" hidden="1">
      <c r="A447" s="303" t="str">
        <f>IF(OR("156"=LEFT(NHAPLIEU!E444,3),"156"=LEFT(NHAPLIEU!F444,3)),NHAPLIEU!A444,"")</f>
        <v/>
      </c>
      <c r="B447" s="303" t="str">
        <f>IF(OR("156"=LEFT(NHAPLIEU!E444,3),"156"=LEFT(NHAPLIEU!F444,3)),NHAPLIEU!B444,"")</f>
        <v/>
      </c>
      <c r="C447" s="303" t="str">
        <f>IF(OR("156"=LEFT(NHAPLIEU!E444,3),"156"=LEFT(NHAPLIEU!F444,3)),NHAPLIEU!D444,"")</f>
        <v/>
      </c>
      <c r="D447" s="303" t="str">
        <f>IF("156"=LEFT(NHAPLIEU!E444,3),LEFT(NHAPLIEU!F444,3),IF("156"=LEFT(NHAPLIEU!F444,3),LEFT(NHAPLIEU!E444,3),""))</f>
        <v/>
      </c>
      <c r="E447" s="308" t="str">
        <f>IF(OR("156"=LEFT(NHAPLIEU!E444,3),"156"=LEFT(NHAPLIEU!F444,3)),NHAPLIEU!I444,"")</f>
        <v/>
      </c>
      <c r="F447" s="303" t="str">
        <f>IF(OR("156"=LEFT(NHAPLIEU!E444,3),"156"=LEFT(NHAPLIEU!F444,3)),NHAPLIEU!G444,"")</f>
        <v/>
      </c>
      <c r="G447" s="308" t="e">
        <f t="shared" si="8"/>
        <v>#VALUE!</v>
      </c>
      <c r="H447" s="303" t="str">
        <f>IF(OR("156"=LEFT(NHAPLIEU!E444,3),"156"=LEFT(NHAPLIEU!F444,3)),NHAPLIEU!H444,"")</f>
        <v/>
      </c>
      <c r="I447" s="308"/>
      <c r="J447" s="303"/>
      <c r="K447" s="308"/>
      <c r="L447" s="303"/>
    </row>
    <row r="448" spans="1:12" hidden="1">
      <c r="A448" s="303" t="str">
        <f>IF(OR("156"=LEFT(NHAPLIEU!E545,3),"156"=LEFT(NHAPLIEU!F545,3)),NHAPLIEU!A545,"")</f>
        <v/>
      </c>
      <c r="B448" s="303" t="str">
        <f>IF(OR("156"=LEFT(NHAPLIEU!E545,3),"156"=LEFT(NHAPLIEU!F545,3)),NHAPLIEU!B545,"")</f>
        <v/>
      </c>
      <c r="C448" s="303" t="str">
        <f>IF(OR("156"=LEFT(NHAPLIEU!E545,3),"156"=LEFT(NHAPLIEU!F545,3)),NHAPLIEU!D545,"")</f>
        <v/>
      </c>
      <c r="D448" s="303" t="str">
        <f>IF("156"=LEFT(NHAPLIEU!E545,3),LEFT(NHAPLIEU!F545,3),IF("156"=LEFT(NHAPLIEU!F545,3),LEFT(NHAPLIEU!E545,3),""))</f>
        <v/>
      </c>
      <c r="E448" s="308" t="str">
        <f>IF(OR("156"=LEFT(NHAPLIEU!E545,3),"156"=LEFT(NHAPLIEU!F545,3)),NHAPLIEU!I545,"")</f>
        <v/>
      </c>
      <c r="F448" s="303" t="str">
        <f>IF(OR("156"=LEFT(NHAPLIEU!E545,3),"156"=LEFT(NHAPLIEU!F545,3)),NHAPLIEU!G545,"")</f>
        <v/>
      </c>
      <c r="G448" s="308" t="e">
        <f t="shared" si="8"/>
        <v>#VALUE!</v>
      </c>
      <c r="H448" s="303" t="str">
        <f>IF(OR("156"=LEFT(NHAPLIEU!E545,3),"156"=LEFT(NHAPLIEU!F545,3)),NHAPLIEU!H545,"")</f>
        <v/>
      </c>
      <c r="I448" s="308"/>
      <c r="J448" s="303"/>
      <c r="K448" s="308"/>
      <c r="L448" s="303"/>
    </row>
    <row r="449" spans="1:12" hidden="1">
      <c r="A449" s="303" t="str">
        <f>IF(OR("156"=LEFT(NHAPLIEU!E546,3),"156"=LEFT(NHAPLIEU!F546,3)),NHAPLIEU!A546,"")</f>
        <v/>
      </c>
      <c r="B449" s="303" t="str">
        <f>IF(OR("156"=LEFT(NHAPLIEU!E546,3),"156"=LEFT(NHAPLIEU!F546,3)),NHAPLIEU!B546,"")</f>
        <v/>
      </c>
      <c r="C449" s="303" t="str">
        <f>IF(OR("156"=LEFT(NHAPLIEU!E546,3),"156"=LEFT(NHAPLIEU!F546,3)),NHAPLIEU!D546,"")</f>
        <v/>
      </c>
      <c r="D449" s="303" t="str">
        <f>IF("156"=LEFT(NHAPLIEU!E546,3),LEFT(NHAPLIEU!F546,3),IF("156"=LEFT(NHAPLIEU!F546,3),LEFT(NHAPLIEU!E546,3),""))</f>
        <v/>
      </c>
      <c r="E449" s="308" t="str">
        <f>IF(OR("156"=LEFT(NHAPLIEU!E546,3),"156"=LEFT(NHAPLIEU!F546,3)),NHAPLIEU!I546,"")</f>
        <v/>
      </c>
      <c r="F449" s="303" t="str">
        <f>IF(OR("156"=LEFT(NHAPLIEU!E546,3),"156"=LEFT(NHAPLIEU!F546,3)),NHAPLIEU!G546,"")</f>
        <v/>
      </c>
      <c r="G449" s="308" t="e">
        <f t="shared" si="8"/>
        <v>#VALUE!</v>
      </c>
      <c r="H449" s="303" t="str">
        <f>IF(OR("156"=LEFT(NHAPLIEU!E546,3),"156"=LEFT(NHAPLIEU!F546,3)),NHAPLIEU!H546,"")</f>
        <v/>
      </c>
      <c r="I449" s="308"/>
      <c r="J449" s="303"/>
      <c r="K449" s="308"/>
      <c r="L449" s="303"/>
    </row>
    <row r="450" spans="1:12" hidden="1">
      <c r="A450" s="303" t="str">
        <f>IF(OR("156"=LEFT(NHAPLIEU!E547,3),"156"=LEFT(NHAPLIEU!F547,3)),NHAPLIEU!A547,"")</f>
        <v/>
      </c>
      <c r="B450" s="303" t="str">
        <f>IF(OR("156"=LEFT(NHAPLIEU!E547,3),"156"=LEFT(NHAPLIEU!F547,3)),NHAPLIEU!B547,"")</f>
        <v/>
      </c>
      <c r="C450" s="303" t="str">
        <f>IF(OR("156"=LEFT(NHAPLIEU!E547,3),"156"=LEFT(NHAPLIEU!F547,3)),NHAPLIEU!D547,"")</f>
        <v/>
      </c>
      <c r="D450" s="303" t="str">
        <f>IF("156"=LEFT(NHAPLIEU!E547,3),LEFT(NHAPLIEU!F547,3),IF("156"=LEFT(NHAPLIEU!F547,3),LEFT(NHAPLIEU!E547,3),""))</f>
        <v/>
      </c>
      <c r="E450" s="308" t="str">
        <f>IF(OR("156"=LEFT(NHAPLIEU!E547,3),"156"=LEFT(NHAPLIEU!F547,3)),NHAPLIEU!I547,"")</f>
        <v/>
      </c>
      <c r="F450" s="303" t="str">
        <f>IF(OR("156"=LEFT(NHAPLIEU!E547,3),"156"=LEFT(NHAPLIEU!F547,3)),NHAPLIEU!G547,"")</f>
        <v/>
      </c>
      <c r="G450" s="308" t="e">
        <f t="shared" si="8"/>
        <v>#VALUE!</v>
      </c>
      <c r="H450" s="303" t="str">
        <f>IF(OR("156"=LEFT(NHAPLIEU!E547,3),"156"=LEFT(NHAPLIEU!F547,3)),NHAPLIEU!H547,"")</f>
        <v/>
      </c>
      <c r="I450" s="308"/>
      <c r="J450" s="303"/>
      <c r="K450" s="308"/>
      <c r="L450" s="303"/>
    </row>
    <row r="451" spans="1:12" hidden="1">
      <c r="A451" s="303" t="str">
        <f>IF(OR("156"=LEFT(NHAPLIEU!E548,3),"156"=LEFT(NHAPLIEU!F548,3)),NHAPLIEU!A548,"")</f>
        <v/>
      </c>
      <c r="B451" s="303" t="str">
        <f>IF(OR("156"=LEFT(NHAPLIEU!E548,3),"156"=LEFT(NHAPLIEU!F548,3)),NHAPLIEU!B548,"")</f>
        <v/>
      </c>
      <c r="C451" s="303" t="str">
        <f>IF(OR("156"=LEFT(NHAPLIEU!E548,3),"156"=LEFT(NHAPLIEU!F548,3)),NHAPLIEU!D548,"")</f>
        <v/>
      </c>
      <c r="D451" s="303" t="str">
        <f>IF("156"=LEFT(NHAPLIEU!E548,3),LEFT(NHAPLIEU!F548,3),IF("156"=LEFT(NHAPLIEU!F548,3),LEFT(NHAPLIEU!E548,3),""))</f>
        <v/>
      </c>
      <c r="E451" s="308" t="str">
        <f>IF(OR("156"=LEFT(NHAPLIEU!E548,3),"156"=LEFT(NHAPLIEU!F548,3)),NHAPLIEU!I548,"")</f>
        <v/>
      </c>
      <c r="F451" s="303" t="str">
        <f>IF(OR("156"=LEFT(NHAPLIEU!E548,3),"156"=LEFT(NHAPLIEU!F548,3)),NHAPLIEU!G548,"")</f>
        <v/>
      </c>
      <c r="G451" s="308" t="e">
        <f t="shared" si="8"/>
        <v>#VALUE!</v>
      </c>
      <c r="H451" s="303" t="str">
        <f>IF(OR("156"=LEFT(NHAPLIEU!E548,3),"156"=LEFT(NHAPLIEU!F548,3)),NHAPLIEU!H548,"")</f>
        <v/>
      </c>
      <c r="I451" s="308"/>
      <c r="J451" s="303"/>
      <c r="K451" s="308"/>
      <c r="L451" s="303"/>
    </row>
    <row r="452" spans="1:12" hidden="1">
      <c r="A452" s="303" t="str">
        <f>IF(OR("156"=LEFT(NHAPLIEU!E549,3),"156"=LEFT(NHAPLIEU!F549,3)),NHAPLIEU!A549,"")</f>
        <v/>
      </c>
      <c r="B452" s="303" t="str">
        <f>IF(OR("156"=LEFT(NHAPLIEU!E549,3),"156"=LEFT(NHAPLIEU!F549,3)),NHAPLIEU!B549,"")</f>
        <v/>
      </c>
      <c r="C452" s="303" t="str">
        <f>IF(OR("156"=LEFT(NHAPLIEU!E549,3),"156"=LEFT(NHAPLIEU!F549,3)),NHAPLIEU!D549,"")</f>
        <v/>
      </c>
      <c r="D452" s="303" t="str">
        <f>IF("156"=LEFT(NHAPLIEU!E549,3),LEFT(NHAPLIEU!F549,3),IF("156"=LEFT(NHAPLIEU!F549,3),LEFT(NHAPLIEU!E549,3),""))</f>
        <v/>
      </c>
      <c r="E452" s="308" t="str">
        <f>IF(OR("156"=LEFT(NHAPLIEU!E549,3),"156"=LEFT(NHAPLIEU!F549,3)),NHAPLIEU!I549,"")</f>
        <v/>
      </c>
      <c r="F452" s="303" t="str">
        <f>IF(OR("156"=LEFT(NHAPLIEU!E549,3),"156"=LEFT(NHAPLIEU!F549,3)),NHAPLIEU!G549,"")</f>
        <v/>
      </c>
      <c r="G452" s="308" t="e">
        <f t="shared" si="8"/>
        <v>#VALUE!</v>
      </c>
      <c r="H452" s="303" t="str">
        <f>IF(OR("156"=LEFT(NHAPLIEU!E549,3),"156"=LEFT(NHAPLIEU!F549,3)),NHAPLIEU!H549,"")</f>
        <v/>
      </c>
      <c r="I452" s="308"/>
      <c r="J452" s="303"/>
      <c r="K452" s="308"/>
      <c r="L452" s="303"/>
    </row>
    <row r="453" spans="1:12" hidden="1">
      <c r="A453" s="303" t="str">
        <f>IF(OR("156"=LEFT(NHAPLIEU!E550,3),"156"=LEFT(NHAPLIEU!F550,3)),NHAPLIEU!A550,"")</f>
        <v/>
      </c>
      <c r="B453" s="303" t="str">
        <f>IF(OR("156"=LEFT(NHAPLIEU!E550,3),"156"=LEFT(NHAPLIEU!F550,3)),NHAPLIEU!B550,"")</f>
        <v/>
      </c>
      <c r="C453" s="303" t="str">
        <f>IF(OR("156"=LEFT(NHAPLIEU!E550,3),"156"=LEFT(NHAPLIEU!F550,3)),NHAPLIEU!D550,"")</f>
        <v/>
      </c>
      <c r="D453" s="303" t="str">
        <f>IF("156"=LEFT(NHAPLIEU!E550,3),LEFT(NHAPLIEU!F550,3),IF("156"=LEFT(NHAPLIEU!F550,3),LEFT(NHAPLIEU!E550,3),""))</f>
        <v/>
      </c>
      <c r="E453" s="308" t="str">
        <f>IF(OR("156"=LEFT(NHAPLIEU!E550,3),"156"=LEFT(NHAPLIEU!F550,3)),NHAPLIEU!I550,"")</f>
        <v/>
      </c>
      <c r="F453" s="303" t="str">
        <f>IF(OR("156"=LEFT(NHAPLIEU!E550,3),"156"=LEFT(NHAPLIEU!F550,3)),NHAPLIEU!G550,"")</f>
        <v/>
      </c>
      <c r="G453" s="308" t="e">
        <f t="shared" si="8"/>
        <v>#VALUE!</v>
      </c>
      <c r="H453" s="303" t="str">
        <f>IF(OR("156"=LEFT(NHAPLIEU!E550,3),"156"=LEFT(NHAPLIEU!F550,3)),NHAPLIEU!H550,"")</f>
        <v/>
      </c>
      <c r="I453" s="308"/>
      <c r="J453" s="303"/>
      <c r="K453" s="308"/>
      <c r="L453" s="303"/>
    </row>
    <row r="454" spans="1:12" hidden="1">
      <c r="A454" s="303" t="str">
        <f>IF(OR("156"=LEFT(NHAPLIEU!E551,3),"156"=LEFT(NHAPLIEU!F551,3)),NHAPLIEU!A551,"")</f>
        <v/>
      </c>
      <c r="B454" s="303" t="str">
        <f>IF(OR("156"=LEFT(NHAPLIEU!E551,3),"156"=LEFT(NHAPLIEU!F551,3)),NHAPLIEU!B551,"")</f>
        <v/>
      </c>
      <c r="C454" s="303" t="str">
        <f>IF(OR("156"=LEFT(NHAPLIEU!E551,3),"156"=LEFT(NHAPLIEU!F551,3)),NHAPLIEU!D551,"")</f>
        <v/>
      </c>
      <c r="D454" s="303" t="str">
        <f>IF("156"=LEFT(NHAPLIEU!E551,3),LEFT(NHAPLIEU!F551,3),IF("156"=LEFT(NHAPLIEU!F551,3),LEFT(NHAPLIEU!E551,3),""))</f>
        <v/>
      </c>
      <c r="E454" s="308" t="str">
        <f>IF(OR("156"=LEFT(NHAPLIEU!E551,3),"156"=LEFT(NHAPLIEU!F551,3)),NHAPLIEU!I551,"")</f>
        <v/>
      </c>
      <c r="F454" s="303" t="str">
        <f>IF(OR("156"=LEFT(NHAPLIEU!E551,3),"156"=LEFT(NHAPLIEU!F551,3)),NHAPLIEU!G551,"")</f>
        <v/>
      </c>
      <c r="G454" s="308" t="e">
        <f t="shared" si="8"/>
        <v>#VALUE!</v>
      </c>
      <c r="H454" s="303" t="str">
        <f>IF(OR("156"=LEFT(NHAPLIEU!E551,3),"156"=LEFT(NHAPLIEU!F551,3)),NHAPLIEU!H551,"")</f>
        <v/>
      </c>
      <c r="I454" s="308"/>
      <c r="J454" s="303"/>
      <c r="K454" s="308"/>
      <c r="L454" s="303"/>
    </row>
    <row r="455" spans="1:12" hidden="1">
      <c r="A455" s="303" t="str">
        <f>IF(OR("156"=LEFT(NHAPLIEU!E552,3),"156"=LEFT(NHAPLIEU!F552,3)),NHAPLIEU!A552,"")</f>
        <v/>
      </c>
      <c r="B455" s="303" t="str">
        <f>IF(OR("156"=LEFT(NHAPLIEU!E552,3),"156"=LEFT(NHAPLIEU!F552,3)),NHAPLIEU!B552,"")</f>
        <v/>
      </c>
      <c r="C455" s="303" t="str">
        <f>IF(OR("156"=LEFT(NHAPLIEU!E552,3),"156"=LEFT(NHAPLIEU!F552,3)),NHAPLIEU!D552,"")</f>
        <v/>
      </c>
      <c r="D455" s="303" t="str">
        <f>IF("156"=LEFT(NHAPLIEU!E552,3),LEFT(NHAPLIEU!F552,3),IF("156"=LEFT(NHAPLIEU!F552,3),LEFT(NHAPLIEU!E552,3),""))</f>
        <v/>
      </c>
      <c r="E455" s="308" t="str">
        <f>IF(OR("156"=LEFT(NHAPLIEU!E552,3),"156"=LEFT(NHAPLIEU!F552,3)),NHAPLIEU!I552,"")</f>
        <v/>
      </c>
      <c r="F455" s="303" t="str">
        <f>IF(OR("156"=LEFT(NHAPLIEU!E552,3),"156"=LEFT(NHAPLIEU!F552,3)),NHAPLIEU!G552,"")</f>
        <v/>
      </c>
      <c r="G455" s="308" t="e">
        <f t="shared" si="8"/>
        <v>#VALUE!</v>
      </c>
      <c r="H455" s="303" t="str">
        <f>IF(OR("156"=LEFT(NHAPLIEU!E552,3),"156"=LEFT(NHAPLIEU!F552,3)),NHAPLIEU!H552,"")</f>
        <v/>
      </c>
      <c r="I455" s="308"/>
      <c r="J455" s="303"/>
      <c r="K455" s="308"/>
      <c r="L455" s="303"/>
    </row>
    <row r="456" spans="1:12" hidden="1">
      <c r="A456" s="303" t="str">
        <f>IF(OR("156"=LEFT(NHAPLIEU!E553,3),"156"=LEFT(NHAPLIEU!F553,3)),NHAPLIEU!A553,"")</f>
        <v/>
      </c>
      <c r="B456" s="303" t="str">
        <f>IF(OR("156"=LEFT(NHAPLIEU!E553,3),"156"=LEFT(NHAPLIEU!F553,3)),NHAPLIEU!B553,"")</f>
        <v/>
      </c>
      <c r="C456" s="303" t="str">
        <f>IF(OR("156"=LEFT(NHAPLIEU!E553,3),"156"=LEFT(NHAPLIEU!F553,3)),NHAPLIEU!D553,"")</f>
        <v/>
      </c>
      <c r="D456" s="303" t="str">
        <f>IF("156"=LEFT(NHAPLIEU!E553,3),LEFT(NHAPLIEU!F553,3),IF("156"=LEFT(NHAPLIEU!F553,3),LEFT(NHAPLIEU!E553,3),""))</f>
        <v/>
      </c>
      <c r="E456" s="308" t="str">
        <f>IF(OR("156"=LEFT(NHAPLIEU!E553,3),"156"=LEFT(NHAPLIEU!F553,3)),NHAPLIEU!I553,"")</f>
        <v/>
      </c>
      <c r="F456" s="303" t="str">
        <f>IF(OR("156"=LEFT(NHAPLIEU!E553,3),"156"=LEFT(NHAPLIEU!F553,3)),NHAPLIEU!G553,"")</f>
        <v/>
      </c>
      <c r="G456" s="308" t="e">
        <f t="shared" si="8"/>
        <v>#VALUE!</v>
      </c>
      <c r="H456" s="303" t="str">
        <f>IF(OR("156"=LEFT(NHAPLIEU!E553,3),"156"=LEFT(NHAPLIEU!F553,3)),NHAPLIEU!H553,"")</f>
        <v/>
      </c>
      <c r="I456" s="308"/>
      <c r="J456" s="303"/>
      <c r="K456" s="308"/>
      <c r="L456" s="303"/>
    </row>
    <row r="457" spans="1:12" hidden="1">
      <c r="A457" s="303" t="str">
        <f>IF(OR("156"=LEFT(NHAPLIEU!E554,3),"156"=LEFT(NHAPLIEU!F554,3)),NHAPLIEU!A554,"")</f>
        <v/>
      </c>
      <c r="B457" s="303" t="str">
        <f>IF(OR("156"=LEFT(NHAPLIEU!E554,3),"156"=LEFT(NHAPLIEU!F554,3)),NHAPLIEU!B554,"")</f>
        <v/>
      </c>
      <c r="C457" s="303" t="str">
        <f>IF(OR("156"=LEFT(NHAPLIEU!E554,3),"156"=LEFT(NHAPLIEU!F554,3)),NHAPLIEU!D554,"")</f>
        <v/>
      </c>
      <c r="D457" s="303" t="str">
        <f>IF("156"=LEFT(NHAPLIEU!E554,3),LEFT(NHAPLIEU!F554,3),IF("156"=LEFT(NHAPLIEU!F554,3),LEFT(NHAPLIEU!E554,3),""))</f>
        <v/>
      </c>
      <c r="E457" s="308" t="str">
        <f>IF(OR("156"=LEFT(NHAPLIEU!E554,3),"156"=LEFT(NHAPLIEU!F554,3)),NHAPLIEU!I554,"")</f>
        <v/>
      </c>
      <c r="F457" s="303" t="str">
        <f>IF(OR("156"=LEFT(NHAPLIEU!E554,3),"156"=LEFT(NHAPLIEU!F554,3)),NHAPLIEU!G554,"")</f>
        <v/>
      </c>
      <c r="G457" s="308" t="e">
        <f t="shared" si="8"/>
        <v>#VALUE!</v>
      </c>
      <c r="H457" s="303" t="str">
        <f>IF(OR("156"=LEFT(NHAPLIEU!E554,3),"156"=LEFT(NHAPLIEU!F554,3)),NHAPLIEU!H554,"")</f>
        <v/>
      </c>
      <c r="I457" s="308"/>
      <c r="J457" s="303"/>
      <c r="K457" s="308"/>
      <c r="L457" s="303"/>
    </row>
    <row r="458" spans="1:12" hidden="1">
      <c r="A458" s="303" t="str">
        <f>IF(OR("156"=LEFT(NHAPLIEU!E603,3),"156"=LEFT(NHAPLIEU!F603,3)),NHAPLIEU!A603,"")</f>
        <v/>
      </c>
      <c r="B458" s="303" t="str">
        <f>IF(OR("156"=LEFT(NHAPLIEU!E603,3),"156"=LEFT(NHAPLIEU!F603,3)),NHAPLIEU!B603,"")</f>
        <v/>
      </c>
      <c r="C458" s="303" t="str">
        <f>IF(OR("156"=LEFT(NHAPLIEU!E603,3),"156"=LEFT(NHAPLIEU!F603,3)),NHAPLIEU!D603,"")</f>
        <v/>
      </c>
      <c r="D458" s="303" t="str">
        <f>IF("156"=LEFT(NHAPLIEU!E603,3),LEFT(NHAPLIEU!F603,3),IF("156"=LEFT(NHAPLIEU!F603,3),LEFT(NHAPLIEU!E603,3),""))</f>
        <v/>
      </c>
      <c r="E458" s="308" t="str">
        <f>IF(OR("156"=LEFT(NHAPLIEU!E603,3),"156"=LEFT(NHAPLIEU!F603,3)),NHAPLIEU!I603,"")</f>
        <v/>
      </c>
      <c r="F458" s="303" t="str">
        <f>IF(OR("156"=LEFT(NHAPLIEU!E603,3),"156"=LEFT(NHAPLIEU!F603,3)),NHAPLIEU!G603,"")</f>
        <v/>
      </c>
      <c r="G458" s="308" t="e">
        <f t="shared" si="8"/>
        <v>#VALUE!</v>
      </c>
      <c r="H458" s="303" t="str">
        <f>IF(OR("156"=LEFT(NHAPLIEU!E603,3),"156"=LEFT(NHAPLIEU!F603,3)),NHAPLIEU!H603,"")</f>
        <v/>
      </c>
      <c r="I458" s="308"/>
      <c r="J458" s="303"/>
      <c r="K458" s="308"/>
      <c r="L458" s="303"/>
    </row>
    <row r="459" spans="1:12" hidden="1">
      <c r="A459" s="303" t="str">
        <f>IF(OR("156"=LEFT(NHAPLIEU!E604,3),"156"=LEFT(NHAPLIEU!F604,3)),NHAPLIEU!A604,"")</f>
        <v/>
      </c>
      <c r="B459" s="303" t="str">
        <f>IF(OR("156"=LEFT(NHAPLIEU!E604,3),"156"=LEFT(NHAPLIEU!F604,3)),NHAPLIEU!B604,"")</f>
        <v/>
      </c>
      <c r="C459" s="303" t="str">
        <f>IF(OR("156"=LEFT(NHAPLIEU!E604,3),"156"=LEFT(NHAPLIEU!F604,3)),NHAPLIEU!D604,"")</f>
        <v/>
      </c>
      <c r="D459" s="303" t="str">
        <f>IF("156"=LEFT(NHAPLIEU!E604,3),LEFT(NHAPLIEU!F604,3),IF("156"=LEFT(NHAPLIEU!F604,3),LEFT(NHAPLIEU!E604,3),""))</f>
        <v/>
      </c>
      <c r="E459" s="308" t="str">
        <f>IF(OR("156"=LEFT(NHAPLIEU!E604,3),"156"=LEFT(NHAPLIEU!F604,3)),NHAPLIEU!I604,"")</f>
        <v/>
      </c>
      <c r="F459" s="303" t="str">
        <f>IF(OR("156"=LEFT(NHAPLIEU!E604,3),"156"=LEFT(NHAPLIEU!F604,3)),NHAPLIEU!G604,"")</f>
        <v/>
      </c>
      <c r="G459" s="308" t="e">
        <f t="shared" si="8"/>
        <v>#VALUE!</v>
      </c>
      <c r="H459" s="303" t="str">
        <f>IF(OR("156"=LEFT(NHAPLIEU!E604,3),"156"=LEFT(NHAPLIEU!F604,3)),NHAPLIEU!H604,"")</f>
        <v/>
      </c>
      <c r="I459" s="308"/>
      <c r="J459" s="303"/>
      <c r="K459" s="308"/>
      <c r="L459" s="303"/>
    </row>
    <row r="460" spans="1:12" hidden="1">
      <c r="A460" s="303" t="str">
        <f>IF(OR("156"=LEFT(NHAPLIEU!E605,3),"156"=LEFT(NHAPLIEU!F605,3)),NHAPLIEU!A605,"")</f>
        <v/>
      </c>
      <c r="B460" s="303" t="str">
        <f>IF(OR("156"=LEFT(NHAPLIEU!E605,3),"156"=LEFT(NHAPLIEU!F605,3)),NHAPLIEU!B605,"")</f>
        <v/>
      </c>
      <c r="C460" s="303" t="str">
        <f>IF(OR("156"=LEFT(NHAPLIEU!E605,3),"156"=LEFT(NHAPLIEU!F605,3)),NHAPLIEU!D605,"")</f>
        <v/>
      </c>
      <c r="D460" s="303" t="str">
        <f>IF("156"=LEFT(NHAPLIEU!E605,3),LEFT(NHAPLIEU!F605,3),IF("156"=LEFT(NHAPLIEU!F605,3),LEFT(NHAPLIEU!E605,3),""))</f>
        <v/>
      </c>
      <c r="E460" s="308" t="str">
        <f>IF(OR("156"=LEFT(NHAPLIEU!E605,3),"156"=LEFT(NHAPLIEU!F605,3)),NHAPLIEU!I605,"")</f>
        <v/>
      </c>
      <c r="F460" s="303" t="str">
        <f>IF(OR("156"=LEFT(NHAPLIEU!E605,3),"156"=LEFT(NHAPLIEU!F605,3)),NHAPLIEU!G605,"")</f>
        <v/>
      </c>
      <c r="G460" s="308" t="e">
        <f t="shared" si="8"/>
        <v>#VALUE!</v>
      </c>
      <c r="H460" s="303" t="str">
        <f>IF(OR("156"=LEFT(NHAPLIEU!E605,3),"156"=LEFT(NHAPLIEU!F605,3)),NHAPLIEU!H605,"")</f>
        <v/>
      </c>
      <c r="I460" s="308"/>
      <c r="J460" s="303"/>
      <c r="K460" s="308"/>
      <c r="L460" s="303"/>
    </row>
    <row r="461" spans="1:12" hidden="1">
      <c r="A461" s="303" t="str">
        <f>IF(OR("156"=LEFT(NHAPLIEU!E606,3),"156"=LEFT(NHAPLIEU!F606,3)),NHAPLIEU!A606,"")</f>
        <v/>
      </c>
      <c r="B461" s="303" t="str">
        <f>IF(OR("156"=LEFT(NHAPLIEU!E606,3),"156"=LEFT(NHAPLIEU!F606,3)),NHAPLIEU!B606,"")</f>
        <v/>
      </c>
      <c r="C461" s="303" t="str">
        <f>IF(OR("156"=LEFT(NHAPLIEU!E606,3),"156"=LEFT(NHAPLIEU!F606,3)),NHAPLIEU!D606,"")</f>
        <v/>
      </c>
      <c r="D461" s="303" t="str">
        <f>IF("156"=LEFT(NHAPLIEU!E606,3),LEFT(NHAPLIEU!F606,3),IF("156"=LEFT(NHAPLIEU!F606,3),LEFT(NHAPLIEU!E606,3),""))</f>
        <v/>
      </c>
      <c r="E461" s="308" t="str">
        <f>IF(OR("156"=LEFT(NHAPLIEU!E606,3),"156"=LEFT(NHAPLIEU!F606,3)),NHAPLIEU!I606,"")</f>
        <v/>
      </c>
      <c r="F461" s="303" t="str">
        <f>IF(OR("156"=LEFT(NHAPLIEU!E606,3),"156"=LEFT(NHAPLIEU!F606,3)),NHAPLIEU!G606,"")</f>
        <v/>
      </c>
      <c r="G461" s="308" t="e">
        <f t="shared" si="8"/>
        <v>#VALUE!</v>
      </c>
      <c r="H461" s="303" t="str">
        <f>IF(OR("156"=LEFT(NHAPLIEU!E606,3),"156"=LEFT(NHAPLIEU!F606,3)),NHAPLIEU!H606,"")</f>
        <v/>
      </c>
      <c r="I461" s="308"/>
      <c r="J461" s="303"/>
      <c r="K461" s="308"/>
      <c r="L461" s="303"/>
    </row>
    <row r="462" spans="1:12" hidden="1">
      <c r="A462" s="303" t="str">
        <f>IF(OR("156"=LEFT(NHAPLIEU!E607,3),"156"=LEFT(NHAPLIEU!F607,3)),NHAPLIEU!A607,"")</f>
        <v/>
      </c>
      <c r="B462" s="303" t="str">
        <f>IF(OR("156"=LEFT(NHAPLIEU!E607,3),"156"=LEFT(NHAPLIEU!F607,3)),NHAPLIEU!B607,"")</f>
        <v/>
      </c>
      <c r="C462" s="303" t="str">
        <f>IF(OR("156"=LEFT(NHAPLIEU!E607,3),"156"=LEFT(NHAPLIEU!F607,3)),NHAPLIEU!D607,"")</f>
        <v/>
      </c>
      <c r="D462" s="303" t="str">
        <f>IF("156"=LEFT(NHAPLIEU!E607,3),LEFT(NHAPLIEU!F607,3),IF("156"=LEFT(NHAPLIEU!F607,3),LEFT(NHAPLIEU!E607,3),""))</f>
        <v/>
      </c>
      <c r="E462" s="308" t="str">
        <f>IF(OR("156"=LEFT(NHAPLIEU!E607,3),"156"=LEFT(NHAPLIEU!F607,3)),NHAPLIEU!I607,"")</f>
        <v/>
      </c>
      <c r="F462" s="303" t="str">
        <f>IF(OR("156"=LEFT(NHAPLIEU!E607,3),"156"=LEFT(NHAPLIEU!F607,3)),NHAPLIEU!G607,"")</f>
        <v/>
      </c>
      <c r="G462" s="308" t="e">
        <f t="shared" si="8"/>
        <v>#VALUE!</v>
      </c>
      <c r="H462" s="303" t="str">
        <f>IF(OR("156"=LEFT(NHAPLIEU!E607,3),"156"=LEFT(NHAPLIEU!F607,3)),NHAPLIEU!H607,"")</f>
        <v/>
      </c>
      <c r="I462" s="308"/>
      <c r="J462" s="303"/>
      <c r="K462" s="308"/>
      <c r="L462" s="303"/>
    </row>
    <row r="463" spans="1:12" hidden="1">
      <c r="A463" s="303" t="str">
        <f>IF(OR("156"=LEFT(NHAPLIEU!E608,3),"156"=LEFT(NHAPLIEU!F608,3)),NHAPLIEU!A608,"")</f>
        <v/>
      </c>
      <c r="B463" s="303" t="str">
        <f>IF(OR("156"=LEFT(NHAPLIEU!E608,3),"156"=LEFT(NHAPLIEU!F608,3)),NHAPLIEU!B608,"")</f>
        <v/>
      </c>
      <c r="C463" s="303" t="str">
        <f>IF(OR("156"=LEFT(NHAPLIEU!E608,3),"156"=LEFT(NHAPLIEU!F608,3)),NHAPLIEU!D608,"")</f>
        <v/>
      </c>
      <c r="D463" s="303" t="str">
        <f>IF("156"=LEFT(NHAPLIEU!E608,3),LEFT(NHAPLIEU!F608,3),IF("156"=LEFT(NHAPLIEU!F608,3),LEFT(NHAPLIEU!E608,3),""))</f>
        <v/>
      </c>
      <c r="E463" s="308" t="str">
        <f>IF(OR("156"=LEFT(NHAPLIEU!E608,3),"156"=LEFT(NHAPLIEU!F608,3)),NHAPLIEU!I608,"")</f>
        <v/>
      </c>
      <c r="F463" s="303" t="str">
        <f>IF(OR("156"=LEFT(NHAPLIEU!E608,3),"156"=LEFT(NHAPLIEU!F608,3)),NHAPLIEU!G608,"")</f>
        <v/>
      </c>
      <c r="G463" s="308" t="e">
        <f t="shared" si="8"/>
        <v>#VALUE!</v>
      </c>
      <c r="H463" s="303" t="str">
        <f>IF(OR("156"=LEFT(NHAPLIEU!E608,3),"156"=LEFT(NHAPLIEU!F608,3)),NHAPLIEU!H608,"")</f>
        <v/>
      </c>
      <c r="I463" s="308"/>
      <c r="J463" s="303"/>
      <c r="K463" s="308"/>
      <c r="L463" s="303"/>
    </row>
    <row r="464" spans="1:12" hidden="1">
      <c r="A464" s="303" t="str">
        <f>IF(OR("156"=LEFT(NHAPLIEU!E609,3),"156"=LEFT(NHAPLIEU!F609,3)),NHAPLIEU!A609,"")</f>
        <v/>
      </c>
      <c r="B464" s="303" t="str">
        <f>IF(OR("156"=LEFT(NHAPLIEU!E609,3),"156"=LEFT(NHAPLIEU!F609,3)),NHAPLIEU!B609,"")</f>
        <v/>
      </c>
      <c r="C464" s="303" t="str">
        <f>IF(OR("156"=LEFT(NHAPLIEU!E609,3),"156"=LEFT(NHAPLIEU!F609,3)),NHAPLIEU!D609,"")</f>
        <v/>
      </c>
      <c r="D464" s="303" t="str">
        <f>IF("156"=LEFT(NHAPLIEU!E609,3),LEFT(NHAPLIEU!F609,3),IF("156"=LEFT(NHAPLIEU!F609,3),LEFT(NHAPLIEU!E609,3),""))</f>
        <v/>
      </c>
      <c r="E464" s="308" t="str">
        <f>IF(OR("156"=LEFT(NHAPLIEU!E609,3),"156"=LEFT(NHAPLIEU!F609,3)),NHAPLIEU!I609,"")</f>
        <v/>
      </c>
      <c r="F464" s="303" t="str">
        <f>IF(OR("156"=LEFT(NHAPLIEU!E609,3),"156"=LEFT(NHAPLIEU!F609,3)),NHAPLIEU!G609,"")</f>
        <v/>
      </c>
      <c r="G464" s="308" t="e">
        <f t="shared" si="8"/>
        <v>#VALUE!</v>
      </c>
      <c r="H464" s="303" t="str">
        <f>IF(OR("156"=LEFT(NHAPLIEU!E609,3),"156"=LEFT(NHAPLIEU!F609,3)),NHAPLIEU!H609,"")</f>
        <v/>
      </c>
      <c r="I464" s="308"/>
      <c r="J464" s="303"/>
      <c r="K464" s="308"/>
      <c r="L464" s="303"/>
    </row>
    <row r="465" spans="1:12" hidden="1">
      <c r="A465" s="303" t="str">
        <f>IF(OR("156"=LEFT(NHAPLIEU!E610,3),"156"=LEFT(NHAPLIEU!F610,3)),NHAPLIEU!A610,"")</f>
        <v/>
      </c>
      <c r="B465" s="303" t="str">
        <f>IF(OR("156"=LEFT(NHAPLIEU!E610,3),"156"=LEFT(NHAPLIEU!F610,3)),NHAPLIEU!B610,"")</f>
        <v/>
      </c>
      <c r="C465" s="303" t="str">
        <f>IF(OR("156"=LEFT(NHAPLIEU!E610,3),"156"=LEFT(NHAPLIEU!F610,3)),NHAPLIEU!D610,"")</f>
        <v/>
      </c>
      <c r="D465" s="303" t="str">
        <f>IF("156"=LEFT(NHAPLIEU!E610,3),LEFT(NHAPLIEU!F610,3),IF("156"=LEFT(NHAPLIEU!F610,3),LEFT(NHAPLIEU!E610,3),""))</f>
        <v/>
      </c>
      <c r="E465" s="308" t="str">
        <f>IF(OR("156"=LEFT(NHAPLIEU!E610,3),"156"=LEFT(NHAPLIEU!F610,3)),NHAPLIEU!I610,"")</f>
        <v/>
      </c>
      <c r="F465" s="303" t="str">
        <f>IF(OR("156"=LEFT(NHAPLIEU!E610,3),"156"=LEFT(NHAPLIEU!F610,3)),NHAPLIEU!G610,"")</f>
        <v/>
      </c>
      <c r="G465" s="308" t="e">
        <f t="shared" si="8"/>
        <v>#VALUE!</v>
      </c>
      <c r="H465" s="303" t="str">
        <f>IF(OR("156"=LEFT(NHAPLIEU!E610,3),"156"=LEFT(NHAPLIEU!F610,3)),NHAPLIEU!H610,"")</f>
        <v/>
      </c>
      <c r="I465" s="308"/>
      <c r="J465" s="303"/>
      <c r="K465" s="308"/>
      <c r="L465" s="303"/>
    </row>
    <row r="466" spans="1:12" hidden="1">
      <c r="A466" s="303" t="str">
        <f>IF(OR("156"=LEFT(NHAPLIEU!E611,3),"156"=LEFT(NHAPLIEU!F611,3)),NHAPLIEU!A611,"")</f>
        <v/>
      </c>
      <c r="B466" s="303" t="str">
        <f>IF(OR("156"=LEFT(NHAPLIEU!E611,3),"156"=LEFT(NHAPLIEU!F611,3)),NHAPLIEU!B611,"")</f>
        <v/>
      </c>
      <c r="C466" s="303" t="str">
        <f>IF(OR("156"=LEFT(NHAPLIEU!E611,3),"156"=LEFT(NHAPLIEU!F611,3)),NHAPLIEU!D611,"")</f>
        <v/>
      </c>
      <c r="D466" s="303" t="str">
        <f>IF("156"=LEFT(NHAPLIEU!E611,3),LEFT(NHAPLIEU!F611,3),IF("156"=LEFT(NHAPLIEU!F611,3),LEFT(NHAPLIEU!E611,3),""))</f>
        <v/>
      </c>
      <c r="E466" s="308" t="str">
        <f>IF(OR("156"=LEFT(NHAPLIEU!E611,3),"156"=LEFT(NHAPLIEU!F611,3)),NHAPLIEU!I611,"")</f>
        <v/>
      </c>
      <c r="F466" s="303" t="str">
        <f>IF(OR("156"=LEFT(NHAPLIEU!E611,3),"156"=LEFT(NHAPLIEU!F611,3)),NHAPLIEU!G611,"")</f>
        <v/>
      </c>
      <c r="G466" s="308" t="e">
        <f t="shared" si="8"/>
        <v>#VALUE!</v>
      </c>
      <c r="H466" s="303" t="str">
        <f>IF(OR("156"=LEFT(NHAPLIEU!E611,3),"156"=LEFT(NHAPLIEU!F611,3)),NHAPLIEU!H611,"")</f>
        <v/>
      </c>
      <c r="I466" s="308"/>
      <c r="J466" s="303"/>
      <c r="K466" s="308"/>
      <c r="L466" s="303"/>
    </row>
    <row r="467" spans="1:12" hidden="1">
      <c r="A467" s="303" t="str">
        <f>IF(OR("156"=LEFT(NHAPLIEU!E612,3),"156"=LEFT(NHAPLIEU!F612,3)),NHAPLIEU!A612,"")</f>
        <v/>
      </c>
      <c r="B467" s="303" t="str">
        <f>IF(OR("156"=LEFT(NHAPLIEU!E612,3),"156"=LEFT(NHAPLIEU!F612,3)),NHAPLIEU!B612,"")</f>
        <v/>
      </c>
      <c r="C467" s="303" t="str">
        <f>IF(OR("156"=LEFT(NHAPLIEU!E612,3),"156"=LEFT(NHAPLIEU!F612,3)),NHAPLIEU!D612,"")</f>
        <v/>
      </c>
      <c r="D467" s="303" t="str">
        <f>IF("156"=LEFT(NHAPLIEU!E612,3),LEFT(NHAPLIEU!F612,3),IF("156"=LEFT(NHAPLIEU!F612,3),LEFT(NHAPLIEU!E612,3),""))</f>
        <v/>
      </c>
      <c r="E467" s="308" t="str">
        <f>IF(OR("156"=LEFT(NHAPLIEU!E612,3),"156"=LEFT(NHAPLIEU!F612,3)),NHAPLIEU!I612,"")</f>
        <v/>
      </c>
      <c r="F467" s="303" t="str">
        <f>IF(OR("156"=LEFT(NHAPLIEU!E612,3),"156"=LEFT(NHAPLIEU!F612,3)),NHAPLIEU!G612,"")</f>
        <v/>
      </c>
      <c r="G467" s="308" t="e">
        <f t="shared" si="8"/>
        <v>#VALUE!</v>
      </c>
      <c r="H467" s="303" t="str">
        <f>IF(OR("156"=LEFT(NHAPLIEU!E612,3),"156"=LEFT(NHAPLIEU!F612,3)),NHAPLIEU!H612,"")</f>
        <v/>
      </c>
      <c r="I467" s="308"/>
      <c r="J467" s="303"/>
      <c r="K467" s="308"/>
      <c r="L467" s="303"/>
    </row>
    <row r="468" spans="1:12" hidden="1">
      <c r="A468" s="303" t="str">
        <f>IF(OR("156"=LEFT(NHAPLIEU!E613,3),"156"=LEFT(NHAPLIEU!F613,3)),NHAPLIEU!A613,"")</f>
        <v/>
      </c>
      <c r="B468" s="303" t="str">
        <f>IF(OR("156"=LEFT(NHAPLIEU!E613,3),"156"=LEFT(NHAPLIEU!F613,3)),NHAPLIEU!B613,"")</f>
        <v/>
      </c>
      <c r="C468" s="303" t="str">
        <f>IF(OR("156"=LEFT(NHAPLIEU!E613,3),"156"=LEFT(NHAPLIEU!F613,3)),NHAPLIEU!D613,"")</f>
        <v/>
      </c>
      <c r="D468" s="303" t="str">
        <f>IF("156"=LEFT(NHAPLIEU!E613,3),LEFT(NHAPLIEU!F613,3),IF("156"=LEFT(NHAPLIEU!F613,3),LEFT(NHAPLIEU!E613,3),""))</f>
        <v/>
      </c>
      <c r="E468" s="308" t="str">
        <f>IF(OR("156"=LEFT(NHAPLIEU!E613,3),"156"=LEFT(NHAPLIEU!F613,3)),NHAPLIEU!I613,"")</f>
        <v/>
      </c>
      <c r="F468" s="303" t="str">
        <f>IF(OR("156"=LEFT(NHAPLIEU!E613,3),"156"=LEFT(NHAPLIEU!F613,3)),NHAPLIEU!G613,"")</f>
        <v/>
      </c>
      <c r="G468" s="308" t="e">
        <f t="shared" si="8"/>
        <v>#VALUE!</v>
      </c>
      <c r="H468" s="303" t="str">
        <f>IF(OR("156"=LEFT(NHAPLIEU!E613,3),"156"=LEFT(NHAPLIEU!F613,3)),NHAPLIEU!H613,"")</f>
        <v/>
      </c>
      <c r="I468" s="308"/>
      <c r="J468" s="303"/>
      <c r="K468" s="308"/>
      <c r="L468" s="303"/>
    </row>
    <row r="469" spans="1:12" hidden="1">
      <c r="A469" s="303" t="str">
        <f>IF(OR("156"=LEFT(NHAPLIEU!E614,3),"156"=LEFT(NHAPLIEU!F614,3)),NHAPLIEU!A614,"")</f>
        <v/>
      </c>
      <c r="B469" s="303" t="str">
        <f>IF(OR("156"=LEFT(NHAPLIEU!E614,3),"156"=LEFT(NHAPLIEU!F614,3)),NHAPLIEU!B614,"")</f>
        <v/>
      </c>
      <c r="C469" s="303" t="str">
        <f>IF(OR("156"=LEFT(NHAPLIEU!E614,3),"156"=LEFT(NHAPLIEU!F614,3)),NHAPLIEU!D614,"")</f>
        <v/>
      </c>
      <c r="D469" s="303" t="str">
        <f>IF("156"=LEFT(NHAPLIEU!E614,3),LEFT(NHAPLIEU!F614,3),IF("156"=LEFT(NHAPLIEU!F614,3),LEFT(NHAPLIEU!E614,3),""))</f>
        <v/>
      </c>
      <c r="E469" s="308" t="str">
        <f>IF(OR("156"=LEFT(NHAPLIEU!E614,3),"156"=LEFT(NHAPLIEU!F614,3)),NHAPLIEU!I614,"")</f>
        <v/>
      </c>
      <c r="F469" s="303" t="str">
        <f>IF(OR("156"=LEFT(NHAPLIEU!E614,3),"156"=LEFT(NHAPLIEU!F614,3)),NHAPLIEU!G614,"")</f>
        <v/>
      </c>
      <c r="G469" s="308" t="e">
        <f t="shared" si="8"/>
        <v>#VALUE!</v>
      </c>
      <c r="H469" s="303" t="str">
        <f>IF(OR("156"=LEFT(NHAPLIEU!E614,3),"156"=LEFT(NHAPLIEU!F614,3)),NHAPLIEU!H614,"")</f>
        <v/>
      </c>
      <c r="I469" s="308"/>
      <c r="J469" s="303"/>
      <c r="K469" s="308"/>
      <c r="L469" s="303"/>
    </row>
    <row r="470" spans="1:12" hidden="1">
      <c r="A470" s="303" t="str">
        <f>IF(OR("156"=LEFT(NHAPLIEU!E615,3),"156"=LEFT(NHAPLIEU!F615,3)),NHAPLIEU!A615,"")</f>
        <v/>
      </c>
      <c r="B470" s="303" t="str">
        <f>IF(OR("156"=LEFT(NHAPLIEU!E615,3),"156"=LEFT(NHAPLIEU!F615,3)),NHAPLIEU!B615,"")</f>
        <v/>
      </c>
      <c r="C470" s="303" t="str">
        <f>IF(OR("156"=LEFT(NHAPLIEU!E615,3),"156"=LEFT(NHAPLIEU!F615,3)),NHAPLIEU!D615,"")</f>
        <v/>
      </c>
      <c r="D470" s="303" t="str">
        <f>IF("156"=LEFT(NHAPLIEU!E615,3),LEFT(NHAPLIEU!F615,3),IF("156"=LEFT(NHAPLIEU!F615,3),LEFT(NHAPLIEU!E615,3),""))</f>
        <v/>
      </c>
      <c r="E470" s="308" t="str">
        <f>IF(OR("156"=LEFT(NHAPLIEU!E615,3),"156"=LEFT(NHAPLIEU!F615,3)),NHAPLIEU!I615,"")</f>
        <v/>
      </c>
      <c r="F470" s="303" t="str">
        <f>IF(OR("156"=LEFT(NHAPLIEU!E615,3),"156"=LEFT(NHAPLIEU!F615,3)),NHAPLIEU!G615,"")</f>
        <v/>
      </c>
      <c r="G470" s="308" t="e">
        <f t="shared" si="8"/>
        <v>#VALUE!</v>
      </c>
      <c r="H470" s="303" t="str">
        <f>IF(OR("156"=LEFT(NHAPLIEU!E615,3),"156"=LEFT(NHAPLIEU!F615,3)),NHAPLIEU!H615,"")</f>
        <v/>
      </c>
      <c r="I470" s="308"/>
      <c r="J470" s="303"/>
      <c r="K470" s="308"/>
      <c r="L470" s="303"/>
    </row>
    <row r="471" spans="1:12" hidden="1">
      <c r="A471" s="303" t="str">
        <f>IF(OR("156"=LEFT(NHAPLIEU!E616,3),"156"=LEFT(NHAPLIEU!F616,3)),NHAPLIEU!A616,"")</f>
        <v/>
      </c>
      <c r="B471" s="303" t="str">
        <f>IF(OR("156"=LEFT(NHAPLIEU!E616,3),"156"=LEFT(NHAPLIEU!F616,3)),NHAPLIEU!B616,"")</f>
        <v/>
      </c>
      <c r="C471" s="303" t="str">
        <f>IF(OR("156"=LEFT(NHAPLIEU!E616,3),"156"=LEFT(NHAPLIEU!F616,3)),NHAPLIEU!D616,"")</f>
        <v/>
      </c>
      <c r="D471" s="303" t="str">
        <f>IF("156"=LEFT(NHAPLIEU!E616,3),LEFT(NHAPLIEU!F616,3),IF("156"=LEFT(NHAPLIEU!F616,3),LEFT(NHAPLIEU!E616,3),""))</f>
        <v/>
      </c>
      <c r="E471" s="308" t="str">
        <f>IF(OR("156"=LEFT(NHAPLIEU!E616,3),"156"=LEFT(NHAPLIEU!F616,3)),NHAPLIEU!I616,"")</f>
        <v/>
      </c>
      <c r="F471" s="303" t="str">
        <f>IF(OR("156"=LEFT(NHAPLIEU!E616,3),"156"=LEFT(NHAPLIEU!F616,3)),NHAPLIEU!G616,"")</f>
        <v/>
      </c>
      <c r="G471" s="308" t="e">
        <f t="shared" ref="G471:G526" si="9">E471*F471</f>
        <v>#VALUE!</v>
      </c>
      <c r="H471" s="303" t="str">
        <f>IF(OR("156"=LEFT(NHAPLIEU!E616,3),"156"=LEFT(NHAPLIEU!F616,3)),NHAPLIEU!H616,"")</f>
        <v/>
      </c>
      <c r="I471" s="308"/>
      <c r="J471" s="303"/>
      <c r="K471" s="308"/>
      <c r="L471" s="303"/>
    </row>
    <row r="472" spans="1:12" hidden="1">
      <c r="A472" s="303" t="str">
        <f>IF(OR("156"=LEFT(NHAPLIEU!E617,3),"156"=LEFT(NHAPLIEU!F617,3)),NHAPLIEU!A617,"")</f>
        <v/>
      </c>
      <c r="B472" s="303" t="str">
        <f>IF(OR("156"=LEFT(NHAPLIEU!E617,3),"156"=LEFT(NHAPLIEU!F617,3)),NHAPLIEU!B617,"")</f>
        <v/>
      </c>
      <c r="C472" s="303" t="str">
        <f>IF(OR("156"=LEFT(NHAPLIEU!E617,3),"156"=LEFT(NHAPLIEU!F617,3)),NHAPLIEU!D617,"")</f>
        <v/>
      </c>
      <c r="D472" s="303" t="str">
        <f>IF("156"=LEFT(NHAPLIEU!E617,3),LEFT(NHAPLIEU!F617,3),IF("156"=LEFT(NHAPLIEU!F617,3),LEFT(NHAPLIEU!E617,3),""))</f>
        <v/>
      </c>
      <c r="E472" s="308" t="str">
        <f>IF(OR("156"=LEFT(NHAPLIEU!E617,3),"156"=LEFT(NHAPLIEU!F617,3)),NHAPLIEU!I617,"")</f>
        <v/>
      </c>
      <c r="F472" s="303" t="str">
        <f>IF(OR("156"=LEFT(NHAPLIEU!E617,3),"156"=LEFT(NHAPLIEU!F617,3)),NHAPLIEU!G617,"")</f>
        <v/>
      </c>
      <c r="G472" s="308" t="e">
        <f t="shared" si="9"/>
        <v>#VALUE!</v>
      </c>
      <c r="H472" s="303" t="str">
        <f>IF(OR("156"=LEFT(NHAPLIEU!E617,3),"156"=LEFT(NHAPLIEU!F617,3)),NHAPLIEU!H617,"")</f>
        <v/>
      </c>
      <c r="I472" s="308"/>
      <c r="J472" s="303"/>
      <c r="K472" s="308"/>
      <c r="L472" s="303"/>
    </row>
    <row r="473" spans="1:12" hidden="1">
      <c r="A473" s="303" t="str">
        <f>IF(OR("156"=LEFT(NHAPLIEU!E618,3),"156"=LEFT(NHAPLIEU!F618,3)),NHAPLIEU!A618,"")</f>
        <v/>
      </c>
      <c r="B473" s="303" t="str">
        <f>IF(OR("156"=LEFT(NHAPLIEU!E618,3),"156"=LEFT(NHAPLIEU!F618,3)),NHAPLIEU!B618,"")</f>
        <v/>
      </c>
      <c r="C473" s="303" t="str">
        <f>IF(OR("156"=LEFT(NHAPLIEU!E618,3),"156"=LEFT(NHAPLIEU!F618,3)),NHAPLIEU!D618,"")</f>
        <v/>
      </c>
      <c r="D473" s="303" t="str">
        <f>IF("156"=LEFT(NHAPLIEU!E618,3),LEFT(NHAPLIEU!F618,3),IF("156"=LEFT(NHAPLIEU!F618,3),LEFT(NHAPLIEU!E618,3),""))</f>
        <v/>
      </c>
      <c r="E473" s="308" t="str">
        <f>IF(OR("156"=LEFT(NHAPLIEU!E618,3),"156"=LEFT(NHAPLIEU!F618,3)),NHAPLIEU!I618,"")</f>
        <v/>
      </c>
      <c r="F473" s="303" t="str">
        <f>IF(OR("156"=LEFT(NHAPLIEU!E618,3),"156"=LEFT(NHAPLIEU!F618,3)),NHAPLIEU!G618,"")</f>
        <v/>
      </c>
      <c r="G473" s="308" t="e">
        <f t="shared" si="9"/>
        <v>#VALUE!</v>
      </c>
      <c r="H473" s="303" t="str">
        <f>IF(OR("156"=LEFT(NHAPLIEU!E618,3),"156"=LEFT(NHAPLIEU!F618,3)),NHAPLIEU!H618,"")</f>
        <v/>
      </c>
      <c r="I473" s="308"/>
      <c r="J473" s="303"/>
      <c r="K473" s="308"/>
      <c r="L473" s="303"/>
    </row>
    <row r="474" spans="1:12" hidden="1">
      <c r="A474" s="303" t="str">
        <f>IF(OR("156"=LEFT(NHAPLIEU!E619,3),"156"=LEFT(NHAPLIEU!F619,3)),NHAPLIEU!A619,"")</f>
        <v/>
      </c>
      <c r="B474" s="303" t="str">
        <f>IF(OR("156"=LEFT(NHAPLIEU!E619,3),"156"=LEFT(NHAPLIEU!F619,3)),NHAPLIEU!B619,"")</f>
        <v/>
      </c>
      <c r="C474" s="303" t="str">
        <f>IF(OR("156"=LEFT(NHAPLIEU!E619,3),"156"=LEFT(NHAPLIEU!F619,3)),NHAPLIEU!D619,"")</f>
        <v/>
      </c>
      <c r="D474" s="303" t="str">
        <f>IF("156"=LEFT(NHAPLIEU!E619,3),LEFT(NHAPLIEU!F619,3),IF("156"=LEFT(NHAPLIEU!F619,3),LEFT(NHAPLIEU!E619,3),""))</f>
        <v/>
      </c>
      <c r="E474" s="308" t="str">
        <f>IF(OR("156"=LEFT(NHAPLIEU!E619,3),"156"=LEFT(NHAPLIEU!F619,3)),NHAPLIEU!I619,"")</f>
        <v/>
      </c>
      <c r="F474" s="303" t="str">
        <f>IF(OR("156"=LEFT(NHAPLIEU!E619,3),"156"=LEFT(NHAPLIEU!F619,3)),NHAPLIEU!G619,"")</f>
        <v/>
      </c>
      <c r="G474" s="308" t="e">
        <f t="shared" si="9"/>
        <v>#VALUE!</v>
      </c>
      <c r="H474" s="303" t="str">
        <f>IF(OR("156"=LEFT(NHAPLIEU!E619,3),"156"=LEFT(NHAPLIEU!F619,3)),NHAPLIEU!H619,"")</f>
        <v/>
      </c>
      <c r="I474" s="308"/>
      <c r="J474" s="303"/>
      <c r="K474" s="308"/>
      <c r="L474" s="303"/>
    </row>
    <row r="475" spans="1:12" hidden="1">
      <c r="A475" s="303" t="str">
        <f>IF(OR("156"=LEFT(NHAPLIEU!E620,3),"156"=LEFT(NHAPLIEU!F620,3)),NHAPLIEU!A620,"")</f>
        <v/>
      </c>
      <c r="B475" s="303" t="str">
        <f>IF(OR("156"=LEFT(NHAPLIEU!E620,3),"156"=LEFT(NHAPLIEU!F620,3)),NHAPLIEU!B620,"")</f>
        <v/>
      </c>
      <c r="C475" s="303" t="str">
        <f>IF(OR("156"=LEFT(NHAPLIEU!E620,3),"156"=LEFT(NHAPLIEU!F620,3)),NHAPLIEU!D620,"")</f>
        <v/>
      </c>
      <c r="D475" s="303" t="str">
        <f>IF("156"=LEFT(NHAPLIEU!E620,3),LEFT(NHAPLIEU!F620,3),IF("156"=LEFT(NHAPLIEU!F620,3),LEFT(NHAPLIEU!E620,3),""))</f>
        <v/>
      </c>
      <c r="E475" s="308" t="str">
        <f>IF(OR("156"=LEFT(NHAPLIEU!E620,3),"156"=LEFT(NHAPLIEU!F620,3)),NHAPLIEU!I620,"")</f>
        <v/>
      </c>
      <c r="F475" s="303" t="str">
        <f>IF(OR("156"=LEFT(NHAPLIEU!E620,3),"156"=LEFT(NHAPLIEU!F620,3)),NHAPLIEU!G620,"")</f>
        <v/>
      </c>
      <c r="G475" s="308" t="e">
        <f t="shared" si="9"/>
        <v>#VALUE!</v>
      </c>
      <c r="H475" s="303" t="str">
        <f>IF(OR("156"=LEFT(NHAPLIEU!E620,3),"156"=LEFT(NHAPLIEU!F620,3)),NHAPLIEU!H620,"")</f>
        <v/>
      </c>
      <c r="I475" s="308"/>
      <c r="J475" s="303"/>
      <c r="K475" s="308"/>
      <c r="L475" s="303"/>
    </row>
    <row r="476" spans="1:12" hidden="1">
      <c r="A476" s="303" t="str">
        <f>IF(OR("156"=LEFT(NHAPLIEU!E621,3),"156"=LEFT(NHAPLIEU!F621,3)),NHAPLIEU!A621,"")</f>
        <v/>
      </c>
      <c r="B476" s="303" t="str">
        <f>IF(OR("156"=LEFT(NHAPLIEU!E621,3),"156"=LEFT(NHAPLIEU!F621,3)),NHAPLIEU!B621,"")</f>
        <v/>
      </c>
      <c r="C476" s="303" t="str">
        <f>IF(OR("156"=LEFT(NHAPLIEU!E621,3),"156"=LEFT(NHAPLIEU!F621,3)),NHAPLIEU!D621,"")</f>
        <v/>
      </c>
      <c r="D476" s="303" t="str">
        <f>IF("156"=LEFT(NHAPLIEU!E621,3),LEFT(NHAPLIEU!F621,3),IF("156"=LEFT(NHAPLIEU!F621,3),LEFT(NHAPLIEU!E621,3),""))</f>
        <v/>
      </c>
      <c r="E476" s="308" t="str">
        <f>IF(OR("156"=LEFT(NHAPLIEU!E621,3),"156"=LEFT(NHAPLIEU!F621,3)),NHAPLIEU!I621,"")</f>
        <v/>
      </c>
      <c r="F476" s="303" t="str">
        <f>IF(OR("156"=LEFT(NHAPLIEU!E621,3),"156"=LEFT(NHAPLIEU!F621,3)),NHAPLIEU!G621,"")</f>
        <v/>
      </c>
      <c r="G476" s="308" t="e">
        <f t="shared" si="9"/>
        <v>#VALUE!</v>
      </c>
      <c r="H476" s="303" t="str">
        <f>IF(OR("156"=LEFT(NHAPLIEU!E621,3),"156"=LEFT(NHAPLIEU!F621,3)),NHAPLIEU!H621,"")</f>
        <v/>
      </c>
      <c r="I476" s="308"/>
      <c r="J476" s="303"/>
      <c r="K476" s="308"/>
      <c r="L476" s="303"/>
    </row>
    <row r="477" spans="1:12" hidden="1">
      <c r="A477" s="303" t="str">
        <f>IF(OR("156"=LEFT(NHAPLIEU!E622,3),"156"=LEFT(NHAPLIEU!F622,3)),NHAPLIEU!A622,"")</f>
        <v/>
      </c>
      <c r="B477" s="303" t="str">
        <f>IF(OR("156"=LEFT(NHAPLIEU!E622,3),"156"=LEFT(NHAPLIEU!F622,3)),NHAPLIEU!B622,"")</f>
        <v/>
      </c>
      <c r="C477" s="303" t="str">
        <f>IF(OR("156"=LEFT(NHAPLIEU!E622,3),"156"=LEFT(NHAPLIEU!F622,3)),NHAPLIEU!D622,"")</f>
        <v/>
      </c>
      <c r="D477" s="303" t="str">
        <f>IF("156"=LEFT(NHAPLIEU!E622,3),LEFT(NHAPLIEU!F622,3),IF("156"=LEFT(NHAPLIEU!F622,3),LEFT(NHAPLIEU!E622,3),""))</f>
        <v/>
      </c>
      <c r="E477" s="308" t="str">
        <f>IF(OR("156"=LEFT(NHAPLIEU!E622,3),"156"=LEFT(NHAPLIEU!F622,3)),NHAPLIEU!I622,"")</f>
        <v/>
      </c>
      <c r="F477" s="303" t="str">
        <f>IF(OR("156"=LEFT(NHAPLIEU!E622,3),"156"=LEFT(NHAPLIEU!F622,3)),NHAPLIEU!G622,"")</f>
        <v/>
      </c>
      <c r="G477" s="308" t="e">
        <f t="shared" si="9"/>
        <v>#VALUE!</v>
      </c>
      <c r="H477" s="303" t="str">
        <f>IF(OR("156"=LEFT(NHAPLIEU!E622,3),"156"=LEFT(NHAPLIEU!F622,3)),NHAPLIEU!H622,"")</f>
        <v/>
      </c>
      <c r="I477" s="308"/>
      <c r="J477" s="303"/>
      <c r="K477" s="308"/>
      <c r="L477" s="303"/>
    </row>
    <row r="478" spans="1:12" hidden="1">
      <c r="A478" s="303" t="str">
        <f>IF(OR("156"=LEFT(NHAPLIEU!E623,3),"156"=LEFT(NHAPLIEU!F623,3)),NHAPLIEU!A623,"")</f>
        <v/>
      </c>
      <c r="B478" s="303" t="str">
        <f>IF(OR("156"=LEFT(NHAPLIEU!E623,3),"156"=LEFT(NHAPLIEU!F623,3)),NHAPLIEU!B623,"")</f>
        <v/>
      </c>
      <c r="C478" s="303" t="str">
        <f>IF(OR("156"=LEFT(NHAPLIEU!E623,3),"156"=LEFT(NHAPLIEU!F623,3)),NHAPLIEU!D623,"")</f>
        <v/>
      </c>
      <c r="D478" s="303" t="str">
        <f>IF("156"=LEFT(NHAPLIEU!E623,3),LEFT(NHAPLIEU!F623,3),IF("156"=LEFT(NHAPLIEU!F623,3),LEFT(NHAPLIEU!E623,3),""))</f>
        <v/>
      </c>
      <c r="E478" s="308" t="str">
        <f>IF(OR("156"=LEFT(NHAPLIEU!E623,3),"156"=LEFT(NHAPLIEU!F623,3)),NHAPLIEU!I623,"")</f>
        <v/>
      </c>
      <c r="F478" s="303" t="str">
        <f>IF(OR("156"=LEFT(NHAPLIEU!E623,3),"156"=LEFT(NHAPLIEU!F623,3)),NHAPLIEU!G623,"")</f>
        <v/>
      </c>
      <c r="G478" s="308" t="e">
        <f t="shared" si="9"/>
        <v>#VALUE!</v>
      </c>
      <c r="H478" s="303" t="str">
        <f>IF(OR("156"=LEFT(NHAPLIEU!E623,3),"156"=LEFT(NHAPLIEU!F623,3)),NHAPLIEU!H623,"")</f>
        <v/>
      </c>
      <c r="I478" s="308"/>
      <c r="J478" s="303"/>
      <c r="K478" s="308"/>
      <c r="L478" s="303"/>
    </row>
    <row r="479" spans="1:12" hidden="1">
      <c r="A479" s="303" t="str">
        <f>IF(OR("156"=LEFT(NHAPLIEU!E624,3),"156"=LEFT(NHAPLIEU!F624,3)),NHAPLIEU!A624,"")</f>
        <v/>
      </c>
      <c r="B479" s="303" t="str">
        <f>IF(OR("156"=LEFT(NHAPLIEU!E624,3),"156"=LEFT(NHAPLIEU!F624,3)),NHAPLIEU!B624,"")</f>
        <v/>
      </c>
      <c r="C479" s="303" t="str">
        <f>IF(OR("156"=LEFT(NHAPLIEU!E624,3),"156"=LEFT(NHAPLIEU!F624,3)),NHAPLIEU!D624,"")</f>
        <v/>
      </c>
      <c r="D479" s="303" t="str">
        <f>IF("156"=LEFT(NHAPLIEU!E624,3),LEFT(NHAPLIEU!F624,3),IF("156"=LEFT(NHAPLIEU!F624,3),LEFT(NHAPLIEU!E624,3),""))</f>
        <v/>
      </c>
      <c r="E479" s="308" t="str">
        <f>IF(OR("156"=LEFT(NHAPLIEU!E624,3),"156"=LEFT(NHAPLIEU!F624,3)),NHAPLIEU!I624,"")</f>
        <v/>
      </c>
      <c r="F479" s="303" t="str">
        <f>IF(OR("156"=LEFT(NHAPLIEU!E624,3),"156"=LEFT(NHAPLIEU!F624,3)),NHAPLIEU!G624,"")</f>
        <v/>
      </c>
      <c r="G479" s="308" t="e">
        <f t="shared" si="9"/>
        <v>#VALUE!</v>
      </c>
      <c r="H479" s="303" t="str">
        <f>IF(OR("156"=LEFT(NHAPLIEU!E624,3),"156"=LEFT(NHAPLIEU!F624,3)),NHAPLIEU!H624,"")</f>
        <v/>
      </c>
      <c r="I479" s="308"/>
      <c r="J479" s="303"/>
      <c r="K479" s="308"/>
      <c r="L479" s="303"/>
    </row>
    <row r="480" spans="1:12" hidden="1">
      <c r="A480" s="303" t="str">
        <f>IF(OR("156"=LEFT(NHAPLIEU!E625,3),"156"=LEFT(NHAPLIEU!F625,3)),NHAPLIEU!A625,"")</f>
        <v/>
      </c>
      <c r="B480" s="303" t="str">
        <f>IF(OR("156"=LEFT(NHAPLIEU!E625,3),"156"=LEFT(NHAPLIEU!F625,3)),NHAPLIEU!B625,"")</f>
        <v/>
      </c>
      <c r="C480" s="303" t="str">
        <f>IF(OR("156"=LEFT(NHAPLIEU!E625,3),"156"=LEFT(NHAPLIEU!F625,3)),NHAPLIEU!D625,"")</f>
        <v/>
      </c>
      <c r="D480" s="303" t="str">
        <f>IF("156"=LEFT(NHAPLIEU!E625,3),LEFT(NHAPLIEU!F625,3),IF("156"=LEFT(NHAPLIEU!F625,3),LEFT(NHAPLIEU!E625,3),""))</f>
        <v/>
      </c>
      <c r="E480" s="308" t="str">
        <f>IF(OR("156"=LEFT(NHAPLIEU!E625,3),"156"=LEFT(NHAPLIEU!F625,3)),NHAPLIEU!I625,"")</f>
        <v/>
      </c>
      <c r="F480" s="303" t="str">
        <f>IF(OR("156"=LEFT(NHAPLIEU!E625,3),"156"=LEFT(NHAPLIEU!F625,3)),NHAPLIEU!G625,"")</f>
        <v/>
      </c>
      <c r="G480" s="308" t="e">
        <f t="shared" si="9"/>
        <v>#VALUE!</v>
      </c>
      <c r="H480" s="303" t="str">
        <f>IF(OR("156"=LEFT(NHAPLIEU!E625,3),"156"=LEFT(NHAPLIEU!F625,3)),NHAPLIEU!H625,"")</f>
        <v/>
      </c>
      <c r="I480" s="308"/>
      <c r="J480" s="303"/>
      <c r="K480" s="308"/>
      <c r="L480" s="303"/>
    </row>
    <row r="481" spans="1:12" hidden="1">
      <c r="A481" s="303" t="str">
        <f>IF(OR("156"=LEFT(NHAPLIEU!E626,3),"156"=LEFT(NHAPLIEU!F626,3)),NHAPLIEU!A626,"")</f>
        <v/>
      </c>
      <c r="B481" s="303" t="str">
        <f>IF(OR("156"=LEFT(NHAPLIEU!E626,3),"156"=LEFT(NHAPLIEU!F626,3)),NHAPLIEU!B626,"")</f>
        <v/>
      </c>
      <c r="C481" s="303" t="str">
        <f>IF(OR("156"=LEFT(NHAPLIEU!E626,3),"156"=LEFT(NHAPLIEU!F626,3)),NHAPLIEU!D626,"")</f>
        <v/>
      </c>
      <c r="D481" s="303" t="str">
        <f>IF("156"=LEFT(NHAPLIEU!E626,3),LEFT(NHAPLIEU!F626,3),IF("156"=LEFT(NHAPLIEU!F626,3),LEFT(NHAPLIEU!E626,3),""))</f>
        <v/>
      </c>
      <c r="E481" s="308" t="str">
        <f>IF(OR("156"=LEFT(NHAPLIEU!E626,3),"156"=LEFT(NHAPLIEU!F626,3)),NHAPLIEU!I626,"")</f>
        <v/>
      </c>
      <c r="F481" s="303" t="str">
        <f>IF(OR("156"=LEFT(NHAPLIEU!E626,3),"156"=LEFT(NHAPLIEU!F626,3)),NHAPLIEU!G626,"")</f>
        <v/>
      </c>
      <c r="G481" s="308" t="e">
        <f t="shared" si="9"/>
        <v>#VALUE!</v>
      </c>
      <c r="H481" s="303" t="str">
        <f>IF(OR("156"=LEFT(NHAPLIEU!E626,3),"156"=LEFT(NHAPLIEU!F626,3)),NHAPLIEU!H626,"")</f>
        <v/>
      </c>
      <c r="I481" s="308"/>
      <c r="J481" s="303"/>
      <c r="K481" s="308"/>
      <c r="L481" s="303"/>
    </row>
    <row r="482" spans="1:12" hidden="1">
      <c r="A482" s="303" t="str">
        <f>IF(OR("156"=LEFT(NHAPLIEU!E627,3),"156"=LEFT(NHAPLIEU!F627,3)),NHAPLIEU!A627,"")</f>
        <v/>
      </c>
      <c r="B482" s="303" t="str">
        <f>IF(OR("156"=LEFT(NHAPLIEU!E627,3),"156"=LEFT(NHAPLIEU!F627,3)),NHAPLIEU!B627,"")</f>
        <v/>
      </c>
      <c r="C482" s="303" t="str">
        <f>IF(OR("156"=LEFT(NHAPLIEU!E627,3),"156"=LEFT(NHAPLIEU!F627,3)),NHAPLIEU!D627,"")</f>
        <v/>
      </c>
      <c r="D482" s="303" t="str">
        <f>IF("156"=LEFT(NHAPLIEU!E627,3),LEFT(NHAPLIEU!F627,3),IF("156"=LEFT(NHAPLIEU!F627,3),LEFT(NHAPLIEU!E627,3),""))</f>
        <v/>
      </c>
      <c r="E482" s="308" t="str">
        <f>IF(OR("156"=LEFT(NHAPLIEU!E627,3),"156"=LEFT(NHAPLIEU!F627,3)),NHAPLIEU!I627,"")</f>
        <v/>
      </c>
      <c r="F482" s="303" t="str">
        <f>IF(OR("156"=LEFT(NHAPLIEU!E627,3),"156"=LEFT(NHAPLIEU!F627,3)),NHAPLIEU!G627,"")</f>
        <v/>
      </c>
      <c r="G482" s="308" t="e">
        <f t="shared" si="9"/>
        <v>#VALUE!</v>
      </c>
      <c r="H482" s="303" t="str">
        <f>IF(OR("156"=LEFT(NHAPLIEU!E627,3),"156"=LEFT(NHAPLIEU!F627,3)),NHAPLIEU!H627,"")</f>
        <v/>
      </c>
      <c r="I482" s="308"/>
      <c r="J482" s="303"/>
      <c r="K482" s="308"/>
      <c r="L482" s="303"/>
    </row>
    <row r="483" spans="1:12" hidden="1">
      <c r="A483" s="303" t="str">
        <f>IF(OR("156"=LEFT(NHAPLIEU!E628,3),"156"=LEFT(NHAPLIEU!F628,3)),NHAPLIEU!A628,"")</f>
        <v/>
      </c>
      <c r="B483" s="303" t="str">
        <f>IF(OR("156"=LEFT(NHAPLIEU!E628,3),"156"=LEFT(NHAPLIEU!F628,3)),NHAPLIEU!B628,"")</f>
        <v/>
      </c>
      <c r="C483" s="303" t="str">
        <f>IF(OR("156"=LEFT(NHAPLIEU!E628,3),"156"=LEFT(NHAPLIEU!F628,3)),NHAPLIEU!D628,"")</f>
        <v/>
      </c>
      <c r="D483" s="303" t="str">
        <f>IF("156"=LEFT(NHAPLIEU!E628,3),LEFT(NHAPLIEU!F628,3),IF("156"=LEFT(NHAPLIEU!F628,3),LEFT(NHAPLIEU!E628,3),""))</f>
        <v/>
      </c>
      <c r="E483" s="308" t="str">
        <f>IF(OR("156"=LEFT(NHAPLIEU!E628,3),"156"=LEFT(NHAPLIEU!F628,3)),NHAPLIEU!I628,"")</f>
        <v/>
      </c>
      <c r="F483" s="303" t="str">
        <f>IF(OR("156"=LEFT(NHAPLIEU!E628,3),"156"=LEFT(NHAPLIEU!F628,3)),NHAPLIEU!G628,"")</f>
        <v/>
      </c>
      <c r="G483" s="308" t="e">
        <f t="shared" si="9"/>
        <v>#VALUE!</v>
      </c>
      <c r="H483" s="303" t="str">
        <f>IF(OR("156"=LEFT(NHAPLIEU!E628,3),"156"=LEFT(NHAPLIEU!F628,3)),NHAPLIEU!H628,"")</f>
        <v/>
      </c>
      <c r="I483" s="308"/>
      <c r="J483" s="303"/>
      <c r="K483" s="308"/>
      <c r="L483" s="303"/>
    </row>
    <row r="484" spans="1:12" hidden="1">
      <c r="A484" s="303" t="str">
        <f>IF(OR("156"=LEFT(NHAPLIEU!E629,3),"156"=LEFT(NHAPLIEU!F629,3)),NHAPLIEU!A629,"")</f>
        <v/>
      </c>
      <c r="B484" s="303" t="str">
        <f>IF(OR("156"=LEFT(NHAPLIEU!E629,3),"156"=LEFT(NHAPLIEU!F629,3)),NHAPLIEU!B629,"")</f>
        <v/>
      </c>
      <c r="C484" s="303" t="str">
        <f>IF(OR("156"=LEFT(NHAPLIEU!E629,3),"156"=LEFT(NHAPLIEU!F629,3)),NHAPLIEU!D629,"")</f>
        <v/>
      </c>
      <c r="D484" s="303" t="str">
        <f>IF("156"=LEFT(NHAPLIEU!E629,3),LEFT(NHAPLIEU!F629,3),IF("156"=LEFT(NHAPLIEU!F629,3),LEFT(NHAPLIEU!E629,3),""))</f>
        <v/>
      </c>
      <c r="E484" s="308" t="str">
        <f>IF(OR("156"=LEFT(NHAPLIEU!E629,3),"156"=LEFT(NHAPLIEU!F629,3)),NHAPLIEU!I629,"")</f>
        <v/>
      </c>
      <c r="F484" s="303" t="str">
        <f>IF(OR("156"=LEFT(NHAPLIEU!E629,3),"156"=LEFT(NHAPLIEU!F629,3)),NHAPLIEU!G629,"")</f>
        <v/>
      </c>
      <c r="G484" s="308" t="e">
        <f t="shared" si="9"/>
        <v>#VALUE!</v>
      </c>
      <c r="H484" s="303" t="str">
        <f>IF(OR("156"=LEFT(NHAPLIEU!E629,3),"156"=LEFT(NHAPLIEU!F629,3)),NHAPLIEU!H629,"")</f>
        <v/>
      </c>
      <c r="I484" s="308"/>
      <c r="J484" s="303"/>
      <c r="K484" s="308"/>
      <c r="L484" s="303"/>
    </row>
    <row r="485" spans="1:12" hidden="1">
      <c r="A485" s="303" t="str">
        <f>IF(OR("156"=LEFT(NHAPLIEU!E630,3),"156"=LEFT(NHAPLIEU!F630,3)),NHAPLIEU!A630,"")</f>
        <v/>
      </c>
      <c r="B485" s="303" t="str">
        <f>IF(OR("156"=LEFT(NHAPLIEU!E630,3),"156"=LEFT(NHAPLIEU!F630,3)),NHAPLIEU!B630,"")</f>
        <v/>
      </c>
      <c r="C485" s="303" t="str">
        <f>IF(OR("156"=LEFT(NHAPLIEU!E630,3),"156"=LEFT(NHAPLIEU!F630,3)),NHAPLIEU!D630,"")</f>
        <v/>
      </c>
      <c r="D485" s="303" t="str">
        <f>IF("156"=LEFT(NHAPLIEU!E630,3),LEFT(NHAPLIEU!F630,3),IF("156"=LEFT(NHAPLIEU!F630,3),LEFT(NHAPLIEU!E630,3),""))</f>
        <v/>
      </c>
      <c r="E485" s="308" t="str">
        <f>IF(OR("156"=LEFT(NHAPLIEU!E630,3),"156"=LEFT(NHAPLIEU!F630,3)),NHAPLIEU!I630,"")</f>
        <v/>
      </c>
      <c r="F485" s="303" t="str">
        <f>IF(OR("156"=LEFT(NHAPLIEU!E630,3),"156"=LEFT(NHAPLIEU!F630,3)),NHAPLIEU!G630,"")</f>
        <v/>
      </c>
      <c r="G485" s="308" t="e">
        <f t="shared" si="9"/>
        <v>#VALUE!</v>
      </c>
      <c r="H485" s="303" t="str">
        <f>IF(OR("156"=LEFT(NHAPLIEU!E630,3),"156"=LEFT(NHAPLIEU!F630,3)),NHAPLIEU!H630,"")</f>
        <v/>
      </c>
      <c r="I485" s="308"/>
      <c r="J485" s="303"/>
      <c r="K485" s="308"/>
      <c r="L485" s="303"/>
    </row>
    <row r="486" spans="1:12" hidden="1">
      <c r="A486" s="303" t="str">
        <f>IF(OR("156"=LEFT(NHAPLIEU!E631,3),"156"=LEFT(NHAPLIEU!F631,3)),NHAPLIEU!A631,"")</f>
        <v/>
      </c>
      <c r="B486" s="303" t="str">
        <f>IF(OR("156"=LEFT(NHAPLIEU!E631,3),"156"=LEFT(NHAPLIEU!F631,3)),NHAPLIEU!B631,"")</f>
        <v/>
      </c>
      <c r="C486" s="303" t="str">
        <f>IF(OR("156"=LEFT(NHAPLIEU!E631,3),"156"=LEFT(NHAPLIEU!F631,3)),NHAPLIEU!D631,"")</f>
        <v/>
      </c>
      <c r="D486" s="303" t="str">
        <f>IF("156"=LEFT(NHAPLIEU!E631,3),LEFT(NHAPLIEU!F631,3),IF("156"=LEFT(NHAPLIEU!F631,3),LEFT(NHAPLIEU!E631,3),""))</f>
        <v/>
      </c>
      <c r="E486" s="308" t="str">
        <f>IF(OR("156"=LEFT(NHAPLIEU!E631,3),"156"=LEFT(NHAPLIEU!F631,3)),NHAPLIEU!I631,"")</f>
        <v/>
      </c>
      <c r="F486" s="303" t="str">
        <f>IF(OR("156"=LEFT(NHAPLIEU!E631,3),"156"=LEFT(NHAPLIEU!F631,3)),NHAPLIEU!G631,"")</f>
        <v/>
      </c>
      <c r="G486" s="308" t="e">
        <f t="shared" si="9"/>
        <v>#VALUE!</v>
      </c>
      <c r="H486" s="303" t="str">
        <f>IF(OR("156"=LEFT(NHAPLIEU!E631,3),"156"=LEFT(NHAPLIEU!F631,3)),NHAPLIEU!H631,"")</f>
        <v/>
      </c>
      <c r="I486" s="308"/>
      <c r="J486" s="303"/>
      <c r="K486" s="308"/>
      <c r="L486" s="303"/>
    </row>
    <row r="487" spans="1:12" hidden="1">
      <c r="A487" s="303" t="str">
        <f>IF(OR("156"=LEFT(NHAPLIEU!E632,3),"156"=LEFT(NHAPLIEU!F632,3)),NHAPLIEU!A632,"")</f>
        <v/>
      </c>
      <c r="B487" s="303" t="str">
        <f>IF(OR("156"=LEFT(NHAPLIEU!E632,3),"156"=LEFT(NHAPLIEU!F632,3)),NHAPLIEU!B632,"")</f>
        <v/>
      </c>
      <c r="C487" s="303" t="str">
        <f>IF(OR("156"=LEFT(NHAPLIEU!E632,3),"156"=LEFT(NHAPLIEU!F632,3)),NHAPLIEU!D632,"")</f>
        <v/>
      </c>
      <c r="D487" s="303" t="str">
        <f>IF("156"=LEFT(NHAPLIEU!E632,3),LEFT(NHAPLIEU!F632,3),IF("156"=LEFT(NHAPLIEU!F632,3),LEFT(NHAPLIEU!E632,3),""))</f>
        <v/>
      </c>
      <c r="E487" s="308" t="str">
        <f>IF(OR("156"=LEFT(NHAPLIEU!E632,3),"156"=LEFT(NHAPLIEU!F632,3)),NHAPLIEU!I632,"")</f>
        <v/>
      </c>
      <c r="F487" s="303" t="str">
        <f>IF(OR("156"=LEFT(NHAPLIEU!E632,3),"156"=LEFT(NHAPLIEU!F632,3)),NHAPLIEU!G632,"")</f>
        <v/>
      </c>
      <c r="G487" s="308" t="e">
        <f t="shared" si="9"/>
        <v>#VALUE!</v>
      </c>
      <c r="H487" s="303" t="str">
        <f>IF(OR("156"=LEFT(NHAPLIEU!E632,3),"156"=LEFT(NHAPLIEU!F632,3)),NHAPLIEU!H632,"")</f>
        <v/>
      </c>
      <c r="I487" s="308"/>
      <c r="J487" s="303"/>
      <c r="K487" s="308"/>
      <c r="L487" s="303"/>
    </row>
    <row r="488" spans="1:12" hidden="1">
      <c r="A488" s="303" t="str">
        <f>IF(OR("156"=LEFT(NHAPLIEU!E633,3),"156"=LEFT(NHAPLIEU!F633,3)),NHAPLIEU!A633,"")</f>
        <v/>
      </c>
      <c r="B488" s="303" t="str">
        <f>IF(OR("156"=LEFT(NHAPLIEU!E633,3),"156"=LEFT(NHAPLIEU!F633,3)),NHAPLIEU!B633,"")</f>
        <v/>
      </c>
      <c r="C488" s="303" t="str">
        <f>IF(OR("156"=LEFT(NHAPLIEU!E633,3),"156"=LEFT(NHAPLIEU!F633,3)),NHAPLIEU!D633,"")</f>
        <v/>
      </c>
      <c r="D488" s="303" t="str">
        <f>IF("156"=LEFT(NHAPLIEU!E633,3),LEFT(NHAPLIEU!F633,3),IF("156"=LEFT(NHAPLIEU!F633,3),LEFT(NHAPLIEU!E633,3),""))</f>
        <v/>
      </c>
      <c r="E488" s="308" t="str">
        <f>IF(OR("156"=LEFT(NHAPLIEU!E633,3),"156"=LEFT(NHAPLIEU!F633,3)),NHAPLIEU!I633,"")</f>
        <v/>
      </c>
      <c r="F488" s="303" t="str">
        <f>IF(OR("156"=LEFT(NHAPLIEU!E633,3),"156"=LEFT(NHAPLIEU!F633,3)),NHAPLIEU!G633,"")</f>
        <v/>
      </c>
      <c r="G488" s="308" t="e">
        <f t="shared" si="9"/>
        <v>#VALUE!</v>
      </c>
      <c r="H488" s="303" t="str">
        <f>IF(OR("156"=LEFT(NHAPLIEU!E633,3),"156"=LEFT(NHAPLIEU!F633,3)),NHAPLIEU!H633,"")</f>
        <v/>
      </c>
      <c r="I488" s="308"/>
      <c r="J488" s="303"/>
      <c r="K488" s="308"/>
      <c r="L488" s="303"/>
    </row>
    <row r="489" spans="1:12" hidden="1">
      <c r="A489" s="303" t="str">
        <f>IF(OR("156"=LEFT(NHAPLIEU!E634,3),"156"=LEFT(NHAPLIEU!F634,3)),NHAPLIEU!A634,"")</f>
        <v/>
      </c>
      <c r="B489" s="303" t="str">
        <f>IF(OR("156"=LEFT(NHAPLIEU!E634,3),"156"=LEFT(NHAPLIEU!F634,3)),NHAPLIEU!B634,"")</f>
        <v/>
      </c>
      <c r="C489" s="303" t="str">
        <f>IF(OR("156"=LEFT(NHAPLIEU!E634,3),"156"=LEFT(NHAPLIEU!F634,3)),NHAPLIEU!D634,"")</f>
        <v/>
      </c>
      <c r="D489" s="303" t="str">
        <f>IF("156"=LEFT(NHAPLIEU!E634,3),LEFT(NHAPLIEU!F634,3),IF("156"=LEFT(NHAPLIEU!F634,3),LEFT(NHAPLIEU!E634,3),""))</f>
        <v/>
      </c>
      <c r="E489" s="308" t="str">
        <f>IF(OR("156"=LEFT(NHAPLIEU!E634,3),"156"=LEFT(NHAPLIEU!F634,3)),NHAPLIEU!I634,"")</f>
        <v/>
      </c>
      <c r="F489" s="303" t="str">
        <f>IF(OR("156"=LEFT(NHAPLIEU!E634,3),"156"=LEFT(NHAPLIEU!F634,3)),NHAPLIEU!G634,"")</f>
        <v/>
      </c>
      <c r="G489" s="308" t="e">
        <f t="shared" si="9"/>
        <v>#VALUE!</v>
      </c>
      <c r="H489" s="303" t="str">
        <f>IF(OR("156"=LEFT(NHAPLIEU!E634,3),"156"=LEFT(NHAPLIEU!F634,3)),NHAPLIEU!H634,"")</f>
        <v/>
      </c>
      <c r="I489" s="308"/>
      <c r="J489" s="303"/>
      <c r="K489" s="308"/>
      <c r="L489" s="303"/>
    </row>
    <row r="490" spans="1:12" hidden="1">
      <c r="A490" s="303" t="str">
        <f>IF(OR("156"=LEFT(NHAPLIEU!E635,3),"156"=LEFT(NHAPLIEU!F635,3)),NHAPLIEU!A635,"")</f>
        <v/>
      </c>
      <c r="B490" s="303" t="str">
        <f>IF(OR("156"=LEFT(NHAPLIEU!E635,3),"156"=LEFT(NHAPLIEU!F635,3)),NHAPLIEU!B635,"")</f>
        <v/>
      </c>
      <c r="C490" s="303" t="str">
        <f>IF(OR("156"=LEFT(NHAPLIEU!E635,3),"156"=LEFT(NHAPLIEU!F635,3)),NHAPLIEU!D635,"")</f>
        <v/>
      </c>
      <c r="D490" s="303" t="str">
        <f>IF("156"=LEFT(NHAPLIEU!E635,3),LEFT(NHAPLIEU!F635,3),IF("156"=LEFT(NHAPLIEU!F635,3),LEFT(NHAPLIEU!E635,3),""))</f>
        <v/>
      </c>
      <c r="E490" s="308" t="str">
        <f>IF(OR("156"=LEFT(NHAPLIEU!E635,3),"156"=LEFT(NHAPLIEU!F635,3)),NHAPLIEU!I635,"")</f>
        <v/>
      </c>
      <c r="F490" s="303" t="str">
        <f>IF(OR("156"=LEFT(NHAPLIEU!E635,3),"156"=LEFT(NHAPLIEU!F635,3)),NHAPLIEU!G635,"")</f>
        <v/>
      </c>
      <c r="G490" s="308" t="e">
        <f t="shared" si="9"/>
        <v>#VALUE!</v>
      </c>
      <c r="H490" s="303" t="str">
        <f>IF(OR("156"=LEFT(NHAPLIEU!E635,3),"156"=LEFT(NHAPLIEU!F635,3)),NHAPLIEU!H635,"")</f>
        <v/>
      </c>
      <c r="I490" s="308"/>
      <c r="J490" s="303"/>
      <c r="K490" s="308"/>
      <c r="L490" s="303"/>
    </row>
    <row r="491" spans="1:12" hidden="1">
      <c r="A491" s="303" t="str">
        <f>IF(OR("156"=LEFT(NHAPLIEU!E636,3),"156"=LEFT(NHAPLIEU!F636,3)),NHAPLIEU!A636,"")</f>
        <v/>
      </c>
      <c r="B491" s="303" t="str">
        <f>IF(OR("156"=LEFT(NHAPLIEU!E636,3),"156"=LEFT(NHAPLIEU!F636,3)),NHAPLIEU!B636,"")</f>
        <v/>
      </c>
      <c r="C491" s="303" t="str">
        <f>IF(OR("156"=LEFT(NHAPLIEU!E636,3),"156"=LEFT(NHAPLIEU!F636,3)),NHAPLIEU!D636,"")</f>
        <v/>
      </c>
      <c r="D491" s="303" t="str">
        <f>IF("156"=LEFT(NHAPLIEU!E636,3),LEFT(NHAPLIEU!F636,3),IF("156"=LEFT(NHAPLIEU!F636,3),LEFT(NHAPLIEU!E636,3),""))</f>
        <v/>
      </c>
      <c r="E491" s="308" t="str">
        <f>IF(OR("156"=LEFT(NHAPLIEU!E636,3),"156"=LEFT(NHAPLIEU!F636,3)),NHAPLIEU!I636,"")</f>
        <v/>
      </c>
      <c r="F491" s="303" t="str">
        <f>IF(OR("156"=LEFT(NHAPLIEU!E636,3),"156"=LEFT(NHAPLIEU!F636,3)),NHAPLIEU!G636,"")</f>
        <v/>
      </c>
      <c r="G491" s="308" t="e">
        <f t="shared" si="9"/>
        <v>#VALUE!</v>
      </c>
      <c r="H491" s="303" t="str">
        <f>IF(OR("156"=LEFT(NHAPLIEU!E636,3),"156"=LEFT(NHAPLIEU!F636,3)),NHAPLIEU!H636,"")</f>
        <v/>
      </c>
      <c r="I491" s="308"/>
      <c r="J491" s="303"/>
      <c r="K491" s="308"/>
      <c r="L491" s="303"/>
    </row>
    <row r="492" spans="1:12" hidden="1">
      <c r="A492" s="303" t="str">
        <f>IF(OR("156"=LEFT(NHAPLIEU!E637,3),"156"=LEFT(NHAPLIEU!F637,3)),NHAPLIEU!A637,"")</f>
        <v/>
      </c>
      <c r="B492" s="303" t="str">
        <f>IF(OR("156"=LEFT(NHAPLIEU!E637,3),"156"=LEFT(NHAPLIEU!F637,3)),NHAPLIEU!B637,"")</f>
        <v/>
      </c>
      <c r="C492" s="303" t="str">
        <f>IF(OR("156"=LEFT(NHAPLIEU!E637,3),"156"=LEFT(NHAPLIEU!F637,3)),NHAPLIEU!D637,"")</f>
        <v/>
      </c>
      <c r="D492" s="303" t="str">
        <f>IF("156"=LEFT(NHAPLIEU!E637,3),LEFT(NHAPLIEU!F637,3),IF("156"=LEFT(NHAPLIEU!F637,3),LEFT(NHAPLIEU!E637,3),""))</f>
        <v/>
      </c>
      <c r="E492" s="308" t="str">
        <f>IF(OR("156"=LEFT(NHAPLIEU!E637,3),"156"=LEFT(NHAPLIEU!F637,3)),NHAPLIEU!I637,"")</f>
        <v/>
      </c>
      <c r="F492" s="303" t="str">
        <f>IF(OR("156"=LEFT(NHAPLIEU!E637,3),"156"=LEFT(NHAPLIEU!F637,3)),NHAPLIEU!G637,"")</f>
        <v/>
      </c>
      <c r="G492" s="308" t="e">
        <f t="shared" si="9"/>
        <v>#VALUE!</v>
      </c>
      <c r="H492" s="303" t="str">
        <f>IF(OR("156"=LEFT(NHAPLIEU!E637,3),"156"=LEFT(NHAPLIEU!F637,3)),NHAPLIEU!H637,"")</f>
        <v/>
      </c>
      <c r="I492" s="308"/>
      <c r="J492" s="303"/>
      <c r="K492" s="308"/>
      <c r="L492" s="303"/>
    </row>
    <row r="493" spans="1:12" hidden="1">
      <c r="A493" s="303" t="str">
        <f>IF(OR("156"=LEFT(NHAPLIEU!E638,3),"156"=LEFT(NHAPLIEU!F638,3)),NHAPLIEU!A638,"")</f>
        <v/>
      </c>
      <c r="B493" s="303" t="str">
        <f>IF(OR("156"=LEFT(NHAPLIEU!E638,3),"156"=LEFT(NHAPLIEU!F638,3)),NHAPLIEU!B638,"")</f>
        <v/>
      </c>
      <c r="C493" s="303" t="str">
        <f>IF(OR("156"=LEFT(NHAPLIEU!E638,3),"156"=LEFT(NHAPLIEU!F638,3)),NHAPLIEU!D638,"")</f>
        <v/>
      </c>
      <c r="D493" s="303" t="str">
        <f>IF("156"=LEFT(NHAPLIEU!E638,3),LEFT(NHAPLIEU!F638,3),IF("156"=LEFT(NHAPLIEU!F638,3),LEFT(NHAPLIEU!E638,3),""))</f>
        <v/>
      </c>
      <c r="E493" s="308" t="str">
        <f>IF(OR("156"=LEFT(NHAPLIEU!E638,3),"156"=LEFT(NHAPLIEU!F638,3)),NHAPLIEU!I638,"")</f>
        <v/>
      </c>
      <c r="F493" s="303" t="str">
        <f>IF(OR("156"=LEFT(NHAPLIEU!E638,3),"156"=LEFT(NHAPLIEU!F638,3)),NHAPLIEU!G638,"")</f>
        <v/>
      </c>
      <c r="G493" s="308" t="e">
        <f t="shared" si="9"/>
        <v>#VALUE!</v>
      </c>
      <c r="H493" s="303" t="str">
        <f>IF(OR("156"=LEFT(NHAPLIEU!E638,3),"156"=LEFT(NHAPLIEU!F638,3)),NHAPLIEU!H638,"")</f>
        <v/>
      </c>
      <c r="I493" s="308"/>
      <c r="J493" s="303"/>
      <c r="K493" s="308"/>
      <c r="L493" s="303"/>
    </row>
    <row r="494" spans="1:12" hidden="1">
      <c r="A494" s="303" t="str">
        <f>IF(OR("156"=LEFT(NHAPLIEU!E639,3),"156"=LEFT(NHAPLIEU!F639,3)),NHAPLIEU!A639,"")</f>
        <v/>
      </c>
      <c r="B494" s="303" t="str">
        <f>IF(OR("156"=LEFT(NHAPLIEU!E639,3),"156"=LEFT(NHAPLIEU!F639,3)),NHAPLIEU!B639,"")</f>
        <v/>
      </c>
      <c r="C494" s="303" t="str">
        <f>IF(OR("156"=LEFT(NHAPLIEU!E639,3),"156"=LEFT(NHAPLIEU!F639,3)),NHAPLIEU!D639,"")</f>
        <v/>
      </c>
      <c r="D494" s="303" t="str">
        <f>IF("156"=LEFT(NHAPLIEU!E639,3),LEFT(NHAPLIEU!F639,3),IF("156"=LEFT(NHAPLIEU!F639,3),LEFT(NHAPLIEU!E639,3),""))</f>
        <v/>
      </c>
      <c r="E494" s="308" t="str">
        <f>IF(OR("156"=LEFT(NHAPLIEU!E639,3),"156"=LEFT(NHAPLIEU!F639,3)),NHAPLIEU!I639,"")</f>
        <v/>
      </c>
      <c r="F494" s="303" t="str">
        <f>IF(OR("156"=LEFT(NHAPLIEU!E639,3),"156"=LEFT(NHAPLIEU!F639,3)),NHAPLIEU!G639,"")</f>
        <v/>
      </c>
      <c r="G494" s="308" t="e">
        <f t="shared" si="9"/>
        <v>#VALUE!</v>
      </c>
      <c r="H494" s="303" t="str">
        <f>IF(OR("156"=LEFT(NHAPLIEU!E639,3),"156"=LEFT(NHAPLIEU!F639,3)),NHAPLIEU!H639,"")</f>
        <v/>
      </c>
      <c r="I494" s="308"/>
      <c r="J494" s="303"/>
      <c r="K494" s="308"/>
      <c r="L494" s="303"/>
    </row>
    <row r="495" spans="1:12" hidden="1">
      <c r="A495" s="303" t="str">
        <f>IF(OR("156"=LEFT(NHAPLIEU!E640,3),"156"=LEFT(NHAPLIEU!F640,3)),NHAPLIEU!A640,"")</f>
        <v/>
      </c>
      <c r="B495" s="303" t="str">
        <f>IF(OR("156"=LEFT(NHAPLIEU!E640,3),"156"=LEFT(NHAPLIEU!F640,3)),NHAPLIEU!B640,"")</f>
        <v/>
      </c>
      <c r="C495" s="303" t="str">
        <f>IF(OR("156"=LEFT(NHAPLIEU!E640,3),"156"=LEFT(NHAPLIEU!F640,3)),NHAPLIEU!D640,"")</f>
        <v/>
      </c>
      <c r="D495" s="303" t="str">
        <f>IF("156"=LEFT(NHAPLIEU!E640,3),LEFT(NHAPLIEU!F640,3),IF("156"=LEFT(NHAPLIEU!F640,3),LEFT(NHAPLIEU!E640,3),""))</f>
        <v/>
      </c>
      <c r="E495" s="308" t="str">
        <f>IF(OR("156"=LEFT(NHAPLIEU!E640,3),"156"=LEFT(NHAPLIEU!F640,3)),NHAPLIEU!I640,"")</f>
        <v/>
      </c>
      <c r="F495" s="303" t="str">
        <f>IF(OR("156"=LEFT(NHAPLIEU!E640,3),"156"=LEFT(NHAPLIEU!F640,3)),NHAPLIEU!G640,"")</f>
        <v/>
      </c>
      <c r="G495" s="308" t="e">
        <f t="shared" si="9"/>
        <v>#VALUE!</v>
      </c>
      <c r="H495" s="303" t="str">
        <f>IF(OR("156"=LEFT(NHAPLIEU!E640,3),"156"=LEFT(NHAPLIEU!F640,3)),NHAPLIEU!H640,"")</f>
        <v/>
      </c>
      <c r="I495" s="308"/>
      <c r="J495" s="303"/>
      <c r="K495" s="308"/>
      <c r="L495" s="303"/>
    </row>
    <row r="496" spans="1:12" hidden="1">
      <c r="A496" s="303" t="str">
        <f>IF(OR("156"=LEFT(NHAPLIEU!E641,3),"156"=LEFT(NHAPLIEU!F641,3)),NHAPLIEU!A641,"")</f>
        <v/>
      </c>
      <c r="B496" s="303" t="str">
        <f>IF(OR("156"=LEFT(NHAPLIEU!E641,3),"156"=LEFT(NHAPLIEU!F641,3)),NHAPLIEU!B641,"")</f>
        <v/>
      </c>
      <c r="C496" s="303" t="str">
        <f>IF(OR("156"=LEFT(NHAPLIEU!E641,3),"156"=LEFT(NHAPLIEU!F641,3)),NHAPLIEU!D641,"")</f>
        <v/>
      </c>
      <c r="D496" s="303" t="str">
        <f>IF("156"=LEFT(NHAPLIEU!E641,3),LEFT(NHAPLIEU!F641,3),IF("156"=LEFT(NHAPLIEU!F641,3),LEFT(NHAPLIEU!E641,3),""))</f>
        <v/>
      </c>
      <c r="E496" s="308" t="str">
        <f>IF(OR("156"=LEFT(NHAPLIEU!E641,3),"156"=LEFT(NHAPLIEU!F641,3)),NHAPLIEU!I641,"")</f>
        <v/>
      </c>
      <c r="F496" s="303" t="str">
        <f>IF(OR("156"=LEFT(NHAPLIEU!E641,3),"156"=LEFT(NHAPLIEU!F641,3)),NHAPLIEU!G641,"")</f>
        <v/>
      </c>
      <c r="G496" s="308" t="e">
        <f t="shared" si="9"/>
        <v>#VALUE!</v>
      </c>
      <c r="H496" s="303" t="str">
        <f>IF(OR("156"=LEFT(NHAPLIEU!E641,3),"156"=LEFT(NHAPLIEU!F641,3)),NHAPLIEU!H641,"")</f>
        <v/>
      </c>
      <c r="I496" s="308"/>
      <c r="J496" s="303"/>
      <c r="K496" s="308"/>
      <c r="L496" s="303"/>
    </row>
    <row r="497" spans="1:12" hidden="1">
      <c r="A497" s="303" t="str">
        <f>IF(OR("156"=LEFT(NHAPLIEU!E642,3),"156"=LEFT(NHAPLIEU!F642,3)),NHAPLIEU!A642,"")</f>
        <v/>
      </c>
      <c r="B497" s="303" t="str">
        <f>IF(OR("156"=LEFT(NHAPLIEU!E642,3),"156"=LEFT(NHAPLIEU!F642,3)),NHAPLIEU!B642,"")</f>
        <v/>
      </c>
      <c r="C497" s="303" t="str">
        <f>IF(OR("156"=LEFT(NHAPLIEU!E642,3),"156"=LEFT(NHAPLIEU!F642,3)),NHAPLIEU!D642,"")</f>
        <v/>
      </c>
      <c r="D497" s="303" t="str">
        <f>IF("156"=LEFT(NHAPLIEU!E642,3),LEFT(NHAPLIEU!F642,3),IF("156"=LEFT(NHAPLIEU!F642,3),LEFT(NHAPLIEU!E642,3),""))</f>
        <v/>
      </c>
      <c r="E497" s="308" t="str">
        <f>IF(OR("156"=LEFT(NHAPLIEU!E642,3),"156"=LEFT(NHAPLIEU!F642,3)),NHAPLIEU!I642,"")</f>
        <v/>
      </c>
      <c r="F497" s="303" t="str">
        <f>IF(OR("156"=LEFT(NHAPLIEU!E642,3),"156"=LEFT(NHAPLIEU!F642,3)),NHAPLIEU!G642,"")</f>
        <v/>
      </c>
      <c r="G497" s="308" t="e">
        <f t="shared" si="9"/>
        <v>#VALUE!</v>
      </c>
      <c r="H497" s="303" t="str">
        <f>IF(OR("156"=LEFT(NHAPLIEU!E642,3),"156"=LEFT(NHAPLIEU!F642,3)),NHAPLIEU!H642,"")</f>
        <v/>
      </c>
      <c r="I497" s="308"/>
      <c r="J497" s="303"/>
      <c r="K497" s="308"/>
      <c r="L497" s="303"/>
    </row>
    <row r="498" spans="1:12" hidden="1">
      <c r="A498" s="303" t="str">
        <f>IF(OR("156"=LEFT(NHAPLIEU!E643,3),"156"=LEFT(NHAPLIEU!F643,3)),NHAPLIEU!A643,"")</f>
        <v/>
      </c>
      <c r="B498" s="303" t="str">
        <f>IF(OR("156"=LEFT(NHAPLIEU!E643,3),"156"=LEFT(NHAPLIEU!F643,3)),NHAPLIEU!B643,"")</f>
        <v/>
      </c>
      <c r="C498" s="303" t="str">
        <f>IF(OR("156"=LEFT(NHAPLIEU!E643,3),"156"=LEFT(NHAPLIEU!F643,3)),NHAPLIEU!D643,"")</f>
        <v/>
      </c>
      <c r="D498" s="303" t="str">
        <f>IF("156"=LEFT(NHAPLIEU!E643,3),LEFT(NHAPLIEU!F643,3),IF("156"=LEFT(NHAPLIEU!F643,3),LEFT(NHAPLIEU!E643,3),""))</f>
        <v/>
      </c>
      <c r="E498" s="308" t="str">
        <f>IF(OR("156"=LEFT(NHAPLIEU!E643,3),"156"=LEFT(NHAPLIEU!F643,3)),NHAPLIEU!I643,"")</f>
        <v/>
      </c>
      <c r="F498" s="303" t="str">
        <f>IF(OR("156"=LEFT(NHAPLIEU!E643,3),"156"=LEFT(NHAPLIEU!F643,3)),NHAPLIEU!G643,"")</f>
        <v/>
      </c>
      <c r="G498" s="308" t="e">
        <f t="shared" si="9"/>
        <v>#VALUE!</v>
      </c>
      <c r="H498" s="303" t="str">
        <f>IF(OR("156"=LEFT(NHAPLIEU!E643,3),"156"=LEFT(NHAPLIEU!F643,3)),NHAPLIEU!H643,"")</f>
        <v/>
      </c>
      <c r="I498" s="308"/>
      <c r="J498" s="303"/>
      <c r="K498" s="308"/>
      <c r="L498" s="303"/>
    </row>
    <row r="499" spans="1:12" hidden="1">
      <c r="A499" s="303" t="str">
        <f>IF(OR("156"=LEFT(NHAPLIEU!E644,3),"156"=LEFT(NHAPLIEU!F644,3)),NHAPLIEU!A644,"")</f>
        <v/>
      </c>
      <c r="B499" s="303" t="str">
        <f>IF(OR("156"=LEFT(NHAPLIEU!E644,3),"156"=LEFT(NHAPLIEU!F644,3)),NHAPLIEU!B644,"")</f>
        <v/>
      </c>
      <c r="C499" s="303" t="str">
        <f>IF(OR("156"=LEFT(NHAPLIEU!E644,3),"156"=LEFT(NHAPLIEU!F644,3)),NHAPLIEU!D644,"")</f>
        <v/>
      </c>
      <c r="D499" s="303" t="str">
        <f>IF("156"=LEFT(NHAPLIEU!E644,3),LEFT(NHAPLIEU!F644,3),IF("156"=LEFT(NHAPLIEU!F644,3),LEFT(NHAPLIEU!E644,3),""))</f>
        <v/>
      </c>
      <c r="E499" s="308" t="str">
        <f>IF(OR("156"=LEFT(NHAPLIEU!E644,3),"156"=LEFT(NHAPLIEU!F644,3)),NHAPLIEU!I644,"")</f>
        <v/>
      </c>
      <c r="F499" s="303" t="str">
        <f>IF(OR("156"=LEFT(NHAPLIEU!E644,3),"156"=LEFT(NHAPLIEU!F644,3)),NHAPLIEU!G644,"")</f>
        <v/>
      </c>
      <c r="G499" s="308" t="e">
        <f t="shared" si="9"/>
        <v>#VALUE!</v>
      </c>
      <c r="H499" s="303" t="str">
        <f>IF(OR("156"=LEFT(NHAPLIEU!E644,3),"156"=LEFT(NHAPLIEU!F644,3)),NHAPLIEU!H644,"")</f>
        <v/>
      </c>
      <c r="I499" s="308"/>
      <c r="J499" s="303"/>
      <c r="K499" s="308"/>
      <c r="L499" s="303"/>
    </row>
    <row r="500" spans="1:12" hidden="1">
      <c r="A500" s="303" t="str">
        <f>IF(OR("156"=LEFT(NHAPLIEU!E645,3),"156"=LEFT(NHAPLIEU!F645,3)),NHAPLIEU!A645,"")</f>
        <v/>
      </c>
      <c r="B500" s="303" t="str">
        <f>IF(OR("156"=LEFT(NHAPLIEU!E645,3),"156"=LEFT(NHAPLIEU!F645,3)),NHAPLIEU!B645,"")</f>
        <v/>
      </c>
      <c r="C500" s="303" t="str">
        <f>IF(OR("156"=LEFT(NHAPLIEU!E645,3),"156"=LEFT(NHAPLIEU!F645,3)),NHAPLIEU!D645,"")</f>
        <v/>
      </c>
      <c r="D500" s="303" t="str">
        <f>IF("156"=LEFT(NHAPLIEU!E645,3),LEFT(NHAPLIEU!F645,3),IF("156"=LEFT(NHAPLIEU!F645,3),LEFT(NHAPLIEU!E645,3),""))</f>
        <v/>
      </c>
      <c r="E500" s="308" t="str">
        <f>IF(OR("156"=LEFT(NHAPLIEU!E645,3),"156"=LEFT(NHAPLIEU!F645,3)),NHAPLIEU!I645,"")</f>
        <v/>
      </c>
      <c r="F500" s="303" t="str">
        <f>IF(OR("156"=LEFT(NHAPLIEU!E645,3),"156"=LEFT(NHAPLIEU!F645,3)),NHAPLIEU!G645,"")</f>
        <v/>
      </c>
      <c r="G500" s="308" t="e">
        <f t="shared" si="9"/>
        <v>#VALUE!</v>
      </c>
      <c r="H500" s="303" t="str">
        <f>IF(OR("156"=LEFT(NHAPLIEU!E645,3),"156"=LEFT(NHAPLIEU!F645,3)),NHAPLIEU!H645,"")</f>
        <v/>
      </c>
      <c r="I500" s="308"/>
      <c r="J500" s="303"/>
      <c r="K500" s="308"/>
      <c r="L500" s="303"/>
    </row>
    <row r="501" spans="1:12" hidden="1">
      <c r="A501" s="303" t="str">
        <f>IF(OR("156"=LEFT(NHAPLIEU!E646,3),"156"=LEFT(NHAPLIEU!F646,3)),NHAPLIEU!A646,"")</f>
        <v/>
      </c>
      <c r="B501" s="303" t="str">
        <f>IF(OR("156"=LEFT(NHAPLIEU!E646,3),"156"=LEFT(NHAPLIEU!F646,3)),NHAPLIEU!B646,"")</f>
        <v/>
      </c>
      <c r="C501" s="303" t="str">
        <f>IF(OR("156"=LEFT(NHAPLIEU!E646,3),"156"=LEFT(NHAPLIEU!F646,3)),NHAPLIEU!D646,"")</f>
        <v/>
      </c>
      <c r="D501" s="303" t="str">
        <f>IF("156"=LEFT(NHAPLIEU!E646,3),LEFT(NHAPLIEU!F646,3),IF("156"=LEFT(NHAPLIEU!F646,3),LEFT(NHAPLIEU!E646,3),""))</f>
        <v/>
      </c>
      <c r="E501" s="308" t="str">
        <f>IF(OR("156"=LEFT(NHAPLIEU!E646,3),"156"=LEFT(NHAPLIEU!F646,3)),NHAPLIEU!I646,"")</f>
        <v/>
      </c>
      <c r="F501" s="303" t="str">
        <f>IF(OR("156"=LEFT(NHAPLIEU!E646,3),"156"=LEFT(NHAPLIEU!F646,3)),NHAPLIEU!G646,"")</f>
        <v/>
      </c>
      <c r="G501" s="308" t="e">
        <f t="shared" si="9"/>
        <v>#VALUE!</v>
      </c>
      <c r="H501" s="303" t="str">
        <f>IF(OR("156"=LEFT(NHAPLIEU!E646,3),"156"=LEFT(NHAPLIEU!F646,3)),NHAPLIEU!H646,"")</f>
        <v/>
      </c>
      <c r="I501" s="308"/>
      <c r="J501" s="303"/>
      <c r="K501" s="308"/>
      <c r="L501" s="303"/>
    </row>
    <row r="502" spans="1:12" hidden="1">
      <c r="A502" s="303" t="str">
        <f>IF(OR("156"=LEFT(NHAPLIEU!E647,3),"156"=LEFT(NHAPLIEU!F647,3)),NHAPLIEU!A647,"")</f>
        <v/>
      </c>
      <c r="B502" s="303" t="str">
        <f>IF(OR("156"=LEFT(NHAPLIEU!E647,3),"156"=LEFT(NHAPLIEU!F647,3)),NHAPLIEU!B647,"")</f>
        <v/>
      </c>
      <c r="C502" s="303" t="str">
        <f>IF(OR("156"=LEFT(NHAPLIEU!E647,3),"156"=LEFT(NHAPLIEU!F647,3)),NHAPLIEU!D647,"")</f>
        <v/>
      </c>
      <c r="D502" s="303" t="str">
        <f>IF("156"=LEFT(NHAPLIEU!E647,3),LEFT(NHAPLIEU!F647,3),IF("156"=LEFT(NHAPLIEU!F647,3),LEFT(NHAPLIEU!E647,3),""))</f>
        <v/>
      </c>
      <c r="E502" s="308" t="str">
        <f>IF(OR("156"=LEFT(NHAPLIEU!E647,3),"156"=LEFT(NHAPLIEU!F647,3)),NHAPLIEU!I647,"")</f>
        <v/>
      </c>
      <c r="F502" s="303" t="str">
        <f>IF(OR("156"=LEFT(NHAPLIEU!E647,3),"156"=LEFT(NHAPLIEU!F647,3)),NHAPLIEU!G647,"")</f>
        <v/>
      </c>
      <c r="G502" s="308" t="e">
        <f t="shared" si="9"/>
        <v>#VALUE!</v>
      </c>
      <c r="H502" s="303" t="str">
        <f>IF(OR("156"=LEFT(NHAPLIEU!E647,3),"156"=LEFT(NHAPLIEU!F647,3)),NHAPLIEU!H647,"")</f>
        <v/>
      </c>
      <c r="I502" s="308"/>
      <c r="J502" s="303"/>
      <c r="K502" s="308"/>
      <c r="L502" s="303"/>
    </row>
    <row r="503" spans="1:12" hidden="1">
      <c r="A503" s="303" t="str">
        <f>IF(OR("156"=LEFT(NHAPLIEU!E648,3),"156"=LEFT(NHAPLIEU!F648,3)),NHAPLIEU!A648,"")</f>
        <v/>
      </c>
      <c r="B503" s="303" t="str">
        <f>IF(OR("156"=LEFT(NHAPLIEU!E648,3),"156"=LEFT(NHAPLIEU!F648,3)),NHAPLIEU!B648,"")</f>
        <v/>
      </c>
      <c r="C503" s="303" t="str">
        <f>IF(OR("156"=LEFT(NHAPLIEU!E648,3),"156"=LEFT(NHAPLIEU!F648,3)),NHAPLIEU!D648,"")</f>
        <v/>
      </c>
      <c r="D503" s="303" t="str">
        <f>IF("156"=LEFT(NHAPLIEU!E648,3),LEFT(NHAPLIEU!F648,3),IF("156"=LEFT(NHAPLIEU!F648,3),LEFT(NHAPLIEU!E648,3),""))</f>
        <v/>
      </c>
      <c r="E503" s="308" t="str">
        <f>IF(OR("156"=LEFT(NHAPLIEU!E648,3),"156"=LEFT(NHAPLIEU!F648,3)),NHAPLIEU!I648,"")</f>
        <v/>
      </c>
      <c r="F503" s="303" t="str">
        <f>IF(OR("156"=LEFT(NHAPLIEU!E648,3),"156"=LEFT(NHAPLIEU!F648,3)),NHAPLIEU!G648,"")</f>
        <v/>
      </c>
      <c r="G503" s="308" t="e">
        <f t="shared" si="9"/>
        <v>#VALUE!</v>
      </c>
      <c r="H503" s="303" t="str">
        <f>IF(OR("156"=LEFT(NHAPLIEU!E648,3),"156"=LEFT(NHAPLIEU!F648,3)),NHAPLIEU!H648,"")</f>
        <v/>
      </c>
      <c r="I503" s="308"/>
      <c r="J503" s="303"/>
      <c r="K503" s="308"/>
      <c r="L503" s="303"/>
    </row>
    <row r="504" spans="1:12" hidden="1">
      <c r="A504" s="303" t="str">
        <f>IF(OR("156"=LEFT(NHAPLIEU!E649,3),"156"=LEFT(NHAPLIEU!F649,3)),NHAPLIEU!A649,"")</f>
        <v/>
      </c>
      <c r="B504" s="303" t="str">
        <f>IF(OR("156"=LEFT(NHAPLIEU!E649,3),"156"=LEFT(NHAPLIEU!F649,3)),NHAPLIEU!B649,"")</f>
        <v/>
      </c>
      <c r="C504" s="303" t="str">
        <f>IF(OR("156"=LEFT(NHAPLIEU!E649,3),"156"=LEFT(NHAPLIEU!F649,3)),NHAPLIEU!D649,"")</f>
        <v/>
      </c>
      <c r="D504" s="303" t="str">
        <f>IF("156"=LEFT(NHAPLIEU!E649,3),LEFT(NHAPLIEU!F649,3),IF("156"=LEFT(NHAPLIEU!F649,3),LEFT(NHAPLIEU!E649,3),""))</f>
        <v/>
      </c>
      <c r="E504" s="308" t="str">
        <f>IF(OR("156"=LEFT(NHAPLIEU!E649,3),"156"=LEFT(NHAPLIEU!F649,3)),NHAPLIEU!I649,"")</f>
        <v/>
      </c>
      <c r="F504" s="303" t="str">
        <f>IF(OR("156"=LEFT(NHAPLIEU!E649,3),"156"=LEFT(NHAPLIEU!F649,3)),NHAPLIEU!G649,"")</f>
        <v/>
      </c>
      <c r="G504" s="308" t="e">
        <f t="shared" si="9"/>
        <v>#VALUE!</v>
      </c>
      <c r="H504" s="303" t="str">
        <f>IF(OR("156"=LEFT(NHAPLIEU!E649,3),"156"=LEFT(NHAPLIEU!F649,3)),NHAPLIEU!H649,"")</f>
        <v/>
      </c>
      <c r="I504" s="308"/>
      <c r="J504" s="303"/>
      <c r="K504" s="308"/>
      <c r="L504" s="303"/>
    </row>
    <row r="505" spans="1:12" hidden="1">
      <c r="A505" s="303" t="str">
        <f>IF(OR("156"=LEFT(NHAPLIEU!E650,3),"156"=LEFT(NHAPLIEU!F650,3)),NHAPLIEU!A650,"")</f>
        <v/>
      </c>
      <c r="B505" s="303" t="str">
        <f>IF(OR("156"=LEFT(NHAPLIEU!E650,3),"156"=LEFT(NHAPLIEU!F650,3)),NHAPLIEU!B650,"")</f>
        <v/>
      </c>
      <c r="C505" s="303" t="str">
        <f>IF(OR("156"=LEFT(NHAPLIEU!E650,3),"156"=LEFT(NHAPLIEU!F650,3)),NHAPLIEU!D650,"")</f>
        <v/>
      </c>
      <c r="D505" s="303" t="str">
        <f>IF("156"=LEFT(NHAPLIEU!E650,3),LEFT(NHAPLIEU!F650,3),IF("156"=LEFT(NHAPLIEU!F650,3),LEFT(NHAPLIEU!E650,3),""))</f>
        <v/>
      </c>
      <c r="E505" s="308" t="str">
        <f>IF(OR("156"=LEFT(NHAPLIEU!E650,3),"156"=LEFT(NHAPLIEU!F650,3)),NHAPLIEU!I650,"")</f>
        <v/>
      </c>
      <c r="F505" s="303" t="str">
        <f>IF(OR("156"=LEFT(NHAPLIEU!E650,3),"156"=LEFT(NHAPLIEU!F650,3)),NHAPLIEU!G650,"")</f>
        <v/>
      </c>
      <c r="G505" s="308" t="e">
        <f t="shared" si="9"/>
        <v>#VALUE!</v>
      </c>
      <c r="H505" s="303" t="str">
        <f>IF(OR("156"=LEFT(NHAPLIEU!E650,3),"156"=LEFT(NHAPLIEU!F650,3)),NHAPLIEU!H650,"")</f>
        <v/>
      </c>
      <c r="I505" s="308"/>
      <c r="J505" s="303"/>
      <c r="K505" s="308"/>
      <c r="L505" s="303"/>
    </row>
    <row r="506" spans="1:12" hidden="1">
      <c r="A506" s="303" t="str">
        <f>IF(OR("156"=LEFT(NHAPLIEU!E651,3),"156"=LEFT(NHAPLIEU!F651,3)),NHAPLIEU!A651,"")</f>
        <v/>
      </c>
      <c r="B506" s="303" t="str">
        <f>IF(OR("156"=LEFT(NHAPLIEU!E651,3),"156"=LEFT(NHAPLIEU!F651,3)),NHAPLIEU!B651,"")</f>
        <v/>
      </c>
      <c r="C506" s="303" t="str">
        <f>IF(OR("156"=LEFT(NHAPLIEU!E651,3),"156"=LEFT(NHAPLIEU!F651,3)),NHAPLIEU!D651,"")</f>
        <v/>
      </c>
      <c r="D506" s="303" t="str">
        <f>IF("156"=LEFT(NHAPLIEU!E651,3),LEFT(NHAPLIEU!F651,3),IF("156"=LEFT(NHAPLIEU!F651,3),LEFT(NHAPLIEU!E651,3),""))</f>
        <v/>
      </c>
      <c r="E506" s="308" t="str">
        <f>IF(OR("156"=LEFT(NHAPLIEU!E651,3),"156"=LEFT(NHAPLIEU!F651,3)),NHAPLIEU!I651,"")</f>
        <v/>
      </c>
      <c r="F506" s="303" t="str">
        <f>IF(OR("156"=LEFT(NHAPLIEU!E651,3),"156"=LEFT(NHAPLIEU!F651,3)),NHAPLIEU!G651,"")</f>
        <v/>
      </c>
      <c r="G506" s="308" t="e">
        <f t="shared" si="9"/>
        <v>#VALUE!</v>
      </c>
      <c r="H506" s="303" t="str">
        <f>IF(OR("156"=LEFT(NHAPLIEU!E651,3),"156"=LEFT(NHAPLIEU!F651,3)),NHAPLIEU!H651,"")</f>
        <v/>
      </c>
      <c r="I506" s="308"/>
      <c r="J506" s="303"/>
      <c r="K506" s="308"/>
      <c r="L506" s="303"/>
    </row>
    <row r="507" spans="1:12" hidden="1">
      <c r="A507" s="303" t="str">
        <f>IF(OR("156"=LEFT(NHAPLIEU!E652,3),"156"=LEFT(NHAPLIEU!F652,3)),NHAPLIEU!A652,"")</f>
        <v/>
      </c>
      <c r="B507" s="303" t="str">
        <f>IF(OR("156"=LEFT(NHAPLIEU!E652,3),"156"=LEFT(NHAPLIEU!F652,3)),NHAPLIEU!B652,"")</f>
        <v/>
      </c>
      <c r="C507" s="303" t="str">
        <f>IF(OR("156"=LEFT(NHAPLIEU!E652,3),"156"=LEFT(NHAPLIEU!F652,3)),NHAPLIEU!D652,"")</f>
        <v/>
      </c>
      <c r="D507" s="303" t="str">
        <f>IF("156"=LEFT(NHAPLIEU!E652,3),LEFT(NHAPLIEU!F652,3),IF("156"=LEFT(NHAPLIEU!F652,3),LEFT(NHAPLIEU!E652,3),""))</f>
        <v/>
      </c>
      <c r="E507" s="308" t="str">
        <f>IF(OR("156"=LEFT(NHAPLIEU!E652,3),"156"=LEFT(NHAPLIEU!F652,3)),NHAPLIEU!I652,"")</f>
        <v/>
      </c>
      <c r="F507" s="303" t="str">
        <f>IF(OR("156"=LEFT(NHAPLIEU!E652,3),"156"=LEFT(NHAPLIEU!F652,3)),NHAPLIEU!G652,"")</f>
        <v/>
      </c>
      <c r="G507" s="308" t="e">
        <f t="shared" si="9"/>
        <v>#VALUE!</v>
      </c>
      <c r="H507" s="303" t="str">
        <f>IF(OR("156"=LEFT(NHAPLIEU!E652,3),"156"=LEFT(NHAPLIEU!F652,3)),NHAPLIEU!H652,"")</f>
        <v/>
      </c>
      <c r="I507" s="308"/>
      <c r="J507" s="303"/>
      <c r="K507" s="308"/>
      <c r="L507" s="303"/>
    </row>
    <row r="508" spans="1:12" hidden="1">
      <c r="A508" s="303" t="str">
        <f>IF(OR("156"=LEFT(NHAPLIEU!E653,3),"156"=LEFT(NHAPLIEU!F653,3)),NHAPLIEU!A653,"")</f>
        <v/>
      </c>
      <c r="B508" s="303" t="str">
        <f>IF(OR("156"=LEFT(NHAPLIEU!E653,3),"156"=LEFT(NHAPLIEU!F653,3)),NHAPLIEU!B653,"")</f>
        <v/>
      </c>
      <c r="C508" s="303" t="str">
        <f>IF(OR("156"=LEFT(NHAPLIEU!E653,3),"156"=LEFT(NHAPLIEU!F653,3)),NHAPLIEU!D653,"")</f>
        <v/>
      </c>
      <c r="D508" s="303" t="str">
        <f>IF("156"=LEFT(NHAPLIEU!E653,3),LEFT(NHAPLIEU!F653,3),IF("156"=LEFT(NHAPLIEU!F653,3),LEFT(NHAPLIEU!E653,3),""))</f>
        <v/>
      </c>
      <c r="E508" s="308" t="str">
        <f>IF(OR("156"=LEFT(NHAPLIEU!E653,3),"156"=LEFT(NHAPLIEU!F653,3)),NHAPLIEU!I653,"")</f>
        <v/>
      </c>
      <c r="F508" s="303" t="str">
        <f>IF(OR("156"=LEFT(NHAPLIEU!E653,3),"156"=LEFT(NHAPLIEU!F653,3)),NHAPLIEU!G653,"")</f>
        <v/>
      </c>
      <c r="G508" s="308" t="e">
        <f t="shared" si="9"/>
        <v>#VALUE!</v>
      </c>
      <c r="H508" s="303" t="str">
        <f>IF(OR("156"=LEFT(NHAPLIEU!E653,3),"156"=LEFT(NHAPLIEU!F653,3)),NHAPLIEU!H653,"")</f>
        <v/>
      </c>
      <c r="I508" s="308"/>
      <c r="J508" s="303"/>
      <c r="K508" s="308"/>
      <c r="L508" s="303"/>
    </row>
    <row r="509" spans="1:12" hidden="1">
      <c r="A509" s="303" t="str">
        <f>IF(OR("156"=LEFT(NHAPLIEU!E654,3),"156"=LEFT(NHAPLIEU!F654,3)),NHAPLIEU!A654,"")</f>
        <v/>
      </c>
      <c r="B509" s="303" t="str">
        <f>IF(OR("156"=LEFT(NHAPLIEU!E654,3),"156"=LEFT(NHAPLIEU!F654,3)),NHAPLIEU!B654,"")</f>
        <v/>
      </c>
      <c r="C509" s="303" t="str">
        <f>IF(OR("156"=LEFT(NHAPLIEU!E654,3),"156"=LEFT(NHAPLIEU!F654,3)),NHAPLIEU!D654,"")</f>
        <v/>
      </c>
      <c r="D509" s="303" t="str">
        <f>IF("156"=LEFT(NHAPLIEU!E654,3),LEFT(NHAPLIEU!F654,3),IF("156"=LEFT(NHAPLIEU!F654,3),LEFT(NHAPLIEU!E654,3),""))</f>
        <v/>
      </c>
      <c r="E509" s="308" t="str">
        <f>IF(OR("156"=LEFT(NHAPLIEU!E654,3),"156"=LEFT(NHAPLIEU!F654,3)),NHAPLIEU!I654,"")</f>
        <v/>
      </c>
      <c r="F509" s="303" t="str">
        <f>IF(OR("156"=LEFT(NHAPLIEU!E654,3),"156"=LEFT(NHAPLIEU!F654,3)),NHAPLIEU!G654,"")</f>
        <v/>
      </c>
      <c r="G509" s="308" t="e">
        <f t="shared" si="9"/>
        <v>#VALUE!</v>
      </c>
      <c r="H509" s="303" t="str">
        <f>IF(OR("156"=LEFT(NHAPLIEU!E654,3),"156"=LEFT(NHAPLIEU!F654,3)),NHAPLIEU!H654,"")</f>
        <v/>
      </c>
      <c r="I509" s="308"/>
      <c r="J509" s="303"/>
      <c r="K509" s="308"/>
      <c r="L509" s="303"/>
    </row>
    <row r="510" spans="1:12" hidden="1">
      <c r="A510" s="303" t="str">
        <f>IF(OR("156"=LEFT(NHAPLIEU!E655,3),"156"=LEFT(NHAPLIEU!F655,3)),NHAPLIEU!A655,"")</f>
        <v/>
      </c>
      <c r="B510" s="303" t="str">
        <f>IF(OR("156"=LEFT(NHAPLIEU!E655,3),"156"=LEFT(NHAPLIEU!F655,3)),NHAPLIEU!B655,"")</f>
        <v/>
      </c>
      <c r="C510" s="303" t="str">
        <f>IF(OR("156"=LEFT(NHAPLIEU!E655,3),"156"=LEFT(NHAPLIEU!F655,3)),NHAPLIEU!D655,"")</f>
        <v/>
      </c>
      <c r="D510" s="303" t="str">
        <f>IF("156"=LEFT(NHAPLIEU!E655,3),LEFT(NHAPLIEU!F655,3),IF("156"=LEFT(NHAPLIEU!F655,3),LEFT(NHAPLIEU!E655,3),""))</f>
        <v/>
      </c>
      <c r="E510" s="308" t="str">
        <f>IF(OR("156"=LEFT(NHAPLIEU!E655,3),"156"=LEFT(NHAPLIEU!F655,3)),NHAPLIEU!I655,"")</f>
        <v/>
      </c>
      <c r="F510" s="303" t="str">
        <f>IF(OR("156"=LEFT(NHAPLIEU!E655,3),"156"=LEFT(NHAPLIEU!F655,3)),NHAPLIEU!G655,"")</f>
        <v/>
      </c>
      <c r="G510" s="308" t="e">
        <f t="shared" si="9"/>
        <v>#VALUE!</v>
      </c>
      <c r="H510" s="303" t="str">
        <f>IF(OR("156"=LEFT(NHAPLIEU!E655,3),"156"=LEFT(NHAPLIEU!F655,3)),NHAPLIEU!H655,"")</f>
        <v/>
      </c>
      <c r="I510" s="308"/>
      <c r="J510" s="303"/>
      <c r="K510" s="308"/>
      <c r="L510" s="303"/>
    </row>
    <row r="511" spans="1:12" hidden="1">
      <c r="A511" s="303" t="str">
        <f>IF(OR("156"=LEFT(NHAPLIEU!E656,3),"156"=LEFT(NHAPLIEU!F656,3)),NHAPLIEU!A656,"")</f>
        <v/>
      </c>
      <c r="B511" s="303" t="str">
        <f>IF(OR("156"=LEFT(NHAPLIEU!E656,3),"156"=LEFT(NHAPLIEU!F656,3)),NHAPLIEU!B656,"")</f>
        <v/>
      </c>
      <c r="C511" s="303" t="str">
        <f>IF(OR("156"=LEFT(NHAPLIEU!E656,3),"156"=LEFT(NHAPLIEU!F656,3)),NHAPLIEU!D656,"")</f>
        <v/>
      </c>
      <c r="D511" s="303" t="str">
        <f>IF("156"=LEFT(NHAPLIEU!E656,3),LEFT(NHAPLIEU!F656,3),IF("156"=LEFT(NHAPLIEU!F656,3),LEFT(NHAPLIEU!E656,3),""))</f>
        <v/>
      </c>
      <c r="E511" s="308" t="str">
        <f>IF(OR("156"=LEFT(NHAPLIEU!E656,3),"156"=LEFT(NHAPLIEU!F656,3)),NHAPLIEU!I656,"")</f>
        <v/>
      </c>
      <c r="F511" s="303" t="str">
        <f>IF(OR("156"=LEFT(NHAPLIEU!E656,3),"156"=LEFT(NHAPLIEU!F656,3)),NHAPLIEU!G656,"")</f>
        <v/>
      </c>
      <c r="G511" s="308" t="e">
        <f t="shared" si="9"/>
        <v>#VALUE!</v>
      </c>
      <c r="H511" s="303" t="str">
        <f>IF(OR("156"=LEFT(NHAPLIEU!E656,3),"156"=LEFT(NHAPLIEU!F656,3)),NHAPLIEU!H656,"")</f>
        <v/>
      </c>
      <c r="I511" s="308"/>
      <c r="J511" s="303"/>
      <c r="K511" s="308"/>
      <c r="L511" s="303"/>
    </row>
    <row r="512" spans="1:12" hidden="1">
      <c r="A512" s="303" t="str">
        <f>IF(OR("156"=LEFT(NHAPLIEU!E657,3),"156"=LEFT(NHAPLIEU!F657,3)),NHAPLIEU!A657,"")</f>
        <v/>
      </c>
      <c r="B512" s="303" t="str">
        <f>IF(OR("156"=LEFT(NHAPLIEU!E657,3),"156"=LEFT(NHAPLIEU!F657,3)),NHAPLIEU!B657,"")</f>
        <v/>
      </c>
      <c r="C512" s="303" t="str">
        <f>IF(OR("156"=LEFT(NHAPLIEU!E657,3),"156"=LEFT(NHAPLIEU!F657,3)),NHAPLIEU!D657,"")</f>
        <v/>
      </c>
      <c r="D512" s="303" t="str">
        <f>IF("156"=LEFT(NHAPLIEU!E657,3),LEFT(NHAPLIEU!F657,3),IF("156"=LEFT(NHAPLIEU!F657,3),LEFT(NHAPLIEU!E657,3),""))</f>
        <v/>
      </c>
      <c r="E512" s="308" t="str">
        <f>IF(OR("156"=LEFT(NHAPLIEU!E657,3),"156"=LEFT(NHAPLIEU!F657,3)),NHAPLIEU!I657,"")</f>
        <v/>
      </c>
      <c r="F512" s="303" t="str">
        <f>IF(OR("156"=LEFT(NHAPLIEU!E657,3),"156"=LEFT(NHAPLIEU!F657,3)),NHAPLIEU!G657,"")</f>
        <v/>
      </c>
      <c r="G512" s="308" t="e">
        <f t="shared" si="9"/>
        <v>#VALUE!</v>
      </c>
      <c r="H512" s="303" t="str">
        <f>IF(OR("156"=LEFT(NHAPLIEU!E657,3),"156"=LEFT(NHAPLIEU!F657,3)),NHAPLIEU!H657,"")</f>
        <v/>
      </c>
      <c r="I512" s="308"/>
      <c r="J512" s="303"/>
      <c r="K512" s="308"/>
      <c r="L512" s="303"/>
    </row>
    <row r="513" spans="1:12" hidden="1">
      <c r="A513" s="303" t="str">
        <f>IF(OR("156"=LEFT(NHAPLIEU!E658,3),"156"=LEFT(NHAPLIEU!F658,3)),NHAPLIEU!A658,"")</f>
        <v/>
      </c>
      <c r="B513" s="303" t="str">
        <f>IF(OR("156"=LEFT(NHAPLIEU!E658,3),"156"=LEFT(NHAPLIEU!F658,3)),NHAPLIEU!B658,"")</f>
        <v/>
      </c>
      <c r="C513" s="303" t="str">
        <f>IF(OR("156"=LEFT(NHAPLIEU!E658,3),"156"=LEFT(NHAPLIEU!F658,3)),NHAPLIEU!D658,"")</f>
        <v/>
      </c>
      <c r="D513" s="303" t="str">
        <f>IF("156"=LEFT(NHAPLIEU!E658,3),LEFT(NHAPLIEU!F658,3),IF("156"=LEFT(NHAPLIEU!F658,3),LEFT(NHAPLIEU!E658,3),""))</f>
        <v/>
      </c>
      <c r="E513" s="308" t="str">
        <f>IF(OR("156"=LEFT(NHAPLIEU!E658,3),"156"=LEFT(NHAPLIEU!F658,3)),NHAPLIEU!I658,"")</f>
        <v/>
      </c>
      <c r="F513" s="303" t="str">
        <f>IF(OR("156"=LEFT(NHAPLIEU!E658,3),"156"=LEFT(NHAPLIEU!F658,3)),NHAPLIEU!G658,"")</f>
        <v/>
      </c>
      <c r="G513" s="308" t="e">
        <f t="shared" si="9"/>
        <v>#VALUE!</v>
      </c>
      <c r="H513" s="303" t="str">
        <f>IF(OR("156"=LEFT(NHAPLIEU!E658,3),"156"=LEFT(NHAPLIEU!F658,3)),NHAPLIEU!H658,"")</f>
        <v/>
      </c>
      <c r="I513" s="308"/>
      <c r="J513" s="303"/>
      <c r="K513" s="308"/>
      <c r="L513" s="303"/>
    </row>
    <row r="514" spans="1:12" hidden="1">
      <c r="A514" s="303" t="str">
        <f>IF(OR("156"=LEFT(NHAPLIEU!E659,3),"156"=LEFT(NHAPLIEU!F659,3)),NHAPLIEU!A659,"")</f>
        <v/>
      </c>
      <c r="B514" s="303" t="str">
        <f>IF(OR("156"=LEFT(NHAPLIEU!E659,3),"156"=LEFT(NHAPLIEU!F659,3)),NHAPLIEU!B659,"")</f>
        <v/>
      </c>
      <c r="C514" s="303" t="str">
        <f>IF(OR("156"=LEFT(NHAPLIEU!E659,3),"156"=LEFT(NHAPLIEU!F659,3)),NHAPLIEU!D659,"")</f>
        <v/>
      </c>
      <c r="D514" s="303" t="str">
        <f>IF("156"=LEFT(NHAPLIEU!E659,3),LEFT(NHAPLIEU!F659,3),IF("156"=LEFT(NHAPLIEU!F659,3),LEFT(NHAPLIEU!E659,3),""))</f>
        <v/>
      </c>
      <c r="E514" s="308" t="str">
        <f>IF(OR("156"=LEFT(NHAPLIEU!E659,3),"156"=LEFT(NHAPLIEU!F659,3)),NHAPLIEU!I659,"")</f>
        <v/>
      </c>
      <c r="F514" s="303" t="str">
        <f>IF(OR("156"=LEFT(NHAPLIEU!E659,3),"156"=LEFT(NHAPLIEU!F659,3)),NHAPLIEU!G659,"")</f>
        <v/>
      </c>
      <c r="G514" s="308" t="e">
        <f t="shared" si="9"/>
        <v>#VALUE!</v>
      </c>
      <c r="H514" s="303" t="str">
        <f>IF(OR("156"=LEFT(NHAPLIEU!E659,3),"156"=LEFT(NHAPLIEU!F659,3)),NHAPLIEU!H659,"")</f>
        <v/>
      </c>
      <c r="I514" s="308"/>
      <c r="J514" s="303"/>
      <c r="K514" s="308"/>
      <c r="L514" s="303"/>
    </row>
    <row r="515" spans="1:12" hidden="1">
      <c r="A515" s="303" t="str">
        <f>IF(OR("156"=LEFT(NHAPLIEU!E660,3),"156"=LEFT(NHAPLIEU!F660,3)),NHAPLIEU!A660,"")</f>
        <v/>
      </c>
      <c r="B515" s="303" t="str">
        <f>IF(OR("156"=LEFT(NHAPLIEU!E660,3),"156"=LEFT(NHAPLIEU!F660,3)),NHAPLIEU!B660,"")</f>
        <v/>
      </c>
      <c r="C515" s="303" t="str">
        <f>IF(OR("156"=LEFT(NHAPLIEU!E660,3),"156"=LEFT(NHAPLIEU!F660,3)),NHAPLIEU!D660,"")</f>
        <v/>
      </c>
      <c r="D515" s="303" t="str">
        <f>IF("156"=LEFT(NHAPLIEU!E660,3),LEFT(NHAPLIEU!F660,3),IF("156"=LEFT(NHAPLIEU!F660,3),LEFT(NHAPLIEU!E660,3),""))</f>
        <v/>
      </c>
      <c r="E515" s="308" t="str">
        <f>IF(OR("156"=LEFT(NHAPLIEU!E660,3),"156"=LEFT(NHAPLIEU!F660,3)),NHAPLIEU!I660,"")</f>
        <v/>
      </c>
      <c r="F515" s="303" t="str">
        <f>IF(OR("156"=LEFT(NHAPLIEU!E660,3),"156"=LEFT(NHAPLIEU!F660,3)),NHAPLIEU!G660,"")</f>
        <v/>
      </c>
      <c r="G515" s="308" t="e">
        <f t="shared" si="9"/>
        <v>#VALUE!</v>
      </c>
      <c r="H515" s="303" t="str">
        <f>IF(OR("156"=LEFT(NHAPLIEU!E660,3),"156"=LEFT(NHAPLIEU!F660,3)),NHAPLIEU!H660,"")</f>
        <v/>
      </c>
      <c r="I515" s="308"/>
      <c r="J515" s="303"/>
      <c r="K515" s="308"/>
      <c r="L515" s="303"/>
    </row>
    <row r="516" spans="1:12" hidden="1">
      <c r="A516" s="303" t="str">
        <f>IF(OR("156"=LEFT(NHAPLIEU!E661,3),"156"=LEFT(NHAPLIEU!F661,3)),NHAPLIEU!A661,"")</f>
        <v/>
      </c>
      <c r="B516" s="303" t="str">
        <f>IF(OR("156"=LEFT(NHAPLIEU!E661,3),"156"=LEFT(NHAPLIEU!F661,3)),NHAPLIEU!B661,"")</f>
        <v/>
      </c>
      <c r="C516" s="303" t="str">
        <f>IF(OR("156"=LEFT(NHAPLIEU!E661,3),"156"=LEFT(NHAPLIEU!F661,3)),NHAPLIEU!D661,"")</f>
        <v/>
      </c>
      <c r="D516" s="303" t="str">
        <f>IF("156"=LEFT(NHAPLIEU!E661,3),LEFT(NHAPLIEU!F661,3),IF("156"=LEFT(NHAPLIEU!F661,3),LEFT(NHAPLIEU!E661,3),""))</f>
        <v/>
      </c>
      <c r="E516" s="308" t="str">
        <f>IF(OR("156"=LEFT(NHAPLIEU!E661,3),"156"=LEFT(NHAPLIEU!F661,3)),NHAPLIEU!I661,"")</f>
        <v/>
      </c>
      <c r="F516" s="303" t="str">
        <f>IF(OR("156"=LEFT(NHAPLIEU!E661,3),"156"=LEFT(NHAPLIEU!F661,3)),NHAPLIEU!G661,"")</f>
        <v/>
      </c>
      <c r="G516" s="308" t="e">
        <f t="shared" si="9"/>
        <v>#VALUE!</v>
      </c>
      <c r="H516" s="303" t="str">
        <f>IF(OR("156"=LEFT(NHAPLIEU!E661,3),"156"=LEFT(NHAPLIEU!F661,3)),NHAPLIEU!H661,"")</f>
        <v/>
      </c>
      <c r="I516" s="308"/>
      <c r="J516" s="303"/>
      <c r="K516" s="308"/>
      <c r="L516" s="303"/>
    </row>
    <row r="517" spans="1:12" hidden="1">
      <c r="A517" s="303" t="str">
        <f>IF(OR("156"=LEFT(NHAPLIEU!E662,3),"156"=LEFT(NHAPLIEU!F662,3)),NHAPLIEU!A662,"")</f>
        <v/>
      </c>
      <c r="B517" s="303" t="str">
        <f>IF(OR("156"=LEFT(NHAPLIEU!E662,3),"156"=LEFT(NHAPLIEU!F662,3)),NHAPLIEU!B662,"")</f>
        <v/>
      </c>
      <c r="C517" s="303" t="str">
        <f>IF(OR("156"=LEFT(NHAPLIEU!E662,3),"156"=LEFT(NHAPLIEU!F662,3)),NHAPLIEU!D662,"")</f>
        <v/>
      </c>
      <c r="D517" s="303" t="str">
        <f>IF("156"=LEFT(NHAPLIEU!E662,3),LEFT(NHAPLIEU!F662,3),IF("156"=LEFT(NHAPLIEU!F662,3),LEFT(NHAPLIEU!E662,3),""))</f>
        <v/>
      </c>
      <c r="E517" s="308" t="str">
        <f>IF(OR("156"=LEFT(NHAPLIEU!E662,3),"156"=LEFT(NHAPLIEU!F662,3)),NHAPLIEU!I662,"")</f>
        <v/>
      </c>
      <c r="F517" s="303" t="str">
        <f>IF(OR("156"=LEFT(NHAPLIEU!E662,3),"156"=LEFT(NHAPLIEU!F662,3)),NHAPLIEU!G662,"")</f>
        <v/>
      </c>
      <c r="G517" s="308" t="e">
        <f t="shared" si="9"/>
        <v>#VALUE!</v>
      </c>
      <c r="H517" s="303" t="str">
        <f>IF(OR("156"=LEFT(NHAPLIEU!E662,3),"156"=LEFT(NHAPLIEU!F662,3)),NHAPLIEU!H662,"")</f>
        <v/>
      </c>
      <c r="I517" s="308"/>
      <c r="J517" s="303"/>
      <c r="K517" s="308"/>
      <c r="L517" s="303"/>
    </row>
    <row r="518" spans="1:12" hidden="1">
      <c r="A518" s="303" t="str">
        <f>IF(OR("156"=LEFT(NHAPLIEU!E663,3),"156"=LEFT(NHAPLIEU!F663,3)),NHAPLIEU!A663,"")</f>
        <v/>
      </c>
      <c r="B518" s="303" t="str">
        <f>IF(OR("156"=LEFT(NHAPLIEU!E663,3),"156"=LEFT(NHAPLIEU!F663,3)),NHAPLIEU!B663,"")</f>
        <v/>
      </c>
      <c r="C518" s="303" t="str">
        <f>IF(OR("156"=LEFT(NHAPLIEU!E663,3),"156"=LEFT(NHAPLIEU!F663,3)),NHAPLIEU!D663,"")</f>
        <v/>
      </c>
      <c r="D518" s="303" t="str">
        <f>IF("156"=LEFT(NHAPLIEU!E663,3),LEFT(NHAPLIEU!F663,3),IF("156"=LEFT(NHAPLIEU!F663,3),LEFT(NHAPLIEU!E663,3),""))</f>
        <v/>
      </c>
      <c r="E518" s="308" t="str">
        <f>IF(OR("156"=LEFT(NHAPLIEU!E663,3),"156"=LEFT(NHAPLIEU!F663,3)),NHAPLIEU!I663,"")</f>
        <v/>
      </c>
      <c r="F518" s="303" t="str">
        <f>IF(OR("156"=LEFT(NHAPLIEU!E663,3),"156"=LEFT(NHAPLIEU!F663,3)),NHAPLIEU!G663,"")</f>
        <v/>
      </c>
      <c r="G518" s="308" t="e">
        <f t="shared" si="9"/>
        <v>#VALUE!</v>
      </c>
      <c r="H518" s="303" t="str">
        <f>IF(OR("156"=LEFT(NHAPLIEU!E663,3),"156"=LEFT(NHAPLIEU!F663,3)),NHAPLIEU!H663,"")</f>
        <v/>
      </c>
      <c r="I518" s="308"/>
      <c r="J518" s="303"/>
      <c r="K518" s="308"/>
      <c r="L518" s="303"/>
    </row>
    <row r="519" spans="1:12" hidden="1">
      <c r="A519" s="303" t="str">
        <f>IF(OR("156"=LEFT(NHAPLIEU!E664,3),"156"=LEFT(NHAPLIEU!F664,3)),NHAPLIEU!A664,"")</f>
        <v/>
      </c>
      <c r="B519" s="303" t="str">
        <f>IF(OR("156"=LEFT(NHAPLIEU!E664,3),"156"=LEFT(NHAPLIEU!F664,3)),NHAPLIEU!B664,"")</f>
        <v/>
      </c>
      <c r="C519" s="303" t="str">
        <f>IF(OR("156"=LEFT(NHAPLIEU!E664,3),"156"=LEFT(NHAPLIEU!F664,3)),NHAPLIEU!D664,"")</f>
        <v/>
      </c>
      <c r="D519" s="303" t="str">
        <f>IF("156"=LEFT(NHAPLIEU!E664,3),LEFT(NHAPLIEU!F664,3),IF("156"=LEFT(NHAPLIEU!F664,3),LEFT(NHAPLIEU!E664,3),""))</f>
        <v/>
      </c>
      <c r="E519" s="308" t="str">
        <f>IF(OR("156"=LEFT(NHAPLIEU!E664,3),"156"=LEFT(NHAPLIEU!F664,3)),NHAPLIEU!I664,"")</f>
        <v/>
      </c>
      <c r="F519" s="303" t="str">
        <f>IF(OR("156"=LEFT(NHAPLIEU!E664,3),"156"=LEFT(NHAPLIEU!F664,3)),NHAPLIEU!G664,"")</f>
        <v/>
      </c>
      <c r="G519" s="308" t="e">
        <f t="shared" si="9"/>
        <v>#VALUE!</v>
      </c>
      <c r="H519" s="303" t="str">
        <f>IF(OR("156"=LEFT(NHAPLIEU!E664,3),"156"=LEFT(NHAPLIEU!F664,3)),NHAPLIEU!H664,"")</f>
        <v/>
      </c>
      <c r="I519" s="308"/>
      <c r="J519" s="303"/>
      <c r="K519" s="308"/>
      <c r="L519" s="303"/>
    </row>
    <row r="520" spans="1:12" hidden="1">
      <c r="A520" s="303" t="str">
        <f>IF(OR("156"=LEFT(NHAPLIEU!E665,3),"156"=LEFT(NHAPLIEU!F665,3)),NHAPLIEU!A665,"")</f>
        <v/>
      </c>
      <c r="B520" s="303" t="str">
        <f>IF(OR("156"=LEFT(NHAPLIEU!E665,3),"156"=LEFT(NHAPLIEU!F665,3)),NHAPLIEU!B665,"")</f>
        <v/>
      </c>
      <c r="C520" s="303" t="str">
        <f>IF(OR("156"=LEFT(NHAPLIEU!E665,3),"156"=LEFT(NHAPLIEU!F665,3)),NHAPLIEU!D665,"")</f>
        <v/>
      </c>
      <c r="D520" s="303" t="str">
        <f>IF("156"=LEFT(NHAPLIEU!E665,3),LEFT(NHAPLIEU!F665,3),IF("156"=LEFT(NHAPLIEU!F665,3),LEFT(NHAPLIEU!E665,3),""))</f>
        <v/>
      </c>
      <c r="E520" s="308" t="str">
        <f>IF(OR("156"=LEFT(NHAPLIEU!E665,3),"156"=LEFT(NHAPLIEU!F665,3)),NHAPLIEU!I665,"")</f>
        <v/>
      </c>
      <c r="F520" s="303" t="str">
        <f>IF(OR("156"=LEFT(NHAPLIEU!E665,3),"156"=LEFT(NHAPLIEU!F665,3)),NHAPLIEU!G665,"")</f>
        <v/>
      </c>
      <c r="G520" s="308" t="e">
        <f t="shared" si="9"/>
        <v>#VALUE!</v>
      </c>
      <c r="H520" s="303" t="str">
        <f>IF(OR("156"=LEFT(NHAPLIEU!E665,3),"156"=LEFT(NHAPLIEU!F665,3)),NHAPLIEU!H665,"")</f>
        <v/>
      </c>
      <c r="I520" s="308"/>
      <c r="J520" s="303"/>
      <c r="K520" s="308"/>
      <c r="L520" s="303"/>
    </row>
    <row r="521" spans="1:12" hidden="1">
      <c r="A521" s="303" t="str">
        <f>IF(OR("156"=LEFT(NHAPLIEU!E666,3),"156"=LEFT(NHAPLIEU!F666,3)),NHAPLIEU!A666,"")</f>
        <v/>
      </c>
      <c r="B521" s="303" t="str">
        <f>IF(OR("156"=LEFT(NHAPLIEU!E666,3),"156"=LEFT(NHAPLIEU!F666,3)),NHAPLIEU!B666,"")</f>
        <v/>
      </c>
      <c r="C521" s="303" t="str">
        <f>IF(OR("156"=LEFT(NHAPLIEU!E666,3),"156"=LEFT(NHAPLIEU!F666,3)),NHAPLIEU!D666,"")</f>
        <v/>
      </c>
      <c r="D521" s="303" t="str">
        <f>IF("156"=LEFT(NHAPLIEU!E666,3),LEFT(NHAPLIEU!F666,3),IF("156"=LEFT(NHAPLIEU!F666,3),LEFT(NHAPLIEU!E666,3),""))</f>
        <v/>
      </c>
      <c r="E521" s="308" t="str">
        <f>IF(OR("156"=LEFT(NHAPLIEU!E666,3),"156"=LEFT(NHAPLIEU!F666,3)),NHAPLIEU!I666,"")</f>
        <v/>
      </c>
      <c r="F521" s="303" t="str">
        <f>IF(OR("156"=LEFT(NHAPLIEU!E666,3),"156"=LEFT(NHAPLIEU!F666,3)),NHAPLIEU!G666,"")</f>
        <v/>
      </c>
      <c r="G521" s="308" t="e">
        <f t="shared" si="9"/>
        <v>#VALUE!</v>
      </c>
      <c r="H521" s="303" t="str">
        <f>IF(OR("156"=LEFT(NHAPLIEU!E666,3),"156"=LEFT(NHAPLIEU!F666,3)),NHAPLIEU!H666,"")</f>
        <v/>
      </c>
      <c r="I521" s="308"/>
      <c r="J521" s="303"/>
      <c r="K521" s="308"/>
      <c r="L521" s="303"/>
    </row>
    <row r="522" spans="1:12" hidden="1">
      <c r="A522" s="303" t="str">
        <f>IF(OR("156"=LEFT(NHAPLIEU!E667,3),"156"=LEFT(NHAPLIEU!F667,3)),NHAPLIEU!A667,"")</f>
        <v/>
      </c>
      <c r="B522" s="303" t="str">
        <f>IF(OR("156"=LEFT(NHAPLIEU!E667,3),"156"=LEFT(NHAPLIEU!F667,3)),NHAPLIEU!B667,"")</f>
        <v/>
      </c>
      <c r="C522" s="303" t="str">
        <f>IF(OR("156"=LEFT(NHAPLIEU!E667,3),"156"=LEFT(NHAPLIEU!F667,3)),NHAPLIEU!D667,"")</f>
        <v/>
      </c>
      <c r="D522" s="303" t="str">
        <f>IF("156"=LEFT(NHAPLIEU!E667,3),LEFT(NHAPLIEU!F667,3),IF("156"=LEFT(NHAPLIEU!F667,3),LEFT(NHAPLIEU!E667,3),""))</f>
        <v/>
      </c>
      <c r="E522" s="308" t="str">
        <f>IF(OR("156"=LEFT(NHAPLIEU!E667,3),"156"=LEFT(NHAPLIEU!F667,3)),NHAPLIEU!I667,"")</f>
        <v/>
      </c>
      <c r="F522" s="303" t="str">
        <f>IF(OR("156"=LEFT(NHAPLIEU!E667,3),"156"=LEFT(NHAPLIEU!F667,3)),NHAPLIEU!G667,"")</f>
        <v/>
      </c>
      <c r="G522" s="308" t="e">
        <f t="shared" si="9"/>
        <v>#VALUE!</v>
      </c>
      <c r="H522" s="303" t="str">
        <f>IF(OR("156"=LEFT(NHAPLIEU!E667,3),"156"=LEFT(NHAPLIEU!F667,3)),NHAPLIEU!H667,"")</f>
        <v/>
      </c>
      <c r="I522" s="308"/>
      <c r="J522" s="303"/>
      <c r="K522" s="308"/>
      <c r="L522" s="303"/>
    </row>
    <row r="523" spans="1:12" hidden="1">
      <c r="A523" s="303" t="str">
        <f>IF(OR("156"=LEFT(NHAPLIEU!E668,3),"156"=LEFT(NHAPLIEU!F668,3)),NHAPLIEU!A668,"")</f>
        <v/>
      </c>
      <c r="B523" s="303" t="str">
        <f>IF(OR("156"=LEFT(NHAPLIEU!E668,3),"156"=LEFT(NHAPLIEU!F668,3)),NHAPLIEU!B668,"")</f>
        <v/>
      </c>
      <c r="C523" s="303" t="str">
        <f>IF(OR("156"=LEFT(NHAPLIEU!E668,3),"156"=LEFT(NHAPLIEU!F668,3)),NHAPLIEU!D668,"")</f>
        <v/>
      </c>
      <c r="D523" s="303" t="str">
        <f>IF("156"=LEFT(NHAPLIEU!E668,3),LEFT(NHAPLIEU!F668,3),IF("156"=LEFT(NHAPLIEU!F668,3),LEFT(NHAPLIEU!E668,3),""))</f>
        <v/>
      </c>
      <c r="E523" s="308" t="str">
        <f>IF(OR("156"=LEFT(NHAPLIEU!E668,3),"156"=LEFT(NHAPLIEU!F668,3)),NHAPLIEU!I668,"")</f>
        <v/>
      </c>
      <c r="F523" s="303" t="str">
        <f>IF(OR("156"=LEFT(NHAPLIEU!E668,3),"156"=LEFT(NHAPLIEU!F668,3)),NHAPLIEU!G668,"")</f>
        <v/>
      </c>
      <c r="G523" s="308" t="e">
        <f t="shared" si="9"/>
        <v>#VALUE!</v>
      </c>
      <c r="H523" s="303" t="str">
        <f>IF(OR("156"=LEFT(NHAPLIEU!E668,3),"156"=LEFT(NHAPLIEU!F668,3)),NHAPLIEU!H668,"")</f>
        <v/>
      </c>
      <c r="I523" s="308"/>
      <c r="J523" s="303"/>
      <c r="K523" s="308"/>
      <c r="L523" s="303"/>
    </row>
    <row r="524" spans="1:12" hidden="1">
      <c r="A524" s="303" t="str">
        <f>IF(OR("156"=LEFT(NHAPLIEU!E669,3),"156"=LEFT(NHAPLIEU!F669,3)),NHAPLIEU!A669,"")</f>
        <v/>
      </c>
      <c r="B524" s="303" t="str">
        <f>IF(OR("156"=LEFT(NHAPLIEU!E669,3),"156"=LEFT(NHAPLIEU!F669,3)),NHAPLIEU!B669,"")</f>
        <v/>
      </c>
      <c r="C524" s="303" t="str">
        <f>IF(OR("156"=LEFT(NHAPLIEU!E669,3),"156"=LEFT(NHAPLIEU!F669,3)),NHAPLIEU!D669,"")</f>
        <v/>
      </c>
      <c r="D524" s="303" t="str">
        <f>IF("156"=LEFT(NHAPLIEU!E669,3),LEFT(NHAPLIEU!F669,3),IF("156"=LEFT(NHAPLIEU!F669,3),LEFT(NHAPLIEU!E669,3),""))</f>
        <v/>
      </c>
      <c r="E524" s="308" t="str">
        <f>IF(OR("156"=LEFT(NHAPLIEU!E669,3),"156"=LEFT(NHAPLIEU!F669,3)),NHAPLIEU!I669,"")</f>
        <v/>
      </c>
      <c r="F524" s="303" t="str">
        <f>IF(OR("156"=LEFT(NHAPLIEU!E669,3),"156"=LEFT(NHAPLIEU!F669,3)),NHAPLIEU!G669,"")</f>
        <v/>
      </c>
      <c r="G524" s="308" t="e">
        <f t="shared" si="9"/>
        <v>#VALUE!</v>
      </c>
      <c r="H524" s="303" t="str">
        <f>IF(OR("156"=LEFT(NHAPLIEU!E669,3),"156"=LEFT(NHAPLIEU!F669,3)),NHAPLIEU!H669,"")</f>
        <v/>
      </c>
      <c r="I524" s="308"/>
      <c r="J524" s="303"/>
      <c r="K524" s="308"/>
      <c r="L524" s="303"/>
    </row>
    <row r="525" spans="1:12" hidden="1">
      <c r="A525" s="303" t="str">
        <f>IF(OR("156"=LEFT(NHAPLIEU!E670,3),"156"=LEFT(NHAPLIEU!F670,3)),NHAPLIEU!A670,"")</f>
        <v/>
      </c>
      <c r="B525" s="303" t="str">
        <f>IF(OR("156"=LEFT(NHAPLIEU!E670,3),"156"=LEFT(NHAPLIEU!F670,3)),NHAPLIEU!B670,"")</f>
        <v/>
      </c>
      <c r="C525" s="303" t="str">
        <f>IF(OR("156"=LEFT(NHAPLIEU!E670,3),"156"=LEFT(NHAPLIEU!F670,3)),NHAPLIEU!D670,"")</f>
        <v/>
      </c>
      <c r="D525" s="303" t="str">
        <f>IF("156"=LEFT(NHAPLIEU!E670,3),LEFT(NHAPLIEU!F670,3),IF("156"=LEFT(NHAPLIEU!F670,3),LEFT(NHAPLIEU!E670,3),""))</f>
        <v/>
      </c>
      <c r="E525" s="308" t="str">
        <f>IF(OR("156"=LEFT(NHAPLIEU!E670,3),"156"=LEFT(NHAPLIEU!F670,3)),NHAPLIEU!I670,"")</f>
        <v/>
      </c>
      <c r="F525" s="303" t="str">
        <f>IF(OR("156"=LEFT(NHAPLIEU!E670,3),"156"=LEFT(NHAPLIEU!F670,3)),NHAPLIEU!G670,"")</f>
        <v/>
      </c>
      <c r="G525" s="308" t="e">
        <f t="shared" si="9"/>
        <v>#VALUE!</v>
      </c>
      <c r="H525" s="303" t="str">
        <f>IF(OR("156"=LEFT(NHAPLIEU!E670,3),"156"=LEFT(NHAPLIEU!F670,3)),NHAPLIEU!H670,"")</f>
        <v/>
      </c>
      <c r="I525" s="308"/>
      <c r="J525" s="303"/>
      <c r="K525" s="308"/>
      <c r="L525" s="303"/>
    </row>
    <row r="526" spans="1:12" hidden="1">
      <c r="A526" s="303" t="str">
        <f>IF(OR("156"=LEFT(NHAPLIEU!E671,3),"156"=LEFT(NHAPLIEU!F671,3)),NHAPLIEU!A671,"")</f>
        <v/>
      </c>
      <c r="B526" s="303" t="str">
        <f>IF(OR("156"=LEFT(NHAPLIEU!E671,3),"156"=LEFT(NHAPLIEU!F671,3)),NHAPLIEU!B671,"")</f>
        <v/>
      </c>
      <c r="C526" s="303" t="str">
        <f>IF(OR("156"=LEFT(NHAPLIEU!E671,3),"156"=LEFT(NHAPLIEU!F671,3)),NHAPLIEU!D671,"")</f>
        <v/>
      </c>
      <c r="D526" s="303" t="str">
        <f>IF("156"=LEFT(NHAPLIEU!E671,3),LEFT(NHAPLIEU!F671,3),IF("156"=LEFT(NHAPLIEU!F671,3),LEFT(NHAPLIEU!E671,3),""))</f>
        <v/>
      </c>
      <c r="E526" s="308" t="str">
        <f>IF(OR("156"=LEFT(NHAPLIEU!E671,3),"156"=LEFT(NHAPLIEU!F671,3)),NHAPLIEU!I671,"")</f>
        <v/>
      </c>
      <c r="F526" s="303" t="str">
        <f>IF(OR("156"=LEFT(NHAPLIEU!E671,3),"156"=LEFT(NHAPLIEU!F671,3)),NHAPLIEU!G671,"")</f>
        <v/>
      </c>
      <c r="G526" s="308" t="e">
        <f t="shared" si="9"/>
        <v>#VALUE!</v>
      </c>
      <c r="H526" s="303" t="str">
        <f>IF(OR("156"=LEFT(NHAPLIEU!E671,3),"156"=LEFT(NHAPLIEU!F671,3)),NHAPLIEU!H671,"")</f>
        <v/>
      </c>
      <c r="I526" s="308"/>
      <c r="J526" s="303"/>
      <c r="K526" s="308"/>
      <c r="L526" s="303"/>
    </row>
    <row r="527" spans="1:12">
      <c r="A527" s="303"/>
      <c r="B527" s="303"/>
      <c r="C527" s="303"/>
      <c r="D527" s="303"/>
      <c r="E527" s="308"/>
      <c r="F527" s="303"/>
      <c r="G527" s="308"/>
      <c r="H527" s="303"/>
      <c r="I527" s="308"/>
      <c r="J527" s="303"/>
      <c r="K527" s="308"/>
      <c r="L527" s="303"/>
    </row>
    <row r="528" spans="1:12">
      <c r="A528" s="304"/>
      <c r="B528" s="304"/>
      <c r="C528" s="305" t="s">
        <v>657</v>
      </c>
      <c r="D528" s="304"/>
      <c r="E528" s="309"/>
      <c r="F528" s="304"/>
      <c r="G528" s="309"/>
      <c r="H528" s="304"/>
      <c r="I528" s="309"/>
      <c r="J528" s="304"/>
      <c r="K528" s="309"/>
      <c r="L528" s="304"/>
    </row>
  </sheetData>
  <autoFilter ref="A8:L526">
    <filterColumn colId="2">
      <customFilters>
        <customFilter operator="notEqual" val=" "/>
      </customFilters>
    </filterColumn>
  </autoFilter>
  <mergeCells count="10">
    <mergeCell ref="A4:L4"/>
    <mergeCell ref="A6:B6"/>
    <mergeCell ref="C6:C7"/>
    <mergeCell ref="D6:D7"/>
    <mergeCell ref="J6:K6"/>
    <mergeCell ref="L6:L7"/>
    <mergeCell ref="E6:E7"/>
    <mergeCell ref="F6:G6"/>
    <mergeCell ref="H6:I6"/>
    <mergeCell ref="A5:L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7</vt:i4>
      </vt:variant>
    </vt:vector>
  </HeadingPairs>
  <TitlesOfParts>
    <vt:vector size="35" baseType="lpstr">
      <vt:lpstr>MENU</vt:lpstr>
      <vt:lpstr>DMTK</vt:lpstr>
      <vt:lpstr>TTDN</vt:lpstr>
      <vt:lpstr>NHAPLIEU</vt:lpstr>
      <vt:lpstr>NKC</vt:lpstr>
      <vt:lpstr>SOCAI</vt:lpstr>
      <vt:lpstr>SỔ CHI TIẾT</vt:lpstr>
      <vt:lpstr>SỔ CHI TIẾT TT</vt:lpstr>
      <vt:lpstr>SỎ CHI TIẾT VTHH</vt:lpstr>
      <vt:lpstr>SỔ CHI TIẾT TM</vt:lpstr>
      <vt:lpstr>SỔ CHI TIẾT TGNH</vt:lpstr>
      <vt:lpstr>Tong Hop CN</vt:lpstr>
      <vt:lpstr>HOA DON</vt:lpstr>
      <vt:lpstr>PHIẾU THU</vt:lpstr>
      <vt:lpstr>PHIẾU CHI</vt:lpstr>
      <vt:lpstr>BẢNG TỔNG HỢP TT KH</vt:lpstr>
      <vt:lpstr>BẢNG TỔNG HỢP TT NHÀ CC</vt:lpstr>
      <vt:lpstr>MAU PNK</vt:lpstr>
      <vt:lpstr>MAU PXK</vt:lpstr>
      <vt:lpstr>BẢNG CHẤM CÔNG</vt:lpstr>
      <vt:lpstr>BẢNG TT LƯƠNG</vt:lpstr>
      <vt:lpstr>NHẬP XUẤT TỒN KHO</vt:lpstr>
      <vt:lpstr>BẢNG KHẤU HAO TSCĐ</vt:lpstr>
      <vt:lpstr>BANG PHAN BO CCDC - CPTT</vt:lpstr>
      <vt:lpstr>BANG XUAT KHO</vt:lpstr>
      <vt:lpstr>Sheet1</vt:lpstr>
      <vt:lpstr>Sheet2</vt:lpstr>
      <vt:lpstr>Sheet3</vt:lpstr>
      <vt:lpstr>diachi</vt:lpstr>
      <vt:lpstr>gd</vt:lpstr>
      <vt:lpstr>ktt</vt:lpstr>
      <vt:lpstr>mtk</vt:lpstr>
      <vt:lpstr>namtc</vt:lpstr>
      <vt:lpstr>SOCAI!Print_Titles</vt:lpstr>
      <vt:lpstr>tencty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2019-04-11T09:25:07Z</cp:lastPrinted>
  <dcterms:created xsi:type="dcterms:W3CDTF">2018-03-02T03:36:35Z</dcterms:created>
  <dcterms:modified xsi:type="dcterms:W3CDTF">2025-07-04T04:25:07Z</dcterms:modified>
</cp:coreProperties>
</file>