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oga/Documents/授業/実験/"/>
    </mc:Choice>
  </mc:AlternateContent>
  <xr:revisionPtr revIDLastSave="0" documentId="13_ncr:1_{2327D691-8D95-CB4B-A480-98E15046976D}" xr6:coauthVersionLast="40" xr6:coauthVersionMax="40" xr10:uidLastSave="{00000000-0000-0000-0000-000000000000}"/>
  <bookViews>
    <workbookView xWindow="0" yWindow="0" windowWidth="27320" windowHeight="15360" xr2:uid="{405C5A43-EE68-BA44-A3F0-F8D375AB28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6" i="1" l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S5" i="1"/>
  <c r="Q6" i="1"/>
  <c r="Q7" i="1"/>
  <c r="Q8" i="1"/>
  <c r="Q9" i="1"/>
  <c r="Q10" i="1"/>
  <c r="Q11" i="1"/>
  <c r="Q12" i="1"/>
  <c r="Q5" i="1"/>
  <c r="I7" i="1"/>
  <c r="I8" i="1"/>
  <c r="I9" i="1"/>
  <c r="I10" i="1"/>
  <c r="I11" i="1"/>
  <c r="I12" i="1"/>
  <c r="I13" i="1"/>
  <c r="I6" i="1"/>
  <c r="I5" i="1"/>
  <c r="G6" i="1"/>
  <c r="G7" i="1"/>
  <c r="G8" i="1"/>
  <c r="G9" i="1"/>
  <c r="G10" i="1"/>
  <c r="G11" i="1"/>
  <c r="G12" i="1"/>
  <c r="G13" i="1"/>
  <c r="G5" i="1"/>
  <c r="AA5" i="1" l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4" i="1"/>
  <c r="R5" i="1"/>
  <c r="H6" i="1"/>
  <c r="H7" i="1"/>
  <c r="H8" i="1"/>
  <c r="H9" i="1"/>
  <c r="H10" i="1"/>
  <c r="H11" i="1"/>
  <c r="H12" i="1"/>
  <c r="H13" i="1"/>
  <c r="H14" i="1"/>
  <c r="H5" i="1"/>
</calcChain>
</file>

<file path=xl/sharedStrings.xml><?xml version="1.0" encoding="utf-8"?>
<sst xmlns="http://schemas.openxmlformats.org/spreadsheetml/2006/main" count="34" uniqueCount="21">
  <si>
    <t>力率特性</t>
    <rPh sb="0" eb="2">
      <t>リキリt</t>
    </rPh>
    <rPh sb="2" eb="4">
      <t>トクセ</t>
    </rPh>
    <phoneticPr fontId="1"/>
  </si>
  <si>
    <t>L</t>
    <phoneticPr fontId="1"/>
  </si>
  <si>
    <t>R</t>
    <phoneticPr fontId="1"/>
  </si>
  <si>
    <t>電圧特性</t>
    <phoneticPr fontId="1"/>
  </si>
  <si>
    <t>実測</t>
    <rPh sb="0" eb="2">
      <t>ジッソk</t>
    </rPh>
    <phoneticPr fontId="1"/>
  </si>
  <si>
    <t>計算</t>
    <rPh sb="0" eb="2">
      <t>ケイサn</t>
    </rPh>
    <phoneticPr fontId="1"/>
  </si>
  <si>
    <t>V1</t>
    <phoneticPr fontId="1"/>
  </si>
  <si>
    <t>V2</t>
    <phoneticPr fontId="1"/>
  </si>
  <si>
    <t>V3</t>
    <phoneticPr fontId="1"/>
  </si>
  <si>
    <t>I</t>
    <phoneticPr fontId="1"/>
  </si>
  <si>
    <t>P</t>
    <phoneticPr fontId="1"/>
  </si>
  <si>
    <t>Cosθ</t>
    <phoneticPr fontId="1"/>
  </si>
  <si>
    <t>θ</t>
    <phoneticPr fontId="1"/>
  </si>
  <si>
    <t>コンデンサ[μF]</t>
    <phoneticPr fontId="1"/>
  </si>
  <si>
    <t>V2[V]</t>
    <phoneticPr fontId="1"/>
  </si>
  <si>
    <t>V3[V]</t>
    <phoneticPr fontId="1"/>
  </si>
  <si>
    <t>I[A]</t>
    <phoneticPr fontId="1"/>
  </si>
  <si>
    <t>P[W]</t>
    <phoneticPr fontId="1"/>
  </si>
  <si>
    <t>θ[deg]</t>
    <phoneticPr fontId="1"/>
  </si>
  <si>
    <t>V1[V]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</si>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</sst>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176" fontId="0" fillId="0" borderId="3" xfId="0" applyNumberFormat="1" applyBorder="1">
      <alignment vertical="center"/>
    </xf>
    <xf numFmtId="176" fontId="0" fillId="0" borderId="1" xfId="0" applyNumberFormat="1" applyBorder="1">
      <alignment vertical="center"/>
    </xf>
    <xf numFmtId="177" fontId="0" fillId="0" borderId="3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14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14" xfId="0" applyNumberFormat="1" applyBorder="1" applyAlignment="1">
      <alignment horizontal="center" vertical="center"/>
    </xf>
    <xf numFmtId="177" fontId="0" fillId="0" borderId="9" xfId="0" applyNumberFormat="1" applyBorder="1">
      <alignment vertical="center"/>
    </xf>
    <xf numFmtId="177" fontId="0" fillId="0" borderId="11" xfId="0" applyNumberFormat="1" applyBorder="1">
      <alignment vertical="center"/>
    </xf>
    <xf numFmtId="177" fontId="0" fillId="0" borderId="13" xfId="0" applyNumberFormat="1" applyBorder="1">
      <alignment vertical="center"/>
    </xf>
    <xf numFmtId="176" fontId="0" fillId="0" borderId="19" xfId="0" applyNumberFormat="1" applyBorder="1">
      <alignment vertical="center"/>
    </xf>
    <xf numFmtId="176" fontId="0" fillId="0" borderId="20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sheet1!$D$5:$D$14</c:f>
              <c:numCache>
                <c:formatCode>General</c:formatCode>
                <c:ptCount val="10"/>
                <c:pt idx="0">
                  <c:v>0.47</c:v>
                </c:pt>
                <c:pt idx="1">
                  <c:v>0.43</c:v>
                </c:pt>
                <c:pt idx="2">
                  <c:v>0.39500000000000002</c:v>
                </c:pt>
                <c:pt idx="3">
                  <c:v>0.36199999999999999</c:v>
                </c:pt>
                <c:pt idx="4">
                  <c:v>0.32500000000000001</c:v>
                </c:pt>
                <c:pt idx="5">
                  <c:v>0.28199999999999997</c:v>
                </c:pt>
                <c:pt idx="6">
                  <c:v>0.24099999999999999</c:v>
                </c:pt>
                <c:pt idx="7">
                  <c:v>0.17799999999999999</c:v>
                </c:pt>
                <c:pt idx="8">
                  <c:v>0.125</c:v>
                </c:pt>
                <c:pt idx="9">
                  <c:v>0</c:v>
                </c:pt>
              </c:numCache>
            </c:numRef>
          </c:xVal>
          <c:yVal>
            <c:numRef>
              <c:f>sheet1!$C$5:$C$14</c:f>
              <c:numCache>
                <c:formatCode>General</c:formatCode>
                <c:ptCount val="10"/>
                <c:pt idx="0">
                  <c:v>43.7</c:v>
                </c:pt>
                <c:pt idx="1">
                  <c:v>44.4</c:v>
                </c:pt>
                <c:pt idx="2">
                  <c:v>44.5</c:v>
                </c:pt>
                <c:pt idx="3">
                  <c:v>44.8</c:v>
                </c:pt>
                <c:pt idx="4">
                  <c:v>45.1</c:v>
                </c:pt>
                <c:pt idx="5">
                  <c:v>46.1</c:v>
                </c:pt>
                <c:pt idx="6">
                  <c:v>47.3</c:v>
                </c:pt>
                <c:pt idx="7">
                  <c:v>49.2</c:v>
                </c:pt>
                <c:pt idx="8">
                  <c:v>51.2</c:v>
                </c:pt>
                <c:pt idx="9">
                  <c:v>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8-E041-8F07-D2BA2FD6E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145328"/>
        <c:axId val="1820375760"/>
      </c:scatterChart>
      <c:valAx>
        <c:axId val="182114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管電流</a:t>
                </a:r>
                <a:r>
                  <a:rPr lang="en-US" altLang="ja-JP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375760"/>
        <c:crosses val="autoZero"/>
        <c:crossBetween val="midCat"/>
      </c:valAx>
      <c:valAx>
        <c:axId val="18203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管電圧</a:t>
                </a:r>
                <a:r>
                  <a:rPr lang="en-US" altLang="ja-JP"/>
                  <a:t>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114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sheet1!$N$5:$N$12</c:f>
              <c:numCache>
                <c:formatCode>0.000</c:formatCode>
                <c:ptCount val="8"/>
                <c:pt idx="0">
                  <c:v>0.3</c:v>
                </c:pt>
                <c:pt idx="1">
                  <c:v>0.27200000000000002</c:v>
                </c:pt>
                <c:pt idx="2">
                  <c:v>0.24399999999999999</c:v>
                </c:pt>
                <c:pt idx="3">
                  <c:v>0.22</c:v>
                </c:pt>
                <c:pt idx="4">
                  <c:v>0.19</c:v>
                </c:pt>
                <c:pt idx="5">
                  <c:v>0.16</c:v>
                </c:pt>
                <c:pt idx="6">
                  <c:v>0.13</c:v>
                </c:pt>
                <c:pt idx="7">
                  <c:v>0.112</c:v>
                </c:pt>
              </c:numCache>
            </c:numRef>
          </c:xVal>
          <c:yVal>
            <c:numRef>
              <c:f>sheet1!$M$5:$M$12</c:f>
              <c:numCache>
                <c:formatCode>0.0</c:formatCode>
                <c:ptCount val="8"/>
                <c:pt idx="0">
                  <c:v>44.1</c:v>
                </c:pt>
                <c:pt idx="1">
                  <c:v>44.7</c:v>
                </c:pt>
                <c:pt idx="2">
                  <c:v>45</c:v>
                </c:pt>
                <c:pt idx="3">
                  <c:v>45.4</c:v>
                </c:pt>
                <c:pt idx="4">
                  <c:v>46</c:v>
                </c:pt>
                <c:pt idx="5">
                  <c:v>46.7</c:v>
                </c:pt>
                <c:pt idx="6">
                  <c:v>47.4</c:v>
                </c:pt>
                <c:pt idx="7">
                  <c:v>48.6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9-F644-8753-B9EBD21EC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132400"/>
        <c:axId val="1757941488"/>
      </c:scatterChart>
      <c:valAx>
        <c:axId val="175813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管電流</a:t>
                </a:r>
                <a:r>
                  <a:rPr lang="en-US" altLang="ja-JP"/>
                  <a:t>[A]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7941488"/>
        <c:crosses val="autoZero"/>
        <c:crossBetween val="midCat"/>
      </c:valAx>
      <c:valAx>
        <c:axId val="1757941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管電圧</a:t>
                </a:r>
                <a:r>
                  <a:rPr lang="en-US" altLang="ja-JP"/>
                  <a:t>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813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sheet1!$U$4:$U$22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20</c:v>
                </c:pt>
              </c:numCache>
            </c:numRef>
          </c:xVal>
          <c:yVal>
            <c:numRef>
              <c:f>sheet1!$Z$4:$Z$22</c:f>
              <c:numCache>
                <c:formatCode>0.000</c:formatCode>
                <c:ptCount val="19"/>
                <c:pt idx="0">
                  <c:v>0.5</c:v>
                </c:pt>
                <c:pt idx="1">
                  <c:v>0.54</c:v>
                </c:pt>
                <c:pt idx="2">
                  <c:v>0.52</c:v>
                </c:pt>
                <c:pt idx="3">
                  <c:v>0.61</c:v>
                </c:pt>
                <c:pt idx="4">
                  <c:v>0.64</c:v>
                </c:pt>
                <c:pt idx="5">
                  <c:v>0.7</c:v>
                </c:pt>
                <c:pt idx="6">
                  <c:v>0.75</c:v>
                </c:pt>
                <c:pt idx="7">
                  <c:v>0.79</c:v>
                </c:pt>
                <c:pt idx="8">
                  <c:v>0.86</c:v>
                </c:pt>
                <c:pt idx="9">
                  <c:v>0.9</c:v>
                </c:pt>
                <c:pt idx="10">
                  <c:v>0.94</c:v>
                </c:pt>
                <c:pt idx="11">
                  <c:v>0.97</c:v>
                </c:pt>
                <c:pt idx="12">
                  <c:v>0.99199999999999999</c:v>
                </c:pt>
                <c:pt idx="13">
                  <c:v>0.999</c:v>
                </c:pt>
                <c:pt idx="14">
                  <c:v>0.98899999999999999</c:v>
                </c:pt>
                <c:pt idx="15">
                  <c:v>0.96</c:v>
                </c:pt>
                <c:pt idx="16">
                  <c:v>0.92</c:v>
                </c:pt>
                <c:pt idx="17">
                  <c:v>0.88</c:v>
                </c:pt>
                <c:pt idx="18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0-064D-A7FE-264EEF4BB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001248"/>
        <c:axId val="1754918448"/>
      </c:scatterChart>
      <c:valAx>
        <c:axId val="175500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コンデンサ</a:t>
                </a:r>
                <a:r>
                  <a:rPr lang="en-US" altLang="ja-JP"/>
                  <a:t>[uF]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4918448"/>
        <c:crosses val="autoZero"/>
        <c:crossBetween val="midCat"/>
      </c:valAx>
      <c:valAx>
        <c:axId val="17549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力率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500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463550</xdr:colOff>
      <xdr:row>15</xdr:row>
      <xdr:rowOff>190500</xdr:rowOff>
    </xdr:from>
    <xdr:to>
      <xdr:col>6</xdr:col>
      <xdr:colOff>273050</xdr:colOff>
      <xdr:row>26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00A8E35-77A7-2C44-8DEB-5EAA97CC5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15</xdr:row>
      <xdr:rowOff>190500</xdr:rowOff>
    </xdr:from>
    <xdr:to>
      <xdr:col>11</xdr:col>
      <xdr:colOff>317500</xdr:colOff>
      <xdr:row>26</xdr:row>
      <xdr:rowOff>127000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2C1DCE8-D782-4B48-B4B1-BF71B9B47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812800</xdr:colOff>
      <xdr:row>15</xdr:row>
      <xdr:rowOff>190500</xdr:rowOff>
    </xdr:from>
    <xdr:to>
      <xdr:col>16</xdr:col>
      <xdr:colOff>622300</xdr:colOff>
      <xdr:row>26</xdr:row>
      <xdr:rowOff>127000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EEF5646-9D22-C44D-B8F3-0082BC5E7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D79B-F6A1-894C-A9CC-582C0A691EF4}">
  <dimension ref="A1:AA22"/>
  <sheetViews>
    <sheetView tabSelected="1" workbookViewId="0">
      <selection activeCell="F30" sqref="F30"/>
    </sheetView>
  </sheetViews>
  <sheetFormatPr baseColWidth="10" defaultRowHeight="20"/>
  <cols>
    <col min="21" max="21" width="14.5703125" bestFit="1" customWidth="1"/>
  </cols>
  <sheetData>
    <row r="1" spans="1:27">
      <c r="A1" t="s">
        <v>3</v>
      </c>
    </row>
    <row r="2" spans="1:27" ht="21" thickBot="1">
      <c r="A2" t="s">
        <v>1</v>
      </c>
      <c r="K2" t="s">
        <v>2</v>
      </c>
      <c r="U2" t="s">
        <v>0</v>
      </c>
    </row>
    <row r="3" spans="1:27" ht="21" thickBot="1">
      <c r="A3" s="28" t="s">
        <v>19</v>
      </c>
      <c r="B3" s="27" t="s">
        <v>14</v>
      </c>
      <c r="C3" s="27" t="s">
        <v>15</v>
      </c>
      <c r="D3" s="27" t="s">
        <v>16</v>
      </c>
      <c r="E3" s="27" t="s">
        <v>17</v>
      </c>
      <c r="F3" s="27" t="s">
        <v>11</v>
      </c>
      <c r="G3" s="27"/>
      <c r="H3" s="27" t="s">
        <v>18</v>
      </c>
      <c r="I3" s="31"/>
      <c r="K3" s="28" t="s">
        <v>6</v>
      </c>
      <c r="L3" s="27" t="s">
        <v>7</v>
      </c>
      <c r="M3" s="27" t="s">
        <v>8</v>
      </c>
      <c r="N3" s="27" t="s">
        <v>9</v>
      </c>
      <c r="O3" s="27" t="s">
        <v>10</v>
      </c>
      <c r="P3" s="27" t="s">
        <v>11</v>
      </c>
      <c r="Q3" s="27"/>
      <c r="R3" s="27" t="s">
        <v>12</v>
      </c>
      <c r="S3" s="31"/>
      <c r="U3" s="9" t="s">
        <v>13</v>
      </c>
      <c r="V3" s="10" t="s">
        <v>14</v>
      </c>
      <c r="W3" s="10" t="s">
        <v>15</v>
      </c>
      <c r="X3" s="10" t="s">
        <v>16</v>
      </c>
      <c r="Y3" s="10" t="s">
        <v>17</v>
      </c>
      <c r="Z3" s="10" t="s">
        <v>11</v>
      </c>
      <c r="AA3" s="11" t="s">
        <v>18</v>
      </c>
    </row>
    <row r="4" spans="1:27" ht="22" thickTop="1" thickBot="1">
      <c r="A4" s="29"/>
      <c r="B4" s="30"/>
      <c r="C4" s="30"/>
      <c r="D4" s="30"/>
      <c r="E4" s="30"/>
      <c r="F4" s="3" t="s">
        <v>4</v>
      </c>
      <c r="G4" s="3" t="s">
        <v>5</v>
      </c>
      <c r="H4" s="3" t="s">
        <v>4</v>
      </c>
      <c r="I4" s="4" t="s">
        <v>5</v>
      </c>
      <c r="K4" s="29"/>
      <c r="L4" s="30"/>
      <c r="M4" s="30"/>
      <c r="N4" s="30"/>
      <c r="O4" s="30"/>
      <c r="P4" s="3" t="s">
        <v>4</v>
      </c>
      <c r="Q4" s="3" t="s">
        <v>5</v>
      </c>
      <c r="R4" s="3" t="s">
        <v>4</v>
      </c>
      <c r="S4" s="4" t="s">
        <v>5</v>
      </c>
      <c r="U4" s="5">
        <v>0</v>
      </c>
      <c r="V4" s="2">
        <v>82.8</v>
      </c>
      <c r="W4" s="2">
        <v>43.7</v>
      </c>
      <c r="X4" s="2">
        <v>0.47</v>
      </c>
      <c r="Y4" s="2">
        <v>23.5</v>
      </c>
      <c r="Z4" s="12">
        <v>0.5</v>
      </c>
      <c r="AA4" s="17">
        <f>ACOS(Z4)*180/PI()</f>
        <v>59.999999999999993</v>
      </c>
    </row>
    <row r="5" spans="1:27" ht="21" thickTop="1">
      <c r="A5" s="22">
        <v>100.1</v>
      </c>
      <c r="B5" s="12">
        <v>82.8</v>
      </c>
      <c r="C5" s="2">
        <v>43.7</v>
      </c>
      <c r="D5" s="2">
        <v>0.47</v>
      </c>
      <c r="E5" s="14">
        <v>23.5</v>
      </c>
      <c r="F5" s="12">
        <v>0.5</v>
      </c>
      <c r="G5" s="12">
        <f>E5/(A5*D5)</f>
        <v>0.49950049950049952</v>
      </c>
      <c r="H5" s="12">
        <f>ACOS(F5)*180/PI()</f>
        <v>59.999999999999993</v>
      </c>
      <c r="I5" s="17">
        <f>ACOS(G5)*180/PI()</f>
        <v>60.033041188421755</v>
      </c>
      <c r="K5" s="22">
        <v>100</v>
      </c>
      <c r="L5" s="2">
        <v>55.7</v>
      </c>
      <c r="M5" s="14">
        <v>44.1</v>
      </c>
      <c r="N5" s="12">
        <v>0.3</v>
      </c>
      <c r="O5" s="14">
        <v>28</v>
      </c>
      <c r="P5" s="12">
        <v>0.999</v>
      </c>
      <c r="Q5" s="12">
        <f>O5/(K5*N5)</f>
        <v>0.93333333333333335</v>
      </c>
      <c r="R5" s="12">
        <f>ACOS(P5)*180/PI()</f>
        <v>2.5625587331231396</v>
      </c>
      <c r="S5" s="17">
        <f>ACOS(Q5)*180/PI()</f>
        <v>21.039469781317226</v>
      </c>
      <c r="U5" s="6">
        <v>1</v>
      </c>
      <c r="V5" s="1">
        <v>82.7</v>
      </c>
      <c r="W5" s="1">
        <v>43.5</v>
      </c>
      <c r="X5" s="1">
        <v>0.45500000000000002</v>
      </c>
      <c r="Y5" s="1">
        <v>23.5</v>
      </c>
      <c r="Z5" s="13">
        <v>0.54</v>
      </c>
      <c r="AA5" s="18">
        <f t="shared" ref="AA5:AA21" si="0">ACOS(Z5)*180/PI()</f>
        <v>57.316361153742044</v>
      </c>
    </row>
    <row r="6" spans="1:27">
      <c r="A6" s="23">
        <v>95.1</v>
      </c>
      <c r="B6" s="13">
        <v>76.099999999999994</v>
      </c>
      <c r="C6" s="1">
        <v>44.4</v>
      </c>
      <c r="D6" s="1">
        <v>0.43</v>
      </c>
      <c r="E6" s="15">
        <v>21</v>
      </c>
      <c r="F6" s="13">
        <v>0.52</v>
      </c>
      <c r="G6" s="12">
        <f t="shared" ref="G6:G13" si="1">E6/(A6*D6)</f>
        <v>0.51353532389406509</v>
      </c>
      <c r="H6" s="13">
        <f t="shared" ref="H6:I14" si="2">ACOS(F6)*180/PI()</f>
        <v>58.667748502405743</v>
      </c>
      <c r="I6" s="18">
        <f t="shared" si="2"/>
        <v>59.100395841945058</v>
      </c>
      <c r="K6" s="23">
        <v>95.1</v>
      </c>
      <c r="L6" s="1">
        <v>50.4</v>
      </c>
      <c r="M6" s="15">
        <v>44.7</v>
      </c>
      <c r="N6" s="13">
        <v>0.27200000000000002</v>
      </c>
      <c r="O6" s="15">
        <v>24</v>
      </c>
      <c r="P6" s="13">
        <v>0.99</v>
      </c>
      <c r="Q6" s="12">
        <f t="shared" ref="Q6:Q12" si="3">O6/(K6*N6)</f>
        <v>0.92781592132120982</v>
      </c>
      <c r="R6" s="12">
        <f t="shared" ref="R6:R12" si="4">ACOS(P6)*180/PI()</f>
        <v>8.1096144559941834</v>
      </c>
      <c r="S6" s="17">
        <f t="shared" ref="S6:S12" si="5">ACOS(Q6)*180/PI()</f>
        <v>21.903123136915962</v>
      </c>
      <c r="U6" s="6">
        <v>2</v>
      </c>
      <c r="V6" s="1">
        <v>82.6</v>
      </c>
      <c r="W6" s="1">
        <v>43.6</v>
      </c>
      <c r="X6" s="1">
        <v>0.47799999999999998</v>
      </c>
      <c r="Y6" s="1">
        <v>24</v>
      </c>
      <c r="Z6" s="13">
        <v>0.52</v>
      </c>
      <c r="AA6" s="18">
        <f t="shared" si="0"/>
        <v>58.667748502405743</v>
      </c>
    </row>
    <row r="7" spans="1:27">
      <c r="A7" s="23">
        <v>90</v>
      </c>
      <c r="B7" s="13">
        <v>70.599999999999994</v>
      </c>
      <c r="C7" s="1">
        <v>44.5</v>
      </c>
      <c r="D7" s="1">
        <v>0.39500000000000002</v>
      </c>
      <c r="E7" s="15">
        <v>19</v>
      </c>
      <c r="F7" s="13">
        <v>0.54</v>
      </c>
      <c r="G7" s="12">
        <f t="shared" si="1"/>
        <v>0.5344585091420534</v>
      </c>
      <c r="H7" s="13">
        <f t="shared" si="2"/>
        <v>57.316361153742044</v>
      </c>
      <c r="I7" s="18">
        <f t="shared" si="2"/>
        <v>57.692803712388539</v>
      </c>
      <c r="K7" s="23">
        <v>90</v>
      </c>
      <c r="L7" s="1">
        <v>45.2</v>
      </c>
      <c r="M7" s="15">
        <v>45</v>
      </c>
      <c r="N7" s="13">
        <v>0.24399999999999999</v>
      </c>
      <c r="O7" s="15">
        <v>20.5</v>
      </c>
      <c r="P7" s="13">
        <v>0.98899999999999999</v>
      </c>
      <c r="Q7" s="12">
        <f t="shared" si="3"/>
        <v>0.93351548269581053</v>
      </c>
      <c r="R7" s="12">
        <f t="shared" si="4"/>
        <v>8.5061469534770708</v>
      </c>
      <c r="S7" s="17">
        <f t="shared" si="5"/>
        <v>21.01038074924713</v>
      </c>
      <c r="U7" s="6">
        <v>3</v>
      </c>
      <c r="V7" s="1">
        <v>82.2</v>
      </c>
      <c r="W7" s="1">
        <v>44</v>
      </c>
      <c r="X7" s="1">
        <v>0.39</v>
      </c>
      <c r="Y7" s="1">
        <v>23.5</v>
      </c>
      <c r="Z7" s="13">
        <v>0.61</v>
      </c>
      <c r="AA7" s="18">
        <f t="shared" si="0"/>
        <v>52.410497035143138</v>
      </c>
    </row>
    <row r="8" spans="1:27">
      <c r="A8" s="23">
        <v>85.2</v>
      </c>
      <c r="B8" s="13">
        <v>65.3</v>
      </c>
      <c r="C8" s="1">
        <v>44.8</v>
      </c>
      <c r="D8" s="1">
        <v>0.36199999999999999</v>
      </c>
      <c r="E8" s="15">
        <v>17.2</v>
      </c>
      <c r="F8" s="13">
        <v>0.57999999999999996</v>
      </c>
      <c r="G8" s="12">
        <f t="shared" si="1"/>
        <v>0.55767385158094052</v>
      </c>
      <c r="H8" s="13">
        <f t="shared" si="2"/>
        <v>54.54945736082459</v>
      </c>
      <c r="I8" s="18">
        <f t="shared" si="2"/>
        <v>56.104918759067452</v>
      </c>
      <c r="K8" s="23">
        <v>85</v>
      </c>
      <c r="L8" s="1">
        <v>39.5</v>
      </c>
      <c r="M8" s="15">
        <v>45.4</v>
      </c>
      <c r="N8" s="13">
        <v>0.22</v>
      </c>
      <c r="O8" s="15">
        <v>16.8</v>
      </c>
      <c r="P8" s="13">
        <v>0.98799999999999999</v>
      </c>
      <c r="Q8" s="12">
        <f t="shared" si="3"/>
        <v>0.89839572192513373</v>
      </c>
      <c r="R8" s="12">
        <f t="shared" si="4"/>
        <v>8.8851242702280828</v>
      </c>
      <c r="S8" s="17">
        <f t="shared" si="5"/>
        <v>26.052013206903293</v>
      </c>
      <c r="U8" s="6">
        <v>4</v>
      </c>
      <c r="V8" s="1">
        <v>82.5</v>
      </c>
      <c r="W8" s="1">
        <v>43.5</v>
      </c>
      <c r="X8" s="1">
        <v>0.37</v>
      </c>
      <c r="Y8" s="1">
        <v>23.9</v>
      </c>
      <c r="Z8" s="13">
        <v>0.64</v>
      </c>
      <c r="AA8" s="18">
        <f t="shared" si="0"/>
        <v>50.208180500442765</v>
      </c>
    </row>
    <row r="9" spans="1:27">
      <c r="A9" s="23">
        <v>80</v>
      </c>
      <c r="B9" s="13">
        <v>58.5</v>
      </c>
      <c r="C9" s="1">
        <v>45.1</v>
      </c>
      <c r="D9" s="1">
        <v>0.32500000000000001</v>
      </c>
      <c r="E9" s="15">
        <v>14.9</v>
      </c>
      <c r="F9" s="13">
        <v>0.6</v>
      </c>
      <c r="G9" s="12">
        <f t="shared" si="1"/>
        <v>0.57307692307692304</v>
      </c>
      <c r="H9" s="13">
        <f t="shared" si="2"/>
        <v>53.13010235415598</v>
      </c>
      <c r="I9" s="18">
        <f t="shared" si="2"/>
        <v>55.034931117962657</v>
      </c>
      <c r="K9" s="23">
        <v>80.099999999999994</v>
      </c>
      <c r="L9" s="1">
        <v>33.799999999999997</v>
      </c>
      <c r="M9" s="15">
        <v>46</v>
      </c>
      <c r="N9" s="13">
        <v>0.19</v>
      </c>
      <c r="O9" s="15">
        <v>13.4</v>
      </c>
      <c r="P9" s="13">
        <v>0.98199999999999998</v>
      </c>
      <c r="Q9" s="12">
        <f t="shared" si="3"/>
        <v>0.88047834943163161</v>
      </c>
      <c r="R9" s="12">
        <f t="shared" si="4"/>
        <v>10.887482877261027</v>
      </c>
      <c r="S9" s="17">
        <f t="shared" si="5"/>
        <v>28.299879637872326</v>
      </c>
      <c r="U9" s="6">
        <v>5</v>
      </c>
      <c r="V9" s="1">
        <v>82.1</v>
      </c>
      <c r="W9" s="1">
        <v>43.5</v>
      </c>
      <c r="X9" s="1">
        <v>0.34499999999999997</v>
      </c>
      <c r="Y9" s="1">
        <v>23.9</v>
      </c>
      <c r="Z9" s="13">
        <v>0.7</v>
      </c>
      <c r="AA9" s="18">
        <f t="shared" si="0"/>
        <v>45.572995999194291</v>
      </c>
    </row>
    <row r="10" spans="1:27">
      <c r="A10" s="23">
        <v>74.900000000000006</v>
      </c>
      <c r="B10" s="13">
        <v>51.7</v>
      </c>
      <c r="C10" s="1">
        <v>46.1</v>
      </c>
      <c r="D10" s="1">
        <v>0.28199999999999997</v>
      </c>
      <c r="E10" s="15">
        <v>12.5</v>
      </c>
      <c r="F10" s="13">
        <v>0.62</v>
      </c>
      <c r="G10" s="12">
        <f t="shared" si="1"/>
        <v>0.59180562262685943</v>
      </c>
      <c r="H10" s="13">
        <f t="shared" si="2"/>
        <v>51.683865526334259</v>
      </c>
      <c r="I10" s="18">
        <f t="shared" si="2"/>
        <v>53.714754375077405</v>
      </c>
      <c r="K10" s="23">
        <v>75.099999999999994</v>
      </c>
      <c r="L10" s="1">
        <v>28.3</v>
      </c>
      <c r="M10" s="15">
        <v>46.7</v>
      </c>
      <c r="N10" s="13">
        <v>0.16</v>
      </c>
      <c r="O10" s="15">
        <v>10.5</v>
      </c>
      <c r="P10" s="13">
        <v>0.98</v>
      </c>
      <c r="Q10" s="12">
        <f t="shared" si="3"/>
        <v>0.87383488681757659</v>
      </c>
      <c r="R10" s="12">
        <f t="shared" si="4"/>
        <v>11.47834095453358</v>
      </c>
      <c r="S10" s="17">
        <f t="shared" si="5"/>
        <v>29.092616646717815</v>
      </c>
      <c r="U10" s="6">
        <v>6</v>
      </c>
      <c r="V10" s="1">
        <v>82.6</v>
      </c>
      <c r="W10" s="1">
        <v>43.2</v>
      </c>
      <c r="X10" s="1">
        <v>0.32500000000000001</v>
      </c>
      <c r="Y10" s="1">
        <v>23.7</v>
      </c>
      <c r="Z10" s="13">
        <v>0.75</v>
      </c>
      <c r="AA10" s="18">
        <f t="shared" si="0"/>
        <v>41.409622109270856</v>
      </c>
    </row>
    <row r="11" spans="1:27">
      <c r="A11" s="23">
        <v>70</v>
      </c>
      <c r="B11" s="13">
        <v>44.6</v>
      </c>
      <c r="C11" s="1">
        <v>47.3</v>
      </c>
      <c r="D11" s="1">
        <v>0.24099999999999999</v>
      </c>
      <c r="E11" s="15">
        <v>10.6</v>
      </c>
      <c r="F11" s="13">
        <v>0.65</v>
      </c>
      <c r="G11" s="12">
        <f t="shared" si="1"/>
        <v>0.62833432128037936</v>
      </c>
      <c r="H11" s="13">
        <f t="shared" si="2"/>
        <v>49.458398126495482</v>
      </c>
      <c r="I11" s="18">
        <f t="shared" si="2"/>
        <v>51.072661583088248</v>
      </c>
      <c r="K11" s="23">
        <v>70.099999999999994</v>
      </c>
      <c r="L11" s="1">
        <v>22.6</v>
      </c>
      <c r="M11" s="15">
        <v>47.4</v>
      </c>
      <c r="N11" s="13">
        <v>0.13</v>
      </c>
      <c r="O11" s="15">
        <v>7.9</v>
      </c>
      <c r="P11" s="13">
        <v>0.97499999999999998</v>
      </c>
      <c r="Q11" s="12">
        <f t="shared" si="3"/>
        <v>0.86689344891912656</v>
      </c>
      <c r="R11" s="12">
        <f t="shared" si="4"/>
        <v>12.838568140984055</v>
      </c>
      <c r="S11" s="17">
        <f t="shared" si="5"/>
        <v>29.900379299053839</v>
      </c>
      <c r="U11" s="6">
        <v>7</v>
      </c>
      <c r="V11" s="1">
        <v>82.1</v>
      </c>
      <c r="W11" s="1">
        <v>43.6</v>
      </c>
      <c r="X11" s="1">
        <v>0.31</v>
      </c>
      <c r="Y11" s="1">
        <v>23.9</v>
      </c>
      <c r="Z11" s="13">
        <v>0.79</v>
      </c>
      <c r="AA11" s="18">
        <f t="shared" si="0"/>
        <v>37.814488506014143</v>
      </c>
    </row>
    <row r="12" spans="1:27" ht="21" thickBot="1">
      <c r="A12" s="23">
        <v>65.099999999999994</v>
      </c>
      <c r="B12" s="13">
        <v>35.799999999999997</v>
      </c>
      <c r="C12" s="1">
        <v>49.2</v>
      </c>
      <c r="D12" s="1">
        <v>0.17799999999999999</v>
      </c>
      <c r="E12" s="15">
        <v>8.1</v>
      </c>
      <c r="F12" s="13">
        <v>0.7</v>
      </c>
      <c r="G12" s="12">
        <f t="shared" si="1"/>
        <v>0.69901102884067734</v>
      </c>
      <c r="H12" s="13">
        <f t="shared" si="2"/>
        <v>45.572995999194291</v>
      </c>
      <c r="I12" s="18">
        <f t="shared" si="2"/>
        <v>45.652287538881993</v>
      </c>
      <c r="K12" s="24">
        <v>65.099999999999994</v>
      </c>
      <c r="L12" s="8">
        <v>16.3</v>
      </c>
      <c r="M12" s="16">
        <v>48.6</v>
      </c>
      <c r="N12" s="19">
        <v>0.112</v>
      </c>
      <c r="O12" s="16">
        <v>5</v>
      </c>
      <c r="P12" s="19">
        <v>0.96</v>
      </c>
      <c r="Q12" s="25">
        <f t="shared" si="3"/>
        <v>0.6857581742374369</v>
      </c>
      <c r="R12" s="25">
        <f t="shared" si="4"/>
        <v>16.260204708311971</v>
      </c>
      <c r="S12" s="26">
        <f t="shared" si="5"/>
        <v>46.704737537358028</v>
      </c>
      <c r="U12" s="6">
        <v>8</v>
      </c>
      <c r="V12" s="1">
        <v>81.099999999999994</v>
      </c>
      <c r="W12" s="1">
        <v>43.1</v>
      </c>
      <c r="X12" s="1">
        <v>0.28999999999999998</v>
      </c>
      <c r="Y12" s="1">
        <v>23.5</v>
      </c>
      <c r="Z12" s="13">
        <v>0.86</v>
      </c>
      <c r="AA12" s="18">
        <f t="shared" si="0"/>
        <v>30.683417108975817</v>
      </c>
    </row>
    <row r="13" spans="1:27">
      <c r="A13" s="23">
        <v>60</v>
      </c>
      <c r="B13" s="13">
        <v>25.1</v>
      </c>
      <c r="C13" s="1">
        <v>51.2</v>
      </c>
      <c r="D13" s="1">
        <v>0.125</v>
      </c>
      <c r="E13" s="15">
        <v>5.0999999999999996</v>
      </c>
      <c r="F13" s="13">
        <v>0.76</v>
      </c>
      <c r="G13" s="12">
        <f t="shared" si="1"/>
        <v>0.67999999999999994</v>
      </c>
      <c r="H13" s="13">
        <f t="shared" si="2"/>
        <v>40.535802111316563</v>
      </c>
      <c r="I13" s="18">
        <f t="shared" si="2"/>
        <v>47.15635695640367</v>
      </c>
      <c r="U13" s="6">
        <v>9</v>
      </c>
      <c r="V13" s="1">
        <v>82.2</v>
      </c>
      <c r="W13" s="1">
        <v>43.2</v>
      </c>
      <c r="X13" s="1">
        <v>0.20799999999999999</v>
      </c>
      <c r="Y13" s="1">
        <v>23.5</v>
      </c>
      <c r="Z13" s="13">
        <v>0.9</v>
      </c>
      <c r="AA13" s="18">
        <f t="shared" si="0"/>
        <v>25.841932763167126</v>
      </c>
    </row>
    <row r="14" spans="1:27" ht="21" thickBot="1">
      <c r="A14" s="24">
        <v>55.6</v>
      </c>
      <c r="B14" s="19">
        <v>5.0999999999999997E-2</v>
      </c>
      <c r="C14" s="8">
        <v>55.5</v>
      </c>
      <c r="D14" s="8">
        <v>0</v>
      </c>
      <c r="E14" s="16">
        <v>0</v>
      </c>
      <c r="F14" s="19">
        <v>1</v>
      </c>
      <c r="G14" s="21" t="s">
        <v>20</v>
      </c>
      <c r="H14" s="19">
        <f t="shared" si="2"/>
        <v>0</v>
      </c>
      <c r="I14" s="20"/>
      <c r="U14" s="6">
        <v>10</v>
      </c>
      <c r="V14" s="1">
        <v>82.3</v>
      </c>
      <c r="W14" s="1">
        <v>43.2</v>
      </c>
      <c r="X14" s="1">
        <v>0.27</v>
      </c>
      <c r="Y14" s="1">
        <v>23.8</v>
      </c>
      <c r="Z14" s="13">
        <v>0.94</v>
      </c>
      <c r="AA14" s="18">
        <f t="shared" si="0"/>
        <v>19.948443588802697</v>
      </c>
    </row>
    <row r="15" spans="1:27">
      <c r="U15" s="6">
        <v>11</v>
      </c>
      <c r="V15" s="1">
        <v>82.4</v>
      </c>
      <c r="W15" s="1">
        <v>42.5</v>
      </c>
      <c r="X15" s="1">
        <v>0.26200000000000001</v>
      </c>
      <c r="Y15" s="1">
        <v>23.5</v>
      </c>
      <c r="Z15" s="13">
        <v>0.97</v>
      </c>
      <c r="AA15" s="18">
        <f t="shared" si="0"/>
        <v>14.069867747572125</v>
      </c>
    </row>
    <row r="16" spans="1:27">
      <c r="U16" s="6">
        <v>12</v>
      </c>
      <c r="V16" s="1">
        <v>82.5</v>
      </c>
      <c r="W16" s="1">
        <v>43.3</v>
      </c>
      <c r="X16" s="1">
        <v>0.26500000000000001</v>
      </c>
      <c r="Y16" s="1">
        <v>24</v>
      </c>
      <c r="Z16" s="13">
        <v>0.99199999999999999</v>
      </c>
      <c r="AA16" s="18">
        <f t="shared" si="0"/>
        <v>7.2522468650594325</v>
      </c>
    </row>
    <row r="17" spans="21:27">
      <c r="U17" s="6">
        <v>13</v>
      </c>
      <c r="V17" s="1">
        <v>82.2</v>
      </c>
      <c r="W17" s="1">
        <v>43.3</v>
      </c>
      <c r="X17" s="1">
        <v>0.26500000000000001</v>
      </c>
      <c r="Y17" s="1">
        <v>23.5</v>
      </c>
      <c r="Z17" s="13">
        <v>0.999</v>
      </c>
      <c r="AA17" s="18">
        <f t="shared" si="0"/>
        <v>2.5625587331231396</v>
      </c>
    </row>
    <row r="18" spans="21:27">
      <c r="U18" s="6">
        <v>14</v>
      </c>
      <c r="V18" s="1">
        <v>82.5</v>
      </c>
      <c r="W18" s="1">
        <v>43.2</v>
      </c>
      <c r="X18" s="1">
        <v>0.27</v>
      </c>
      <c r="Y18" s="1">
        <v>23.9</v>
      </c>
      <c r="Z18" s="13">
        <v>0.98899999999999999</v>
      </c>
      <c r="AA18" s="18">
        <f t="shared" si="0"/>
        <v>8.5061469534770708</v>
      </c>
    </row>
    <row r="19" spans="21:27">
      <c r="U19" s="6">
        <v>15</v>
      </c>
      <c r="V19" s="1">
        <v>82.2</v>
      </c>
      <c r="W19" s="1">
        <v>43.3</v>
      </c>
      <c r="X19" s="1">
        <v>0.28000000000000003</v>
      </c>
      <c r="Y19" s="1">
        <v>23.9</v>
      </c>
      <c r="Z19" s="13">
        <v>0.96</v>
      </c>
      <c r="AA19" s="18">
        <f t="shared" si="0"/>
        <v>16.260204708311971</v>
      </c>
    </row>
    <row r="20" spans="21:27">
      <c r="U20" s="6">
        <v>16</v>
      </c>
      <c r="V20" s="1">
        <v>82.2</v>
      </c>
      <c r="W20" s="1">
        <v>43.1</v>
      </c>
      <c r="X20" s="1">
        <v>0.29499999999999998</v>
      </c>
      <c r="Y20" s="1">
        <v>23.9</v>
      </c>
      <c r="Z20" s="13">
        <v>0.92</v>
      </c>
      <c r="AA20" s="18">
        <f t="shared" si="0"/>
        <v>23.073918065630959</v>
      </c>
    </row>
    <row r="21" spans="21:27">
      <c r="U21" s="6">
        <v>17</v>
      </c>
      <c r="V21" s="1">
        <v>82.8</v>
      </c>
      <c r="W21" s="1">
        <v>43.2</v>
      </c>
      <c r="X21" s="1">
        <v>0.32200000000000001</v>
      </c>
      <c r="Y21" s="1">
        <v>24</v>
      </c>
      <c r="Z21" s="13">
        <v>0.88</v>
      </c>
      <c r="AA21" s="18">
        <f t="shared" si="0"/>
        <v>28.357636576327966</v>
      </c>
    </row>
    <row r="22" spans="21:27" ht="21" thickBot="1">
      <c r="U22" s="7">
        <v>20</v>
      </c>
      <c r="V22" s="8">
        <v>82.4</v>
      </c>
      <c r="W22" s="8">
        <v>43.5</v>
      </c>
      <c r="X22" s="8">
        <v>0.36499999999999999</v>
      </c>
      <c r="Y22" s="8">
        <v>23.9</v>
      </c>
      <c r="Z22" s="19">
        <v>0.75</v>
      </c>
      <c r="AA22" s="20">
        <f>ACOS(Z22)*180/PI()</f>
        <v>41.409622109270856</v>
      </c>
    </row>
  </sheetData>
  <mergeCells count="14">
    <mergeCell ref="P3:Q3"/>
    <mergeCell ref="R3:S3"/>
    <mergeCell ref="H3:I3"/>
    <mergeCell ref="K3:K4"/>
    <mergeCell ref="L3:L4"/>
    <mergeCell ref="M3:M4"/>
    <mergeCell ref="N3:N4"/>
    <mergeCell ref="O3:O4"/>
    <mergeCell ref="F3:G3"/>
    <mergeCell ref="A3:A4"/>
    <mergeCell ref="B3:B4"/>
    <mergeCell ref="C3:C4"/>
    <mergeCell ref="D3:D4"/>
    <mergeCell ref="E3:E4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g15218@ichinoseki.kosen-ac.jp</dc:creator>
  <cp:lastModifiedBy>g15218@ichinoseki.kosen-ac.jp</cp:lastModifiedBy>
  <dcterms:created xsi:type="dcterms:W3CDTF">2019-01-25T00:05:59Z</dcterms:created>
  <dcterms:modified xsi:type="dcterms:W3CDTF">2019-01-30T14:52:02Z</dcterms:modified>
</cp:coreProperties>
</file>