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"/>
    </mc:Choice>
  </mc:AlternateContent>
  <xr:revisionPtr revIDLastSave="0" documentId="13_ncr:1_{41809707-344B-824D-92DB-741B1ECF49F2}" xr6:coauthVersionLast="43" xr6:coauthVersionMax="43" xr10:uidLastSave="{00000000-0000-0000-0000-000000000000}"/>
  <bookViews>
    <workbookView xWindow="1000" yWindow="460" windowWidth="22160" windowHeight="14840" xr2:uid="{169A5627-D179-7247-939C-5E11FF30B5AC}"/>
  </bookViews>
  <sheets>
    <sheet name="Sheet1" sheetId="1" r:id="rId1"/>
  </sheets>
  <definedNames>
    <definedName name="_xlchart.v1.0" hidden="1">Sheet1!$E$66:$E$84</definedName>
    <definedName name="_xlchart.v1.1" hidden="1">Sheet1!$F$66:$F$84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9" i="1" l="1"/>
  <c r="F79" i="1" s="1"/>
  <c r="D80" i="1"/>
  <c r="F80" i="1" s="1"/>
  <c r="D81" i="1"/>
  <c r="E81" i="1" s="1"/>
  <c r="D82" i="1"/>
  <c r="E82" i="1" s="1"/>
  <c r="D83" i="1"/>
  <c r="F83" i="1" s="1"/>
  <c r="D84" i="1"/>
  <c r="F84" i="1" s="1"/>
  <c r="D67" i="1"/>
  <c r="F67" i="1" s="1"/>
  <c r="D68" i="1"/>
  <c r="F68" i="1" s="1"/>
  <c r="D69" i="1"/>
  <c r="E69" i="1" s="1"/>
  <c r="D70" i="1"/>
  <c r="E70" i="1" s="1"/>
  <c r="D71" i="1"/>
  <c r="F71" i="1" s="1"/>
  <c r="D72" i="1"/>
  <c r="F72" i="1" s="1"/>
  <c r="D73" i="1"/>
  <c r="E73" i="1" s="1"/>
  <c r="D74" i="1"/>
  <c r="E74" i="1" s="1"/>
  <c r="D75" i="1"/>
  <c r="F75" i="1" s="1"/>
  <c r="D76" i="1"/>
  <c r="F76" i="1" s="1"/>
  <c r="D77" i="1"/>
  <c r="E77" i="1" s="1"/>
  <c r="D78" i="1"/>
  <c r="E78" i="1" s="1"/>
  <c r="D66" i="1"/>
  <c r="F66" i="1" s="1"/>
  <c r="D16" i="1"/>
  <c r="D17" i="1"/>
  <c r="D15" i="1"/>
  <c r="D14" i="1"/>
  <c r="D13" i="1"/>
  <c r="D12" i="1"/>
  <c r="E72" i="1" l="1"/>
  <c r="E71" i="1"/>
  <c r="F82" i="1"/>
  <c r="E66" i="1"/>
  <c r="F81" i="1"/>
  <c r="E76" i="1"/>
  <c r="E68" i="1"/>
  <c r="E75" i="1"/>
  <c r="E67" i="1"/>
  <c r="F70" i="1"/>
  <c r="F78" i="1"/>
  <c r="E83" i="1"/>
  <c r="E79" i="1"/>
  <c r="F77" i="1"/>
  <c r="F73" i="1"/>
  <c r="F69" i="1"/>
  <c r="E84" i="1"/>
  <c r="E80" i="1"/>
  <c r="F74" i="1"/>
</calcChain>
</file>

<file path=xl/sharedStrings.xml><?xml version="1.0" encoding="utf-8"?>
<sst xmlns="http://schemas.openxmlformats.org/spreadsheetml/2006/main" count="62" uniqueCount="29">
  <si>
    <t>4-2</t>
    <phoneticPr fontId="1"/>
  </si>
  <si>
    <t>出力最小点</t>
    <rPh sb="0" eb="5">
      <t>シュツリョク</t>
    </rPh>
    <phoneticPr fontId="1"/>
  </si>
  <si>
    <t>mm</t>
    <phoneticPr fontId="1"/>
  </si>
  <si>
    <t>MHz</t>
    <phoneticPr fontId="1"/>
  </si>
  <si>
    <t>4-3</t>
    <phoneticPr fontId="1"/>
  </si>
  <si>
    <t>穴の空いていない</t>
    <rPh sb="0" eb="1">
      <t>アナノ</t>
    </rPh>
    <rPh sb="2" eb="3">
      <t>アイテ</t>
    </rPh>
    <phoneticPr fontId="1"/>
  </si>
  <si>
    <t>横に長い穴</t>
    <rPh sb="0" eb="1">
      <t>ヨコ</t>
    </rPh>
    <rPh sb="2" eb="3">
      <t>ナガイ</t>
    </rPh>
    <rPh sb="4" eb="5">
      <t>アナ</t>
    </rPh>
    <phoneticPr fontId="1"/>
  </si>
  <si>
    <t>アルミ穴が大きい</t>
    <rPh sb="3" eb="4">
      <t>アナ</t>
    </rPh>
    <rPh sb="5" eb="6">
      <t>オオキイ</t>
    </rPh>
    <phoneticPr fontId="1"/>
  </si>
  <si>
    <t>アルミ穴が中くらい</t>
    <rPh sb="3" eb="4">
      <t>アナ</t>
    </rPh>
    <rPh sb="5" eb="6">
      <t>チュウクライ</t>
    </rPh>
    <phoneticPr fontId="1"/>
  </si>
  <si>
    <t>アルミ穴が小さい</t>
    <rPh sb="3" eb="4">
      <t>アナ</t>
    </rPh>
    <rPh sb="5" eb="6">
      <t>チイサイ</t>
    </rPh>
    <phoneticPr fontId="1"/>
  </si>
  <si>
    <t>縦が導波管と同じ</t>
    <rPh sb="0" eb="1">
      <t xml:space="preserve">タテガ </t>
    </rPh>
    <rPh sb="2" eb="5">
      <t>ドウハカn</t>
    </rPh>
    <rPh sb="6" eb="7">
      <t>オナジ</t>
    </rPh>
    <phoneticPr fontId="1"/>
  </si>
  <si>
    <t>uV</t>
    <phoneticPr fontId="1"/>
  </si>
  <si>
    <t>V</t>
    <phoneticPr fontId="1"/>
  </si>
  <si>
    <t>mV</t>
    <phoneticPr fontId="1"/>
  </si>
  <si>
    <t>4-4</t>
    <phoneticPr fontId="1"/>
  </si>
  <si>
    <t>1.1mV</t>
    <phoneticPr fontId="1"/>
  </si>
  <si>
    <t>入力</t>
    <rPh sb="0" eb="2">
      <t>ニュウリョク</t>
    </rPh>
    <phoneticPr fontId="1"/>
  </si>
  <si>
    <t>出力</t>
    <rPh sb="0" eb="2">
      <t>シュテゥ</t>
    </rPh>
    <phoneticPr fontId="1"/>
  </si>
  <si>
    <t>1.3V</t>
    <phoneticPr fontId="1"/>
  </si>
  <si>
    <t>1.28V</t>
    <phoneticPr fontId="1"/>
  </si>
  <si>
    <t>0.4mV</t>
    <phoneticPr fontId="1"/>
  </si>
  <si>
    <t>1.2V</t>
    <phoneticPr fontId="1"/>
  </si>
  <si>
    <t>160mV</t>
    <phoneticPr fontId="1"/>
  </si>
  <si>
    <t>170mV</t>
    <phoneticPr fontId="1"/>
  </si>
  <si>
    <t>4-5</t>
    <phoneticPr fontId="1"/>
  </si>
  <si>
    <t>4-6</t>
    <phoneticPr fontId="1"/>
  </si>
  <si>
    <t>x</t>
    <phoneticPr fontId="1"/>
  </si>
  <si>
    <t>y</t>
    <phoneticPr fontId="1"/>
  </si>
  <si>
    <t>rad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</si>
</sst>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NumberFormat="1">
      <alignment vertical="center"/>
    </xf>
    <xf numFmtId="56" fontId="0" fillId="0" borderId="0" xfId="0" quotePrefix="1" applyNumberForma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>
      <alignment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>
      <alignment vertical="center"/>
    </xf>
    <xf numFmtId="0" fontId="0" fillId="0" borderId="16" xfId="0" applyNumberFormat="1" applyBorder="1">
      <alignment vertical="center"/>
    </xf>
    <xf numFmtId="0" fontId="0" fillId="2" borderId="14" xfId="0" applyNumberFormat="1" applyFill="1" applyBorder="1">
      <alignment vertical="center"/>
    </xf>
    <xf numFmtId="0" fontId="0" fillId="2" borderId="11" xfId="0" applyNumberFormat="1" applyFill="1" applyBorder="1">
      <alignment vertical="center"/>
    </xf>
    <xf numFmtId="0" fontId="0" fillId="2" borderId="15" xfId="0" applyNumberFormat="1" applyFill="1" applyBorder="1">
      <alignment vertical="center"/>
    </xf>
    <xf numFmtId="0" fontId="0" fillId="3" borderId="15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6" xfId="0" applyNumberFormat="1" applyFill="1" applyBorder="1">
      <alignment vertical="center"/>
    </xf>
    <xf numFmtId="0" fontId="0" fillId="3" borderId="7" xfId="0" applyNumberFormat="1" applyFill="1" applyBorder="1">
      <alignment vertical="center"/>
    </xf>
    <xf numFmtId="0" fontId="0" fillId="3" borderId="14" xfId="0" applyNumberFormat="1" applyFill="1" applyBorder="1">
      <alignment vertical="center"/>
    </xf>
    <xf numFmtId="0" fontId="0" fillId="3" borderId="9" xfId="0" applyNumberFormat="1" applyFill="1" applyBorder="1">
      <alignment vertical="center"/>
    </xf>
    <xf numFmtId="0" fontId="0" fillId="3" borderId="11" xfId="0" applyNumberFormat="1" applyFill="1" applyBorder="1">
      <alignment vertical="center"/>
    </xf>
    <xf numFmtId="0" fontId="0" fillId="2" borderId="7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12142590084155"/>
          <c:y val="8.322428377991882E-2"/>
          <c:w val="0.77441113555987329"/>
          <c:h val="0.880792399595137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Sheet1!$E$66:$E$84</c:f>
              <c:numCache>
                <c:formatCode>General</c:formatCode>
                <c:ptCount val="19"/>
                <c:pt idx="0">
                  <c:v>0</c:v>
                </c:pt>
                <c:pt idx="1">
                  <c:v>44.885207515043959</c:v>
                </c:pt>
                <c:pt idx="2">
                  <c:v>76.405198173449349</c:v>
                </c:pt>
                <c:pt idx="3">
                  <c:v>83.339732523011676</c:v>
                </c:pt>
                <c:pt idx="4">
                  <c:v>81.058773968183488</c:v>
                </c:pt>
                <c:pt idx="5">
                  <c:v>68.041540140252607</c:v>
                </c:pt>
                <c:pt idx="6">
                  <c:v>52.499999999999993</c:v>
                </c:pt>
                <c:pt idx="7">
                  <c:v>30.571624057510753</c:v>
                </c:pt>
                <c:pt idx="8">
                  <c:v>23.783141558401951</c:v>
                </c:pt>
                <c:pt idx="9">
                  <c:v>9.9702056147303182</c:v>
                </c:pt>
                <c:pt idx="10">
                  <c:v>3.83022221559489</c:v>
                </c:pt>
                <c:pt idx="11">
                  <c:v>4.0957602214449587</c:v>
                </c:pt>
                <c:pt idx="12">
                  <c:v>1.299038105676658</c:v>
                </c:pt>
                <c:pt idx="13">
                  <c:v>0.90630778703664994</c:v>
                </c:pt>
                <c:pt idx="14">
                  <c:v>2.25526228988618</c:v>
                </c:pt>
                <c:pt idx="15">
                  <c:v>2.0284442352070435</c:v>
                </c:pt>
                <c:pt idx="16">
                  <c:v>1.8711347307231951</c:v>
                </c:pt>
                <c:pt idx="17">
                  <c:v>2.0920088659926659</c:v>
                </c:pt>
                <c:pt idx="18">
                  <c:v>1.4</c:v>
                </c:pt>
              </c:numCache>
            </c:numRef>
          </c:xVal>
          <c:yVal>
            <c:numRef>
              <c:f>Sheet1!$F$66:$F$84</c:f>
              <c:numCache>
                <c:formatCode>General</c:formatCode>
                <c:ptCount val="19"/>
                <c:pt idx="0">
                  <c:v>555</c:v>
                </c:pt>
                <c:pt idx="1">
                  <c:v>513.04026951724893</c:v>
                </c:pt>
                <c:pt idx="2">
                  <c:v>433.31541132537154</c:v>
                </c:pt>
                <c:pt idx="3">
                  <c:v>311.02811606507998</c:v>
                </c:pt>
                <c:pt idx="4">
                  <c:v>222.7071511262603</c:v>
                </c:pt>
                <c:pt idx="5">
                  <c:v>145.91555371290065</c:v>
                </c:pt>
                <c:pt idx="6">
                  <c:v>90.93266739736606</c:v>
                </c:pt>
                <c:pt idx="7">
                  <c:v>43.660803960603261</c:v>
                </c:pt>
                <c:pt idx="8">
                  <c:v>28.343644395402187</c:v>
                </c:pt>
                <c:pt idx="9">
                  <c:v>9.97020561473032</c:v>
                </c:pt>
                <c:pt idx="10">
                  <c:v>3.2139380484326967</c:v>
                </c:pt>
                <c:pt idx="11">
                  <c:v>2.8678821817552307</c:v>
                </c:pt>
                <c:pt idx="12">
                  <c:v>0.75000000000000022</c:v>
                </c:pt>
                <c:pt idx="13">
                  <c:v>0.42261826174069944</c:v>
                </c:pt>
                <c:pt idx="14">
                  <c:v>0.82084834398160511</c:v>
                </c:pt>
                <c:pt idx="15">
                  <c:v>0.54351999471529355</c:v>
                </c:pt>
                <c:pt idx="16">
                  <c:v>0.32993153756716775</c:v>
                </c:pt>
                <c:pt idx="17">
                  <c:v>0.1830270597700821</c:v>
                </c:pt>
                <c:pt idx="18">
                  <c:v>8.5760391843603401E-17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7-EE42-8FC5-4E51D99F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9487"/>
        <c:axId val="518997695"/>
      </c:scatterChart>
      <c:valAx>
        <c:axId val="531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997695"/>
        <c:crosses val="autoZero"/>
        <c:crossBetween val="midCat"/>
      </c:valAx>
      <c:valAx>
        <c:axId val="5189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9.jpg"/><Relationship Id="rId4" Type="http://schemas.openxmlformats.org/officeDocument/2006/relationships/image" Target="../media/image4.jpg"/><Relationship Id="rId9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</xdr:rowOff>
    </xdr:from>
    <xdr:to>
      <xdr:col>5</xdr:col>
      <xdr:colOff>945116</xdr:colOff>
      <xdr:row>44</xdr:row>
      <xdr:rowOff>126382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3B929CC-3A33-0B4C-84FC-AE0213C91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24652"/>
          <a:ext cx="6350000" cy="3892079"/>
        </a:xfrm>
        <a:prstGeom prst="rect">
          <a:avLst/>
        </a:prstGeom>
      </xdr:spPr>
    </xdr:pic>
    <xdr:clientData/>
  </xdr:twoCellAnchor>
  <xdr:twoCellAnchor editAs="oneCell">
    <xdr:from>
      <xdr:col>0</xdr:col>
      <xdr:colOff>4925</xdr:colOff>
      <xdr:row>7</xdr:row>
      <xdr:rowOff>13583</xdr:rowOff>
    </xdr:from>
    <xdr:to>
      <xdr:col>0</xdr:col>
      <xdr:colOff>950802</xdr:colOff>
      <xdr:row>10</xdr:row>
      <xdr:rowOff>193394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9823703-1228-1E4A-AF3F-337DFC615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5" y="1772567"/>
          <a:ext cx="945877" cy="933661"/>
        </a:xfrm>
        <a:prstGeom prst="rect">
          <a:avLst/>
        </a:prstGeom>
      </xdr:spPr>
    </xdr:pic>
    <xdr:clientData/>
  </xdr:twoCellAnchor>
  <xdr:twoCellAnchor editAs="oneCell">
    <xdr:from>
      <xdr:col>0</xdr:col>
      <xdr:colOff>966264</xdr:colOff>
      <xdr:row>7</xdr:row>
      <xdr:rowOff>23031</xdr:rowOff>
    </xdr:from>
    <xdr:to>
      <xdr:col>1</xdr:col>
      <xdr:colOff>331300</xdr:colOff>
      <xdr:row>10</xdr:row>
      <xdr:rowOff>183368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734B016-8E43-AC45-99EF-0D4D45B1F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264" y="1782015"/>
          <a:ext cx="927068" cy="914187"/>
        </a:xfrm>
        <a:prstGeom prst="rect">
          <a:avLst/>
        </a:prstGeom>
      </xdr:spPr>
    </xdr:pic>
    <xdr:clientData/>
  </xdr:twoCellAnchor>
  <xdr:twoCellAnchor editAs="oneCell">
    <xdr:from>
      <xdr:col>1</xdr:col>
      <xdr:colOff>343498</xdr:colOff>
      <xdr:row>7</xdr:row>
      <xdr:rowOff>25484</xdr:rowOff>
    </xdr:from>
    <xdr:to>
      <xdr:col>2</xdr:col>
      <xdr:colOff>321242</xdr:colOff>
      <xdr:row>10</xdr:row>
      <xdr:rowOff>190162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2737C3-B266-154F-B6D5-B2669452A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530" y="1784468"/>
          <a:ext cx="928546" cy="918528"/>
        </a:xfrm>
        <a:prstGeom prst="rect">
          <a:avLst/>
        </a:prstGeom>
      </xdr:spPr>
    </xdr:pic>
    <xdr:clientData/>
  </xdr:twoCellAnchor>
  <xdr:twoCellAnchor editAs="oneCell">
    <xdr:from>
      <xdr:col>2</xdr:col>
      <xdr:colOff>336585</xdr:colOff>
      <xdr:row>7</xdr:row>
      <xdr:rowOff>30710</xdr:rowOff>
    </xdr:from>
    <xdr:to>
      <xdr:col>3</xdr:col>
      <xdr:colOff>332030</xdr:colOff>
      <xdr:row>10</xdr:row>
      <xdr:rowOff>196952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C3ADC29-EB99-7E47-B3AB-2A055A0B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9419" y="1789694"/>
          <a:ext cx="946247" cy="920092"/>
        </a:xfrm>
        <a:prstGeom prst="rect">
          <a:avLst/>
        </a:prstGeom>
      </xdr:spPr>
    </xdr:pic>
    <xdr:clientData/>
  </xdr:twoCellAnchor>
  <xdr:twoCellAnchor editAs="oneCell">
    <xdr:from>
      <xdr:col>3</xdr:col>
      <xdr:colOff>344537</xdr:colOff>
      <xdr:row>7</xdr:row>
      <xdr:rowOff>23031</xdr:rowOff>
    </xdr:from>
    <xdr:to>
      <xdr:col>4</xdr:col>
      <xdr:colOff>332224</xdr:colOff>
      <xdr:row>10</xdr:row>
      <xdr:rowOff>196952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EEBE2BB-1649-954F-89D3-ED81FF9DF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08173" y="1782015"/>
          <a:ext cx="938490" cy="927771"/>
        </a:xfrm>
        <a:prstGeom prst="rect">
          <a:avLst/>
        </a:prstGeom>
      </xdr:spPr>
    </xdr:pic>
    <xdr:clientData/>
  </xdr:twoCellAnchor>
  <xdr:twoCellAnchor editAs="oneCell">
    <xdr:from>
      <xdr:col>4</xdr:col>
      <xdr:colOff>351309</xdr:colOff>
      <xdr:row>7</xdr:row>
      <xdr:rowOff>17198</xdr:rowOff>
    </xdr:from>
    <xdr:to>
      <xdr:col>5</xdr:col>
      <xdr:colOff>415866</xdr:colOff>
      <xdr:row>10</xdr:row>
      <xdr:rowOff>210536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AE4A9DB-9FD0-8F4C-96EB-973CC6463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5748" y="1776182"/>
          <a:ext cx="1015359" cy="947188"/>
        </a:xfrm>
        <a:prstGeom prst="rect">
          <a:avLst/>
        </a:prstGeom>
      </xdr:spPr>
    </xdr:pic>
    <xdr:clientData/>
  </xdr:twoCellAnchor>
  <xdr:twoCellAnchor>
    <xdr:from>
      <xdr:col>7</xdr:col>
      <xdr:colOff>5752</xdr:colOff>
      <xdr:row>64</xdr:row>
      <xdr:rowOff>2241</xdr:rowOff>
    </xdr:from>
    <xdr:to>
      <xdr:col>9</xdr:col>
      <xdr:colOff>711200</xdr:colOff>
      <xdr:row>84</xdr:row>
      <xdr:rowOff>25400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ED66FDD-D0C1-224A-9F14-0FE4DFFA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48</xdr:row>
      <xdr:rowOff>12700</xdr:rowOff>
    </xdr:from>
    <xdr:to>
      <xdr:col>6</xdr:col>
      <xdr:colOff>3420</xdr:colOff>
      <xdr:row>63</xdr:row>
      <xdr:rowOff>37462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250993F-8283-C247-AF44-CEA3DA0DC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242800"/>
          <a:ext cx="6328020" cy="3834762"/>
        </a:xfrm>
        <a:prstGeom prst="rect">
          <a:avLst/>
        </a:prstGeom>
      </xdr:spPr>
    </xdr:pic>
    <xdr:clientData/>
  </xdr:twoCellAnchor>
  <xdr:twoCellAnchor editAs="oneCell">
    <xdr:from>
      <xdr:col>6</xdr:col>
      <xdr:colOff>515620</xdr:colOff>
      <xdr:row>19</xdr:row>
      <xdr:rowOff>111760</xdr:rowOff>
    </xdr:from>
    <xdr:to>
      <xdr:col>8</xdr:col>
      <xdr:colOff>213360</xdr:colOff>
      <xdr:row>27</xdr:row>
      <xdr:rowOff>193040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3B27676-E31E-0748-A97F-3FAE26B38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5460" y="4937760"/>
          <a:ext cx="1607820" cy="2143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F441-79BA-0641-BE25-7D61F41AF8C8}">
  <dimension ref="A1:F84"/>
  <sheetViews>
    <sheetView tabSelected="1" topLeftCell="A11" zoomScale="125" zoomScaleNormal="132" workbookViewId="0">
      <selection activeCell="A23" sqref="A23:A26"/>
    </sheetView>
  </sheetViews>
  <sheetFormatPr baseColWidth="10" defaultRowHeight="20"/>
  <cols>
    <col min="1" max="1" width="17.5703125" style="1" bestFit="1" customWidth="1"/>
    <col min="2" max="16384" width="10.7109375" style="1"/>
  </cols>
  <sheetData>
    <row r="1" spans="1:5">
      <c r="A1" s="2" t="s">
        <v>0</v>
      </c>
    </row>
    <row r="2" spans="1:5">
      <c r="A2" s="1" t="s">
        <v>1</v>
      </c>
      <c r="B2" s="1">
        <v>3.01</v>
      </c>
      <c r="C2" s="1" t="s">
        <v>2</v>
      </c>
    </row>
    <row r="3" spans="1:5">
      <c r="B3" s="1">
        <v>9338</v>
      </c>
      <c r="C3" s="1" t="s">
        <v>3</v>
      </c>
    </row>
    <row r="4" spans="1:5">
      <c r="B4" s="1">
        <v>1.55</v>
      </c>
    </row>
    <row r="7" spans="1:5">
      <c r="A7" s="2" t="s">
        <v>4</v>
      </c>
    </row>
    <row r="12" spans="1:5">
      <c r="A12" s="1" t="s">
        <v>5</v>
      </c>
      <c r="B12" s="1">
        <v>0</v>
      </c>
      <c r="C12" s="1" t="s">
        <v>11</v>
      </c>
      <c r="D12" s="1">
        <f>B12*10^-6</f>
        <v>0</v>
      </c>
      <c r="E12" s="1" t="s">
        <v>12</v>
      </c>
    </row>
    <row r="13" spans="1:5">
      <c r="A13" s="1" t="s">
        <v>6</v>
      </c>
      <c r="B13" s="1">
        <v>2.2200000000000002</v>
      </c>
      <c r="C13" s="1" t="s">
        <v>12</v>
      </c>
      <c r="D13" s="1">
        <f>B13</f>
        <v>2.2200000000000002</v>
      </c>
      <c r="E13" s="1" t="s">
        <v>12</v>
      </c>
    </row>
    <row r="14" spans="1:5">
      <c r="A14" s="1" t="s">
        <v>10</v>
      </c>
      <c r="B14" s="1">
        <v>1.36</v>
      </c>
      <c r="C14" s="1" t="s">
        <v>12</v>
      </c>
      <c r="D14" s="1">
        <f>B14</f>
        <v>1.36</v>
      </c>
      <c r="E14" s="1" t="s">
        <v>12</v>
      </c>
    </row>
    <row r="15" spans="1:5">
      <c r="A15" s="1" t="s">
        <v>7</v>
      </c>
      <c r="B15" s="1">
        <v>32</v>
      </c>
      <c r="C15" s="1" t="s">
        <v>13</v>
      </c>
      <c r="D15" s="1">
        <f>B15*10^-3</f>
        <v>3.2000000000000001E-2</v>
      </c>
      <c r="E15" s="1" t="s">
        <v>12</v>
      </c>
    </row>
    <row r="16" spans="1:5">
      <c r="A16" s="1" t="s">
        <v>8</v>
      </c>
      <c r="B16" s="1">
        <v>5.2</v>
      </c>
      <c r="C16" s="1" t="s">
        <v>13</v>
      </c>
      <c r="D16" s="1">
        <f t="shared" ref="D16:D17" si="0">B16*10^-3</f>
        <v>5.2000000000000006E-3</v>
      </c>
      <c r="E16" s="1" t="s">
        <v>12</v>
      </c>
    </row>
    <row r="17" spans="1:6">
      <c r="A17" s="1" t="s">
        <v>9</v>
      </c>
      <c r="B17" s="1">
        <v>0.86</v>
      </c>
      <c r="C17" s="1" t="s">
        <v>13</v>
      </c>
      <c r="D17" s="1">
        <f t="shared" si="0"/>
        <v>8.5999999999999998E-4</v>
      </c>
      <c r="E17" s="1" t="s">
        <v>12</v>
      </c>
    </row>
    <row r="20" spans="1:6" ht="21" thickBot="1">
      <c r="A20" s="2" t="s">
        <v>14</v>
      </c>
    </row>
    <row r="21" spans="1:6">
      <c r="C21" s="7" t="s">
        <v>17</v>
      </c>
      <c r="D21" s="8"/>
      <c r="E21" s="8"/>
      <c r="F21" s="9"/>
    </row>
    <row r="22" spans="1:6" ht="21" thickBot="1">
      <c r="B22" s="5"/>
      <c r="C22" s="10">
        <v>1</v>
      </c>
      <c r="D22" s="11">
        <v>2</v>
      </c>
      <c r="E22" s="11">
        <v>3</v>
      </c>
      <c r="F22" s="12">
        <v>4</v>
      </c>
    </row>
    <row r="23" spans="1:6">
      <c r="A23" s="7" t="s">
        <v>16</v>
      </c>
      <c r="B23" s="13">
        <v>1</v>
      </c>
      <c r="C23" s="17"/>
      <c r="D23" s="19" t="s">
        <v>15</v>
      </c>
      <c r="E23" s="26" t="s">
        <v>18</v>
      </c>
      <c r="F23" s="27" t="s">
        <v>19</v>
      </c>
    </row>
    <row r="24" spans="1:6">
      <c r="A24" s="14"/>
      <c r="B24" s="15">
        <v>2</v>
      </c>
      <c r="C24" s="21" t="s">
        <v>20</v>
      </c>
      <c r="D24" s="6"/>
      <c r="E24" s="23" t="s">
        <v>18</v>
      </c>
      <c r="F24" s="28" t="s">
        <v>18</v>
      </c>
    </row>
    <row r="25" spans="1:6">
      <c r="A25" s="14"/>
      <c r="B25" s="15">
        <v>3</v>
      </c>
      <c r="C25" s="22" t="s">
        <v>21</v>
      </c>
      <c r="D25" s="23" t="s">
        <v>21</v>
      </c>
      <c r="E25" s="6"/>
      <c r="F25" s="20" t="s">
        <v>22</v>
      </c>
    </row>
    <row r="26" spans="1:6" ht="21" thickBot="1">
      <c r="A26" s="16"/>
      <c r="B26" s="12">
        <v>4</v>
      </c>
      <c r="C26" s="24" t="s">
        <v>21</v>
      </c>
      <c r="D26" s="25" t="s">
        <v>21</v>
      </c>
      <c r="E26" s="29" t="s">
        <v>23</v>
      </c>
      <c r="F26" s="18"/>
    </row>
    <row r="28" spans="1:6">
      <c r="C28" s="4"/>
      <c r="D28" s="4"/>
      <c r="E28" s="4"/>
      <c r="F28" s="4"/>
    </row>
    <row r="29" spans="1:6">
      <c r="A29" s="2" t="s">
        <v>24</v>
      </c>
      <c r="C29" s="5"/>
      <c r="D29" s="5"/>
      <c r="E29" s="5"/>
      <c r="F29" s="5"/>
    </row>
    <row r="30" spans="1:6">
      <c r="A30" s="3"/>
      <c r="C30" s="5"/>
      <c r="D30" s="5"/>
      <c r="E30" s="5"/>
      <c r="F30" s="5"/>
    </row>
    <row r="31" spans="1:6">
      <c r="A31" s="3"/>
      <c r="C31" s="5"/>
      <c r="D31" s="5"/>
      <c r="E31" s="5"/>
      <c r="F31" s="5"/>
    </row>
    <row r="32" spans="1:6">
      <c r="A32" s="3"/>
      <c r="C32" s="5"/>
      <c r="D32" s="5"/>
      <c r="E32" s="5"/>
      <c r="F32" s="5"/>
    </row>
    <row r="33" spans="1:6">
      <c r="A33" s="3"/>
      <c r="C33" s="5"/>
      <c r="D33" s="5"/>
      <c r="E33" s="5"/>
      <c r="F33" s="5"/>
    </row>
    <row r="34" spans="1:6">
      <c r="C34" s="5"/>
      <c r="D34" s="5"/>
      <c r="E34" s="5"/>
      <c r="F34" s="5"/>
    </row>
    <row r="48" spans="1:6">
      <c r="A48" s="2" t="s">
        <v>25</v>
      </c>
    </row>
    <row r="65" spans="1:6">
      <c r="D65" s="1" t="s">
        <v>28</v>
      </c>
      <c r="E65" s="1" t="s">
        <v>26</v>
      </c>
      <c r="F65" s="1" t="s">
        <v>27</v>
      </c>
    </row>
    <row r="66" spans="1:6">
      <c r="A66" s="1">
        <v>0</v>
      </c>
      <c r="B66" s="1">
        <v>555</v>
      </c>
      <c r="C66" s="1" t="s">
        <v>13</v>
      </c>
      <c r="D66" s="1">
        <f>A66*PI()/180</f>
        <v>0</v>
      </c>
      <c r="E66" s="1">
        <f>B66*SIN(D66)</f>
        <v>0</v>
      </c>
      <c r="F66" s="1">
        <f>B66*COS(D66)</f>
        <v>555</v>
      </c>
    </row>
    <row r="67" spans="1:6">
      <c r="A67" s="1">
        <v>5</v>
      </c>
      <c r="B67" s="1">
        <v>515</v>
      </c>
      <c r="C67" s="1" t="s">
        <v>13</v>
      </c>
      <c r="D67" s="1">
        <f>A67*PI()/180</f>
        <v>8.7266462599716474E-2</v>
      </c>
      <c r="E67" s="1">
        <f>B67*SIN(D67)</f>
        <v>44.885207515043959</v>
      </c>
      <c r="F67" s="1">
        <f>B67*COS(D67)</f>
        <v>513.04026951724893</v>
      </c>
    </row>
    <row r="68" spans="1:6">
      <c r="A68" s="1">
        <v>10</v>
      </c>
      <c r="B68" s="1">
        <v>440</v>
      </c>
      <c r="C68" s="1" t="s">
        <v>13</v>
      </c>
      <c r="D68" s="1">
        <f>A68*PI()/180</f>
        <v>0.17453292519943295</v>
      </c>
      <c r="E68" s="1">
        <f>B68*SIN(D68)</f>
        <v>76.405198173449349</v>
      </c>
      <c r="F68" s="1">
        <f>B68*COS(D68)</f>
        <v>433.31541132537154</v>
      </c>
    </row>
    <row r="69" spans="1:6">
      <c r="A69" s="1">
        <v>15</v>
      </c>
      <c r="B69" s="1">
        <v>322</v>
      </c>
      <c r="C69" s="1" t="s">
        <v>13</v>
      </c>
      <c r="D69" s="1">
        <f>A69*PI()/180</f>
        <v>0.26179938779914941</v>
      </c>
      <c r="E69" s="1">
        <f>B69*SIN(D69)</f>
        <v>83.339732523011676</v>
      </c>
      <c r="F69" s="1">
        <f>B69*COS(D69)</f>
        <v>311.02811606507998</v>
      </c>
    </row>
    <row r="70" spans="1:6">
      <c r="A70" s="1">
        <v>20</v>
      </c>
      <c r="B70" s="1">
        <v>237</v>
      </c>
      <c r="C70" s="1" t="s">
        <v>13</v>
      </c>
      <c r="D70" s="1">
        <f>A70*PI()/180</f>
        <v>0.3490658503988659</v>
      </c>
      <c r="E70" s="1">
        <f>B70*SIN(D70)</f>
        <v>81.058773968183488</v>
      </c>
      <c r="F70" s="1">
        <f>B70*COS(D70)</f>
        <v>222.7071511262603</v>
      </c>
    </row>
    <row r="71" spans="1:6">
      <c r="A71" s="1">
        <v>25</v>
      </c>
      <c r="B71" s="1">
        <v>161</v>
      </c>
      <c r="C71" s="1" t="s">
        <v>13</v>
      </c>
      <c r="D71" s="1">
        <f>A71*PI()/180</f>
        <v>0.43633231299858238</v>
      </c>
      <c r="E71" s="1">
        <f>B71*SIN(D71)</f>
        <v>68.041540140252607</v>
      </c>
      <c r="F71" s="1">
        <f>B71*COS(D71)</f>
        <v>145.91555371290065</v>
      </c>
    </row>
    <row r="72" spans="1:6">
      <c r="A72" s="1">
        <v>30</v>
      </c>
      <c r="B72" s="1">
        <v>105</v>
      </c>
      <c r="C72" s="1" t="s">
        <v>13</v>
      </c>
      <c r="D72" s="1">
        <f>A72*PI()/180</f>
        <v>0.52359877559829882</v>
      </c>
      <c r="E72" s="1">
        <f>B72*SIN(D72)</f>
        <v>52.499999999999993</v>
      </c>
      <c r="F72" s="1">
        <f>B72*COS(D72)</f>
        <v>90.93266739736606</v>
      </c>
    </row>
    <row r="73" spans="1:6">
      <c r="A73" s="1">
        <v>35</v>
      </c>
      <c r="B73" s="1">
        <v>53.3</v>
      </c>
      <c r="C73" s="1" t="s">
        <v>13</v>
      </c>
      <c r="D73" s="1">
        <f>A73*PI()/180</f>
        <v>0.6108652381980153</v>
      </c>
      <c r="E73" s="1">
        <f>B73*SIN(D73)</f>
        <v>30.571624057510753</v>
      </c>
      <c r="F73" s="1">
        <f>B73*COS(D73)</f>
        <v>43.660803960603261</v>
      </c>
    </row>
    <row r="74" spans="1:6">
      <c r="A74" s="1">
        <v>40</v>
      </c>
      <c r="B74" s="1">
        <v>37</v>
      </c>
      <c r="C74" s="1" t="s">
        <v>13</v>
      </c>
      <c r="D74" s="1">
        <f>A74*PI()/180</f>
        <v>0.69813170079773179</v>
      </c>
      <c r="E74" s="1">
        <f>B74*SIN(D74)</f>
        <v>23.783141558401951</v>
      </c>
      <c r="F74" s="1">
        <f>B74*COS(D74)</f>
        <v>28.343644395402187</v>
      </c>
    </row>
    <row r="75" spans="1:6">
      <c r="A75" s="1">
        <v>45</v>
      </c>
      <c r="B75" s="1">
        <v>14.1</v>
      </c>
      <c r="C75" s="1" t="s">
        <v>13</v>
      </c>
      <c r="D75" s="1">
        <f>A75*PI()/180</f>
        <v>0.78539816339744828</v>
      </c>
      <c r="E75" s="1">
        <f>B75*SIN(D75)</f>
        <v>9.9702056147303182</v>
      </c>
      <c r="F75" s="1">
        <f>B75*COS(D75)</f>
        <v>9.97020561473032</v>
      </c>
    </row>
    <row r="76" spans="1:6">
      <c r="A76" s="1">
        <v>50</v>
      </c>
      <c r="B76" s="1">
        <v>5</v>
      </c>
      <c r="C76" s="1" t="s">
        <v>13</v>
      </c>
      <c r="D76" s="1">
        <f>A76*PI()/180</f>
        <v>0.87266462599716477</v>
      </c>
      <c r="E76" s="1">
        <f>B76*SIN(D76)</f>
        <v>3.83022221559489</v>
      </c>
      <c r="F76" s="1">
        <f>B76*COS(D76)</f>
        <v>3.2139380484326967</v>
      </c>
    </row>
    <row r="77" spans="1:6">
      <c r="A77" s="1">
        <v>55</v>
      </c>
      <c r="B77" s="1">
        <v>5</v>
      </c>
      <c r="C77" s="1" t="s">
        <v>13</v>
      </c>
      <c r="D77" s="1">
        <f>A77*PI()/180</f>
        <v>0.95993108859688125</v>
      </c>
      <c r="E77" s="1">
        <f>B77*SIN(D77)</f>
        <v>4.0957602214449587</v>
      </c>
      <c r="F77" s="1">
        <f>B77*COS(D77)</f>
        <v>2.8678821817552307</v>
      </c>
    </row>
    <row r="78" spans="1:6">
      <c r="A78" s="1">
        <v>60</v>
      </c>
      <c r="B78" s="1">
        <v>1.5</v>
      </c>
      <c r="C78" s="1" t="s">
        <v>13</v>
      </c>
      <c r="D78" s="1">
        <f>A78*PI()/180</f>
        <v>1.0471975511965976</v>
      </c>
      <c r="E78" s="1">
        <f>B78*SIN(D78)</f>
        <v>1.299038105676658</v>
      </c>
      <c r="F78" s="1">
        <f>B78*COS(D78)</f>
        <v>0.75000000000000022</v>
      </c>
    </row>
    <row r="79" spans="1:6">
      <c r="A79" s="1">
        <v>65</v>
      </c>
      <c r="B79" s="1">
        <v>1</v>
      </c>
      <c r="C79" s="1" t="s">
        <v>13</v>
      </c>
      <c r="D79" s="1">
        <f>A79*PI()/180</f>
        <v>1.1344640137963142</v>
      </c>
      <c r="E79" s="1">
        <f>B79*SIN(D79)</f>
        <v>0.90630778703664994</v>
      </c>
      <c r="F79" s="1">
        <f>B79*COS(D79)</f>
        <v>0.42261826174069944</v>
      </c>
    </row>
    <row r="80" spans="1:6">
      <c r="A80" s="1">
        <v>70</v>
      </c>
      <c r="B80" s="1">
        <v>2.4</v>
      </c>
      <c r="C80" s="1" t="s">
        <v>13</v>
      </c>
      <c r="D80" s="1">
        <f>A80*PI()/180</f>
        <v>1.2217304763960306</v>
      </c>
      <c r="E80" s="1">
        <f>B80*SIN(D80)</f>
        <v>2.25526228988618</v>
      </c>
      <c r="F80" s="1">
        <f>B80*COS(D80)</f>
        <v>0.82084834398160511</v>
      </c>
    </row>
    <row r="81" spans="1:6">
      <c r="A81" s="1">
        <v>75</v>
      </c>
      <c r="B81" s="1">
        <v>2.1</v>
      </c>
      <c r="C81" s="1" t="s">
        <v>13</v>
      </c>
      <c r="D81" s="1">
        <f>A81*PI()/180</f>
        <v>1.3089969389957472</v>
      </c>
      <c r="E81" s="1">
        <f>B81*SIN(D81)</f>
        <v>2.0284442352070435</v>
      </c>
      <c r="F81" s="1">
        <f>B81*COS(D81)</f>
        <v>0.54351999471529355</v>
      </c>
    </row>
    <row r="82" spans="1:6">
      <c r="A82" s="1">
        <v>80</v>
      </c>
      <c r="B82" s="1">
        <v>1.9</v>
      </c>
      <c r="C82" s="1" t="s">
        <v>13</v>
      </c>
      <c r="D82" s="1">
        <f>A82*PI()/180</f>
        <v>1.3962634015954636</v>
      </c>
      <c r="E82" s="1">
        <f>B82*SIN(D82)</f>
        <v>1.8711347307231951</v>
      </c>
      <c r="F82" s="1">
        <f>B82*COS(D82)</f>
        <v>0.32993153756716775</v>
      </c>
    </row>
    <row r="83" spans="1:6">
      <c r="A83" s="1">
        <v>85</v>
      </c>
      <c r="B83" s="1">
        <v>2.1</v>
      </c>
      <c r="C83" s="1" t="s">
        <v>13</v>
      </c>
      <c r="D83" s="1">
        <f>A83*PI()/180</f>
        <v>1.4835298641951802</v>
      </c>
      <c r="E83" s="1">
        <f>B83*SIN(D83)</f>
        <v>2.0920088659926659</v>
      </c>
      <c r="F83" s="1">
        <f>B83*COS(D83)</f>
        <v>0.1830270597700821</v>
      </c>
    </row>
    <row r="84" spans="1:6">
      <c r="A84" s="1">
        <v>90</v>
      </c>
      <c r="B84" s="1">
        <v>1.4</v>
      </c>
      <c r="C84" s="1" t="s">
        <v>13</v>
      </c>
      <c r="D84" s="1">
        <f>A84*PI()/180</f>
        <v>1.5707963267948966</v>
      </c>
      <c r="E84" s="1">
        <f>B84*SIN(D84)</f>
        <v>1.4</v>
      </c>
      <c r="F84" s="1">
        <f>B84*COS(D84)</f>
        <v>8.5760391843603401E-17</v>
      </c>
    </row>
  </sheetData>
  <mergeCells count="2">
    <mergeCell ref="A23:A26"/>
    <mergeCell ref="C21:F2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2019-05-30T00:04:17Z</dcterms:created>
  <dcterms:modified xsi:type="dcterms:W3CDTF">2019-05-30T02:09:04Z</dcterms:modified>
</cp:coreProperties>
</file>