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OneDrive\Documents\real-estates\rubeska-1-byt\flat-renovation\docs\src\static\data\"/>
    </mc:Choice>
  </mc:AlternateContent>
  <xr:revisionPtr revIDLastSave="0" documentId="13_ncr:1_{71A975F9-4F40-40CB-AB34-98D1C911A828}" xr6:coauthVersionLast="47" xr6:coauthVersionMax="47" xr10:uidLastSave="{00000000-0000-0000-0000-000000000000}"/>
  <bookViews>
    <workbookView xWindow="-14580" yWindow="-16380" windowWidth="29040" windowHeight="15720" xr2:uid="{2F16F46C-AA4D-41D0-82DE-51F8E32DB3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H9" i="1"/>
  <c r="E9" i="1"/>
  <c r="G9" i="1" s="1"/>
  <c r="H8" i="1"/>
  <c r="J8" i="1" s="1"/>
  <c r="E8" i="1"/>
  <c r="G8" i="1" s="1"/>
  <c r="H7" i="1"/>
  <c r="J7" i="1" s="1"/>
  <c r="O6" i="1"/>
  <c r="M6" i="1"/>
  <c r="J6" i="1"/>
  <c r="H6" i="1"/>
  <c r="E6" i="1"/>
  <c r="O5" i="1"/>
  <c r="E7" i="1" s="1"/>
  <c r="G7" i="1" s="1"/>
  <c r="M5" i="1"/>
  <c r="M7" i="1" s="1"/>
  <c r="H5" i="1"/>
  <c r="H10" i="1" s="1"/>
  <c r="G5" i="1"/>
  <c r="E10" i="1" l="1"/>
  <c r="G10" i="1" s="1"/>
  <c r="G6" i="1"/>
  <c r="J5" i="1"/>
  <c r="J10" i="1" s="1"/>
</calcChain>
</file>

<file path=xl/sharedStrings.xml><?xml version="1.0" encoding="utf-8"?>
<sst xmlns="http://schemas.openxmlformats.org/spreadsheetml/2006/main" count="18" uniqueCount="10">
  <si>
    <t>Místnost</t>
  </si>
  <si>
    <t>Plocha</t>
  </si>
  <si>
    <t>Rezerva</t>
  </si>
  <si>
    <t>Celkem</t>
  </si>
  <si>
    <t>Obvod</t>
  </si>
  <si>
    <t>Obývací pokoj + kuchyně</t>
  </si>
  <si>
    <t>Ložnice západ</t>
  </si>
  <si>
    <t>Chodba</t>
  </si>
  <si>
    <t>Pracovna</t>
  </si>
  <si>
    <t>Ložnice jih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</si>
</sst>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4524-AEC9-477B-8A3C-7D658D646336}">
  <dimension ref="D4:Q12"/>
  <sheetViews>
    <sheetView tabSelected="1" workbookViewId="0">
      <selection activeCell="E14" sqref="E14"/>
    </sheetView>
  </sheetViews>
  <sheetFormatPr defaultRowHeight="15" x14ac:dyDescent="0.25"/>
  <cols>
    <col min="4" max="4" width="23" bestFit="1" customWidth="1"/>
    <col min="13" max="13" width="23" bestFit="1" customWidth="1"/>
    <col min="15" max="15" width="18" bestFit="1" customWidth="1"/>
  </cols>
  <sheetData>
    <row r="4" spans="4:17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2</v>
      </c>
      <c r="J4" s="1" t="s">
        <v>3</v>
      </c>
      <c r="M4" t="s">
        <v>5</v>
      </c>
      <c r="N4" t="s">
        <v>6</v>
      </c>
      <c r="O4" t="s">
        <v>7</v>
      </c>
      <c r="P4" t="s">
        <v>8</v>
      </c>
      <c r="Q4" t="s">
        <v>9</v>
      </c>
    </row>
    <row r="5" spans="4:17" x14ac:dyDescent="0.25">
      <c r="D5" t="s">
        <v>5</v>
      </c>
      <c r="E5">
        <v>46</v>
      </c>
      <c r="F5" s="2">
        <v>0.15</v>
      </c>
      <c r="G5">
        <f>E5*(1+F5)</f>
        <v>52.9</v>
      </c>
      <c r="H5">
        <f>8.4+4.9+4.2+1+1+1+3.18+5.8</f>
        <v>29.48</v>
      </c>
      <c r="I5" s="2">
        <v>0.1</v>
      </c>
      <c r="J5">
        <f t="shared" ref="J5:J8" si="0">H5*(1+I5)</f>
        <v>32.428000000000004</v>
      </c>
      <c r="M5">
        <f>8.4*4.9</f>
        <v>41.160000000000004</v>
      </c>
      <c r="O5">
        <f>9.5*1</f>
        <v>9.5</v>
      </c>
    </row>
    <row r="6" spans="4:17" x14ac:dyDescent="0.25">
      <c r="D6" t="s">
        <v>6</v>
      </c>
      <c r="E6">
        <f>4.1*3.4</f>
        <v>13.939999999999998</v>
      </c>
      <c r="F6" s="2">
        <v>0.15</v>
      </c>
      <c r="G6">
        <f t="shared" ref="G6:G9" si="1">E6*(1+F6)</f>
        <v>16.030999999999995</v>
      </c>
      <c r="H6">
        <f>4.05+3.5+3.5+4.05</f>
        <v>15.100000000000001</v>
      </c>
      <c r="I6" s="2">
        <v>0.1</v>
      </c>
      <c r="J6">
        <f t="shared" si="0"/>
        <v>16.610000000000003</v>
      </c>
      <c r="M6">
        <f>4.2*1</f>
        <v>4.2</v>
      </c>
      <c r="O6">
        <f>4.8*1.7</f>
        <v>8.16</v>
      </c>
    </row>
    <row r="7" spans="4:17" x14ac:dyDescent="0.25">
      <c r="D7" t="s">
        <v>7</v>
      </c>
      <c r="E7">
        <f>SUM(O5:O6)</f>
        <v>17.66</v>
      </c>
      <c r="F7" s="2">
        <v>0.15</v>
      </c>
      <c r="G7">
        <f t="shared" si="1"/>
        <v>20.308999999999997</v>
      </c>
      <c r="H7">
        <f>3.2+0.55+0.2+0.55+0.75+1.25+0.65+1.7+0.65+0.45+1.2+0.6+0.2+0.6+1.5+1.7+1.7</f>
        <v>17.449999999999996</v>
      </c>
      <c r="I7" s="2">
        <v>0.1</v>
      </c>
      <c r="J7">
        <f t="shared" si="0"/>
        <v>19.194999999999997</v>
      </c>
      <c r="M7">
        <f>SUM(M5:M6)</f>
        <v>45.360000000000007</v>
      </c>
    </row>
    <row r="8" spans="4:17" x14ac:dyDescent="0.25">
      <c r="D8" t="s">
        <v>8</v>
      </c>
      <c r="E8">
        <f>2.9*4.1</f>
        <v>11.889999999999999</v>
      </c>
      <c r="F8" s="2">
        <v>0.15</v>
      </c>
      <c r="G8">
        <f t="shared" si="1"/>
        <v>13.673499999999997</v>
      </c>
      <c r="H8">
        <f>4.05+2.9+4.05+2.9</f>
        <v>13.9</v>
      </c>
      <c r="I8" s="2">
        <v>0.1</v>
      </c>
      <c r="J8">
        <f t="shared" si="0"/>
        <v>15.290000000000001</v>
      </c>
    </row>
    <row r="9" spans="4:17" x14ac:dyDescent="0.25">
      <c r="D9" t="s">
        <v>9</v>
      </c>
      <c r="E9">
        <f>3.8*4.5</f>
        <v>17.099999999999998</v>
      </c>
      <c r="F9" s="2">
        <v>0.15</v>
      </c>
      <c r="G9">
        <f t="shared" si="1"/>
        <v>19.664999999999996</v>
      </c>
      <c r="H9">
        <f>1.8+3.75+0.65+3.8+4.05+1.55+1.45+0.65</f>
        <v>17.7</v>
      </c>
      <c r="I9" s="2">
        <v>0.1</v>
      </c>
      <c r="J9">
        <f>H9*(1+I9)</f>
        <v>19.470000000000002</v>
      </c>
    </row>
    <row r="10" spans="4:17" x14ac:dyDescent="0.25">
      <c r="D10" s="1" t="s">
        <v>3</v>
      </c>
      <c r="E10" s="1">
        <f>ROUNDUP(SUM(E5:E9),0)</f>
        <v>107</v>
      </c>
      <c r="F10" s="3">
        <v>0.15</v>
      </c>
      <c r="G10" s="1">
        <f>ROUNDUP(E10*(1+F10),0)</f>
        <v>124</v>
      </c>
      <c r="H10" s="1">
        <f>ROUNDUP(SUM(H5:H9),0)</f>
        <v>94</v>
      </c>
      <c r="I10" s="2">
        <v>0.1</v>
      </c>
      <c r="J10" s="1">
        <f>ROUNDUP(SUM(J5:J9),0)</f>
        <v>103</v>
      </c>
    </row>
    <row r="12" spans="4:17" x14ac:dyDescent="0.25">
      <c r="I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Švarc</dc:creator>
  <cp:lastModifiedBy>Michal Švarc</cp:lastModifiedBy>
  <dcterms:created xsi:type="dcterms:W3CDTF">2024-08-23T21:24:37Z</dcterms:created>
  <dcterms:modified xsi:type="dcterms:W3CDTF">2024-08-23T21:25:31Z</dcterms:modified>
</cp:coreProperties>
</file>