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1540" windowWidth="29060" windowHeight="16120" tabRatio="500" firstSheet="1" activeTab="7"/>
  </bookViews>
  <sheets>
    <sheet name="1.Food Need" sheetId="3" r:id="rId1"/>
    <sheet name="2.Crops" sheetId="2" r:id="rId2"/>
    <sheet name="3.Livestock" sheetId="1" r:id="rId3"/>
    <sheet name="4.Food Self Reliance" sheetId="4" r:id="rId4"/>
    <sheet name="Error" sheetId="5" r:id="rId5"/>
    <sheet name="Work Flow" sheetId="6" r:id="rId6"/>
    <sheet name="Yield Check" sheetId="7" r:id="rId7"/>
    <sheet name="SWBC Area Check" sheetId="8" r:id="rId8"/>
  </sheets>
  <externalReferences>
    <externalReference r:id="rId9"/>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87" i="8" l="1"/>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<sst xmlns="http://schemas.openxmlformats.org/spreadsheetml/2006/main" count="1569" uniqueCount="537">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</sst>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0_-;\-* #,##0.000_-;_-* &quot;-&quot;??_-;_-@_-"/>
    <numFmt numFmtId="165" formatCode="_-* #,##0.00_-;\-* #,##0.00_-;_-* &quot;-&quot;??_-;_-@_-"/>
    <numFmt numFmtId="166" formatCode="_-* #,##0_-;\-* #,##0_-;_-* &quot;-&quot;??_-;_-@_-"/>
    <numFmt numFmtId="167" formatCode="_-* #,##0.0_-;\-* #,##0.0_-;_-* &quot;-&quot;??_-;_-@_-"/>
  </numFmts>
  <fonts count="18" x14ac:knownFonts="1">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s>
  <fills count="32">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s>
  <cellStyleXfs count="64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40">
    <xf numFmtId="0" fontId="0" fillId="0" borderId="0" xfId="0"/>
    <xf numFmtId="0" fontId="2" fillId="2" borderId="1" xfId="0" applyFont="1" applyFill="1" applyBorder="1"/>
    <xf numFmtId="0" fontId="0" fillId="0" borderId="2" xfId="0" applyBorder="1"/>
    <xf numFmtId="0" fontId="0" fillId="0" borderId="3" xfId="0" applyBorder="1"/>
    <xf numFmtId="0" fontId="0" fillId="0" borderId="0" xfId="0" applyBorder="1"/>
    <xf numFmtId="0" fontId="2" fillId="3" borderId="3" xfId="0" applyFont="1" applyFill="1" applyBorder="1"/>
    <xf numFmtId="0" fontId="2" fillId="4" borderId="0" xfId="0" applyFont="1" applyFill="1" applyBorder="1"/>
    <xf numFmtId="0" fontId="2" fillId="3" borderId="0" xfId="0" applyFont="1" applyFill="1" applyBorder="1"/>
    <xf numFmtId="0" fontId="0" fillId="4" borderId="0" xfId="0" applyFill="1" applyBorder="1"/>
    <xf numFmtId="0" fontId="2" fillId="5" borderId="3" xfId="0" applyFont="1" applyFill="1" applyBorder="1"/>
    <xf numFmtId="0" fontId="2"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2" fillId="0" borderId="3" xfId="0" applyFont="1" applyFill="1" applyBorder="1"/>
    <xf numFmtId="0" fontId="2" fillId="0" borderId="0" xfId="0" applyFont="1" applyFill="1" applyBorder="1"/>
    <xf numFmtId="0" fontId="0" fillId="4" borderId="0" xfId="0" applyFont="1" applyFill="1" applyBorder="1"/>
    <xf numFmtId="0" fontId="4" fillId="0" borderId="0" xfId="0" applyFont="1" applyFill="1" applyBorder="1"/>
    <xf numFmtId="0" fontId="2" fillId="0" borderId="0" xfId="0" applyFont="1" applyBorder="1"/>
    <xf numFmtId="0" fontId="2"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2" fillId="2" borderId="0" xfId="0" applyFont="1" applyFill="1" applyBorder="1"/>
    <xf numFmtId="0" fontId="2" fillId="0" borderId="0" xfId="0" applyFont="1"/>
    <xf numFmtId="0" fontId="2"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2" fillId="9" borderId="0" xfId="0" applyFont="1" applyFill="1"/>
    <xf numFmtId="0" fontId="0" fillId="9" borderId="0" xfId="0" applyFill="1" applyAlignment="1">
      <alignment horizontal="center"/>
    </xf>
    <xf numFmtId="0" fontId="0" fillId="9" borderId="0" xfId="0" applyFill="1"/>
    <xf numFmtId="0" fontId="2" fillId="10" borderId="0" xfId="0" applyFont="1" applyFill="1"/>
    <xf numFmtId="0" fontId="0" fillId="10" borderId="0" xfId="0" applyFill="1"/>
    <xf numFmtId="0" fontId="0" fillId="8" borderId="0" xfId="0" applyFill="1"/>
    <xf numFmtId="0" fontId="2" fillId="8" borderId="0" xfId="0" applyFont="1" applyFill="1"/>
    <xf numFmtId="0" fontId="0" fillId="11" borderId="0" xfId="0" applyFill="1"/>
    <xf numFmtId="0" fontId="2" fillId="11" borderId="0" xfId="0" applyFont="1" applyFill="1"/>
    <xf numFmtId="0" fontId="2" fillId="12" borderId="0" xfId="0" applyFont="1" applyFill="1"/>
    <xf numFmtId="0" fontId="0" fillId="12" borderId="0" xfId="0" applyFill="1"/>
    <xf numFmtId="0" fontId="2" fillId="13" borderId="0" xfId="0" applyFont="1" applyFill="1"/>
    <xf numFmtId="0" fontId="2" fillId="14" borderId="0" xfId="0" applyFont="1" applyFill="1"/>
    <xf numFmtId="0" fontId="2"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2" fillId="18" borderId="0" xfId="0" applyFont="1" applyFill="1"/>
    <xf numFmtId="0" fontId="2" fillId="19" borderId="0" xfId="0" applyFont="1" applyFill="1"/>
    <xf numFmtId="0" fontId="2" fillId="0" borderId="0" xfId="0" applyFont="1" applyFill="1"/>
    <xf numFmtId="0" fontId="2" fillId="4" borderId="0" xfId="0" applyFont="1" applyFill="1"/>
    <xf numFmtId="0" fontId="0" fillId="14" borderId="0" xfId="0" applyFill="1"/>
    <xf numFmtId="0" fontId="2" fillId="20" borderId="0" xfId="0" applyFont="1" applyFill="1"/>
    <xf numFmtId="0" fontId="2"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2"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4" fillId="24" borderId="0" xfId="0" applyFont="1" applyFill="1" applyBorder="1"/>
    <xf numFmtId="0" fontId="2"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2"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0" fillId="0" borderId="0" xfId="0" applyFont="1" applyFill="1" applyBorder="1" applyAlignment="1">
      <alignment horizontal="center"/>
    </xf>
    <xf numFmtId="0" fontId="11"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2" fillId="9" borderId="19" xfId="0" applyFont="1" applyFill="1" applyBorder="1"/>
    <xf numFmtId="0" fontId="2" fillId="28" borderId="19" xfId="0" applyFont="1" applyFill="1" applyBorder="1"/>
    <xf numFmtId="0" fontId="2" fillId="28" borderId="22" xfId="0" applyFont="1" applyFill="1" applyBorder="1"/>
    <xf numFmtId="0" fontId="2" fillId="28" borderId="24" xfId="0" applyFont="1" applyFill="1" applyBorder="1"/>
    <xf numFmtId="0" fontId="2" fillId="9" borderId="22" xfId="0" applyFont="1" applyFill="1" applyBorder="1"/>
    <xf numFmtId="0" fontId="11" fillId="4" borderId="0" xfId="0" applyFont="1" applyFill="1" applyBorder="1" applyAlignment="1">
      <alignment horizontal="left" wrapText="1"/>
    </xf>
    <xf numFmtId="3" fontId="0" fillId="0" borderId="0" xfId="0" applyNumberFormat="1"/>
    <xf numFmtId="0" fontId="0" fillId="7" borderId="0" xfId="0" applyFill="1"/>
    <xf numFmtId="0" fontId="2" fillId="4" borderId="22" xfId="0" applyFont="1" applyFill="1" applyBorder="1"/>
    <xf numFmtId="0" fontId="0" fillId="4" borderId="23" xfId="0" applyFill="1" applyBorder="1"/>
    <xf numFmtId="0" fontId="0" fillId="21" borderId="0" xfId="0" applyFill="1"/>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8" xfId="0" applyFont="1" applyFill="1" applyBorder="1" applyAlignment="1">
      <alignment horizontal="center" vertical="center"/>
    </xf>
    <xf numFmtId="0" fontId="2" fillId="12" borderId="19" xfId="0" applyFont="1" applyFill="1" applyBorder="1" applyAlignment="1">
      <alignment horizontal="center"/>
    </xf>
    <xf numFmtId="0" fontId="2" fillId="12" borderId="20" xfId="0" applyFont="1" applyFill="1" applyBorder="1" applyAlignment="1">
      <alignment horizontal="center"/>
    </xf>
    <xf numFmtId="0" fontId="2" fillId="7" borderId="0" xfId="0" applyFont="1" applyFill="1" applyBorder="1" applyAlignment="1">
      <alignment horizontal="center" wrapText="1"/>
    </xf>
    <xf numFmtId="0" fontId="9" fillId="22" borderId="3" xfId="0" applyFont="1" applyFill="1" applyBorder="1" applyAlignment="1">
      <alignment horizontal="center" wrapText="1"/>
    </xf>
    <xf numFmtId="0" fontId="9" fillId="22" borderId="0" xfId="0" applyFont="1" applyFill="1" applyBorder="1" applyAlignment="1">
      <alignment horizontal="center" wrapText="1"/>
    </xf>
    <xf numFmtId="0" fontId="2" fillId="20" borderId="1" xfId="0" applyFont="1" applyFill="1" applyBorder="1" applyAlignment="1">
      <alignment horizontal="center" wrapText="1"/>
    </xf>
    <xf numFmtId="0" fontId="2" fillId="20" borderId="10" xfId="0" applyFont="1" applyFill="1" applyBorder="1" applyAlignment="1">
      <alignment horizontal="center" wrapText="1"/>
    </xf>
    <xf numFmtId="0" fontId="2" fillId="20" borderId="6" xfId="0" applyFont="1" applyFill="1" applyBorder="1" applyAlignment="1">
      <alignment horizontal="center" wrapText="1"/>
    </xf>
    <xf numFmtId="0" fontId="2" fillId="20" borderId="11" xfId="0" applyFont="1" applyFill="1" applyBorder="1" applyAlignment="1">
      <alignment horizontal="center" wrapText="1"/>
    </xf>
    <xf numFmtId="0" fontId="2" fillId="2" borderId="1"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2" fillId="2" borderId="11" xfId="0" applyFont="1" applyFill="1" applyBorder="1" applyAlignment="1">
      <alignment horizontal="center"/>
    </xf>
    <xf numFmtId="0" fontId="2" fillId="2" borderId="1" xfId="0" applyFont="1" applyFill="1" applyBorder="1" applyAlignment="1">
      <alignment horizontal="center" wrapText="1"/>
    </xf>
    <xf numFmtId="0" fontId="2" fillId="2" borderId="10" xfId="0" applyFont="1" applyFill="1" applyBorder="1" applyAlignment="1">
      <alignment horizontal="center" wrapText="1"/>
    </xf>
    <xf numFmtId="0" fontId="2" fillId="2" borderId="6" xfId="0" applyFont="1" applyFill="1" applyBorder="1" applyAlignment="1">
      <alignment horizontal="center" wrapText="1"/>
    </xf>
    <xf numFmtId="0" fontId="2" fillId="2" borderId="11" xfId="0" applyFont="1" applyFill="1" applyBorder="1" applyAlignment="1">
      <alignment horizontal="center" wrapText="1"/>
    </xf>
    <xf numFmtId="0" fontId="2" fillId="7" borderId="1" xfId="0" applyFont="1" applyFill="1" applyBorder="1" applyAlignment="1">
      <alignment horizontal="center" wrapText="1"/>
    </xf>
    <xf numFmtId="0" fontId="2" fillId="7" borderId="10" xfId="0" applyFont="1" applyFill="1" applyBorder="1" applyAlignment="1">
      <alignment horizontal="center" wrapText="1"/>
    </xf>
    <xf numFmtId="0" fontId="2" fillId="7" borderId="3" xfId="0" applyFont="1" applyFill="1" applyBorder="1" applyAlignment="1">
      <alignment horizontal="center" wrapText="1"/>
    </xf>
    <xf numFmtId="0" fontId="2" fillId="7" borderId="15" xfId="0" applyFont="1" applyFill="1" applyBorder="1" applyAlignment="1">
      <alignment horizontal="center" wrapText="1"/>
    </xf>
    <xf numFmtId="0" fontId="2" fillId="7" borderId="6" xfId="0" applyFont="1" applyFill="1" applyBorder="1" applyAlignment="1">
      <alignment horizontal="center" wrapText="1"/>
    </xf>
    <xf numFmtId="0" fontId="2" fillId="7" borderId="11" xfId="0" applyFont="1" applyFill="1" applyBorder="1" applyAlignment="1">
      <alignment horizontal="center" wrapText="1"/>
    </xf>
    <xf numFmtId="0" fontId="9" fillId="27" borderId="1" xfId="0" applyFont="1" applyFill="1" applyBorder="1" applyAlignment="1">
      <alignment horizontal="center"/>
    </xf>
    <xf numFmtId="0" fontId="9" fillId="27" borderId="2" xfId="0" applyFont="1" applyFill="1" applyBorder="1" applyAlignment="1">
      <alignment horizontal="center"/>
    </xf>
    <xf numFmtId="0" fontId="9" fillId="27" borderId="10" xfId="0" applyFont="1" applyFill="1" applyBorder="1" applyAlignment="1">
      <alignment horizontal="center"/>
    </xf>
    <xf numFmtId="0" fontId="9" fillId="27" borderId="6" xfId="0" applyFont="1" applyFill="1" applyBorder="1" applyAlignment="1">
      <alignment horizontal="center"/>
    </xf>
    <xf numFmtId="0" fontId="9" fillId="27" borderId="7" xfId="0" applyFont="1" applyFill="1" applyBorder="1" applyAlignment="1">
      <alignment horizontal="center"/>
    </xf>
    <xf numFmtId="0" fontId="9" fillId="27" borderId="11" xfId="0" applyFont="1" applyFill="1" applyBorder="1" applyAlignment="1">
      <alignment horizontal="center"/>
    </xf>
    <xf numFmtId="0" fontId="2" fillId="3" borderId="16" xfId="0" applyFont="1" applyFill="1" applyBorder="1" applyAlignment="1">
      <alignment horizontal="center"/>
    </xf>
    <xf numFmtId="0" fontId="0" fillId="3" borderId="17" xfId="0" applyFill="1" applyBorder="1" applyAlignment="1">
      <alignment horizontal="center"/>
    </xf>
    <xf numFmtId="0" fontId="9" fillId="23" borderId="16" xfId="0" applyFont="1" applyFill="1" applyBorder="1" applyAlignment="1">
      <alignment horizontal="center"/>
    </xf>
    <xf numFmtId="0" fontId="9" fillId="23" borderId="18" xfId="0" applyFont="1" applyFill="1" applyBorder="1" applyAlignment="1">
      <alignment horizontal="center"/>
    </xf>
    <xf numFmtId="0" fontId="11" fillId="4" borderId="0" xfId="0" applyFont="1" applyFill="1" applyBorder="1" applyAlignment="1">
      <alignment horizontal="left"/>
    </xf>
    <xf numFmtId="0" fontId="9" fillId="22" borderId="1" xfId="0" applyFont="1" applyFill="1" applyBorder="1" applyAlignment="1">
      <alignment horizontal="center" wrapText="1"/>
    </xf>
    <xf numFmtId="0" fontId="9" fillId="22" borderId="12" xfId="0" applyFont="1" applyFill="1" applyBorder="1" applyAlignment="1">
      <alignment horizontal="center" wrapText="1"/>
    </xf>
    <xf numFmtId="0" fontId="9" fillId="22" borderId="13" xfId="0" applyFont="1" applyFill="1" applyBorder="1" applyAlignment="1">
      <alignment horizontal="center" wrapText="1"/>
    </xf>
    <xf numFmtId="0" fontId="9" fillId="22" borderId="14" xfId="0" applyFont="1" applyFill="1" applyBorder="1" applyAlignment="1">
      <alignment horizontal="center" wrapText="1"/>
    </xf>
    <xf numFmtId="0" fontId="2" fillId="10" borderId="1" xfId="0" applyFont="1" applyFill="1" applyBorder="1" applyAlignment="1">
      <alignment horizontal="center" wrapText="1"/>
    </xf>
    <xf numFmtId="0" fontId="2" fillId="10" borderId="10" xfId="0" applyFont="1" applyFill="1" applyBorder="1" applyAlignment="1">
      <alignment horizontal="center" wrapText="1"/>
    </xf>
    <xf numFmtId="0" fontId="2" fillId="10" borderId="6" xfId="0" applyFont="1" applyFill="1" applyBorder="1" applyAlignment="1">
      <alignment horizontal="center" wrapText="1"/>
    </xf>
    <xf numFmtId="0" fontId="2" fillId="10" borderId="11" xfId="0" applyFont="1" applyFill="1" applyBorder="1" applyAlignment="1">
      <alignment horizontal="center" wrapText="1"/>
    </xf>
    <xf numFmtId="0" fontId="9" fillId="26" borderId="1" xfId="0" applyFont="1" applyFill="1" applyBorder="1" applyAlignment="1">
      <alignment horizontal="center" wrapText="1"/>
    </xf>
    <xf numFmtId="0" fontId="9" fillId="26" borderId="10" xfId="0" applyFont="1" applyFill="1" applyBorder="1" applyAlignment="1">
      <alignment horizontal="center" wrapText="1"/>
    </xf>
    <xf numFmtId="0" fontId="9" fillId="26" borderId="3" xfId="0" applyFont="1" applyFill="1" applyBorder="1" applyAlignment="1">
      <alignment horizontal="center" wrapText="1"/>
    </xf>
    <xf numFmtId="0" fontId="9" fillId="26" borderId="15" xfId="0" applyFont="1" applyFill="1" applyBorder="1" applyAlignment="1">
      <alignment horizontal="center" wrapText="1"/>
    </xf>
    <xf numFmtId="0" fontId="9" fillId="26" borderId="6" xfId="0" applyFont="1" applyFill="1" applyBorder="1" applyAlignment="1">
      <alignment horizontal="center" wrapText="1"/>
    </xf>
    <xf numFmtId="0" fontId="9" fillId="26" borderId="11" xfId="0" applyFont="1" applyFill="1" applyBorder="1" applyAlignment="1">
      <alignment horizontal="center" wrapText="1"/>
    </xf>
    <xf numFmtId="0" fontId="2" fillId="2" borderId="9" xfId="0" applyFont="1" applyFill="1" applyBorder="1" applyAlignment="1">
      <alignment horizontal="center" wrapText="1"/>
    </xf>
    <xf numFmtId="0" fontId="11" fillId="4" borderId="0" xfId="0" applyFont="1" applyFill="1" applyBorder="1" applyAlignment="1">
      <alignment horizontal="left" wrapText="1"/>
    </xf>
    <xf numFmtId="0" fontId="2" fillId="7" borderId="2" xfId="0" applyFont="1" applyFill="1" applyBorder="1" applyAlignment="1">
      <alignment horizontal="center" wrapText="1"/>
    </xf>
    <xf numFmtId="0" fontId="2" fillId="7" borderId="25" xfId="0" applyFont="1" applyFill="1" applyBorder="1" applyAlignment="1">
      <alignment horizontal="center" wrapText="1"/>
    </xf>
    <xf numFmtId="0" fontId="2" fillId="3" borderId="17" xfId="0" applyFont="1" applyFill="1" applyBorder="1" applyAlignment="1">
      <alignment horizontal="center"/>
    </xf>
    <xf numFmtId="0" fontId="2" fillId="21" borderId="16" xfId="0" applyFont="1" applyFill="1" applyBorder="1" applyAlignment="1">
      <alignment horizontal="center"/>
    </xf>
    <xf numFmtId="0" fontId="0" fillId="21" borderId="17" xfId="0" applyFill="1" applyBorder="1" applyAlignment="1">
      <alignment horizontal="center"/>
    </xf>
    <xf numFmtId="0" fontId="2" fillId="2" borderId="3" xfId="0" applyFont="1" applyFill="1" applyBorder="1" applyAlignment="1">
      <alignment horizontal="center" wrapText="1"/>
    </xf>
    <xf numFmtId="0" fontId="2" fillId="2" borderId="15" xfId="0" applyFont="1" applyFill="1" applyBorder="1" applyAlignment="1">
      <alignment horizontal="center" wrapText="1"/>
    </xf>
    <xf numFmtId="0" fontId="2" fillId="3" borderId="16" xfId="0" applyFont="1" applyFill="1" applyBorder="1" applyAlignment="1">
      <alignment horizontal="left"/>
    </xf>
    <xf numFmtId="0" fontId="0" fillId="3" borderId="17" xfId="0" applyFill="1" applyBorder="1" applyAlignment="1">
      <alignment horizontal="left"/>
    </xf>
    <xf numFmtId="0" fontId="2" fillId="7" borderId="27" xfId="0" applyFont="1" applyFill="1" applyBorder="1" applyAlignment="1">
      <alignment horizontal="center" wrapText="1"/>
    </xf>
    <xf numFmtId="0" fontId="2" fillId="7" borderId="28" xfId="0" applyFont="1" applyFill="1" applyBorder="1" applyAlignment="1">
      <alignment horizontal="center" wrapText="1"/>
    </xf>
    <xf numFmtId="0" fontId="2" fillId="16" borderId="2" xfId="0" applyFont="1" applyFill="1" applyBorder="1" applyAlignment="1">
      <alignment horizontal="center" wrapText="1"/>
    </xf>
    <xf numFmtId="0" fontId="2" fillId="16" borderId="0" xfId="0" applyFont="1" applyFill="1" applyBorder="1" applyAlignment="1">
      <alignment horizontal="center" wrapText="1"/>
    </xf>
    <xf numFmtId="0" fontId="11" fillId="4" borderId="0" xfId="0" applyFont="1" applyFill="1" applyBorder="1" applyAlignment="1">
      <alignment horizontal="center" wrapText="1"/>
    </xf>
    <xf numFmtId="0" fontId="9" fillId="22" borderId="10" xfId="0" applyFont="1" applyFill="1" applyBorder="1" applyAlignment="1">
      <alignment horizontal="center" wrapText="1"/>
    </xf>
    <xf numFmtId="0" fontId="9" fillId="22" borderId="15" xfId="0" applyFont="1" applyFill="1" applyBorder="1" applyAlignment="1">
      <alignment horizontal="center" wrapText="1"/>
    </xf>
    <xf numFmtId="0" fontId="9" fillId="22" borderId="6" xfId="0" applyFont="1" applyFill="1" applyBorder="1" applyAlignment="1">
      <alignment horizontal="center" wrapText="1"/>
    </xf>
    <xf numFmtId="0" fontId="9" fillId="22" borderId="11" xfId="0" applyFont="1" applyFill="1" applyBorder="1" applyAlignment="1">
      <alignment horizontal="center" wrapText="1"/>
    </xf>
    <xf numFmtId="0" fontId="9" fillId="22" borderId="2" xfId="0" applyFont="1" applyFill="1" applyBorder="1" applyAlignment="1">
      <alignment horizontal="center" wrapText="1"/>
    </xf>
    <xf numFmtId="0" fontId="9" fillId="22" borderId="7" xfId="0" applyFont="1" applyFill="1" applyBorder="1" applyAlignment="1">
      <alignment horizontal="center" wrapText="1"/>
    </xf>
    <xf numFmtId="0" fontId="2" fillId="2" borderId="2" xfId="0" applyFont="1" applyFill="1" applyBorder="1" applyAlignment="1">
      <alignment horizontal="center"/>
    </xf>
    <xf numFmtId="0" fontId="2" fillId="2" borderId="7" xfId="0" applyFont="1" applyFill="1" applyBorder="1" applyAlignment="1">
      <alignment horizontal="center"/>
    </xf>
    <xf numFmtId="0" fontId="2" fillId="16" borderId="1" xfId="0" applyFont="1" applyFill="1" applyBorder="1" applyAlignment="1">
      <alignment horizontal="center" wrapText="1"/>
    </xf>
    <xf numFmtId="0" fontId="2" fillId="16" borderId="10" xfId="0" applyFont="1" applyFill="1" applyBorder="1" applyAlignment="1">
      <alignment horizontal="center" wrapText="1"/>
    </xf>
    <xf numFmtId="0" fontId="2" fillId="16" borderId="3" xfId="0" applyFont="1" applyFill="1" applyBorder="1" applyAlignment="1">
      <alignment horizontal="center" wrapText="1"/>
    </xf>
    <xf numFmtId="0" fontId="2" fillId="16" borderId="15" xfId="0" applyFont="1" applyFill="1" applyBorder="1" applyAlignment="1">
      <alignment horizontal="center" wrapText="1"/>
    </xf>
    <xf numFmtId="0" fontId="2" fillId="16" borderId="6" xfId="0" applyFont="1" applyFill="1" applyBorder="1" applyAlignment="1">
      <alignment horizontal="center" wrapText="1"/>
    </xf>
    <xf numFmtId="0" fontId="2" fillId="16" borderId="7" xfId="0" applyFont="1" applyFill="1" applyBorder="1" applyAlignment="1">
      <alignment horizontal="center" wrapText="1"/>
    </xf>
    <xf numFmtId="0" fontId="2" fillId="16" borderId="11" xfId="0" applyFont="1" applyFill="1" applyBorder="1" applyAlignment="1">
      <alignment horizontal="center" wrapText="1"/>
    </xf>
    <xf numFmtId="0" fontId="2" fillId="7" borderId="7" xfId="0" applyFont="1" applyFill="1" applyBorder="1" applyAlignment="1">
      <alignment horizontal="center" wrapText="1"/>
    </xf>
    <xf numFmtId="0" fontId="0" fillId="0" borderId="29" xfId="0" applyFont="1" applyFill="1" applyBorder="1" applyAlignment="1">
      <alignment horizontal="center" wrapText="1"/>
    </xf>
    <xf numFmtId="0" fontId="12" fillId="0" borderId="0" xfId="0" applyFont="1" applyFill="1" applyBorder="1" applyAlignment="1">
      <alignment horizontal="center" wrapText="1"/>
    </xf>
    <xf numFmtId="0" fontId="12" fillId="0" borderId="30" xfId="0" applyFont="1" applyFill="1" applyBorder="1" applyAlignment="1">
      <alignment horizontal="center" wrapText="1"/>
    </xf>
    <xf numFmtId="0" fontId="12" fillId="0" borderId="7" xfId="0" applyNumberFormat="1" applyFont="1" applyFill="1" applyBorder="1" applyAlignment="1">
      <alignment horizontal="center" wrapText="1"/>
    </xf>
    <xf numFmtId="0" fontId="0" fillId="0" borderId="29" xfId="0" applyFont="1" applyFill="1" applyBorder="1"/>
    <xf numFmtId="43" fontId="0" fillId="29" borderId="9" xfId="0" applyNumberFormat="1" applyFill="1" applyBorder="1" applyProtection="1">
      <protection locked="0"/>
    </xf>
    <xf numFmtId="164" fontId="0" fillId="29" borderId="9" xfId="0" applyNumberFormat="1" applyFill="1" applyBorder="1" applyProtection="1">
      <protection locked="0"/>
    </xf>
    <xf numFmtId="165" fontId="0" fillId="29" borderId="9" xfId="0" applyNumberFormat="1" applyFill="1" applyBorder="1" applyProtection="1">
      <protection locked="0"/>
    </xf>
    <xf numFmtId="43" fontId="0" fillId="29" borderId="9" xfId="419" applyFont="1" applyFill="1" applyBorder="1" applyProtection="1">
      <protection locked="0"/>
    </xf>
    <xf numFmtId="0" fontId="0" fillId="0" borderId="29" xfId="0" applyFill="1" applyBorder="1"/>
    <xf numFmtId="0" fontId="0" fillId="0" borderId="31" xfId="0" applyFont="1" applyFill="1" applyBorder="1"/>
    <xf numFmtId="43" fontId="0" fillId="29" borderId="32" xfId="0" applyNumberFormat="1" applyFill="1" applyBorder="1" applyProtection="1">
      <protection locked="0"/>
    </xf>
    <xf numFmtId="0" fontId="2" fillId="30" borderId="0" xfId="0" applyFont="1" applyFill="1"/>
    <xf numFmtId="0" fontId="0" fillId="30" borderId="0" xfId="0" applyFill="1"/>
    <xf numFmtId="0" fontId="12" fillId="0" borderId="0" xfId="0" applyNumberFormat="1" applyFont="1" applyFill="1" applyBorder="1" applyAlignment="1">
      <alignment horizontal="center" wrapText="1"/>
    </xf>
    <xf numFmtId="0" fontId="2" fillId="0" borderId="0" xfId="0" applyFont="1" applyAlignment="1">
      <alignment horizontal="center"/>
    </xf>
    <xf numFmtId="0" fontId="12" fillId="0" borderId="33" xfId="0" applyFont="1" applyFill="1" applyBorder="1"/>
    <xf numFmtId="0" fontId="12" fillId="0" borderId="34" xfId="0" applyFont="1" applyFill="1" applyBorder="1"/>
    <xf numFmtId="0" fontId="12" fillId="0" borderId="35" xfId="0" applyFont="1" applyFill="1" applyBorder="1"/>
    <xf numFmtId="166" fontId="12" fillId="29" borderId="35" xfId="419" applyNumberFormat="1" applyFont="1" applyFill="1" applyBorder="1"/>
    <xf numFmtId="0" fontId="0" fillId="0" borderId="15" xfId="0" applyFont="1" applyFill="1" applyBorder="1"/>
    <xf numFmtId="166" fontId="0" fillId="29" borderId="11" xfId="419" applyNumberFormat="1" applyFont="1" applyFill="1" applyBorder="1" applyProtection="1">
      <protection locked="0"/>
    </xf>
    <xf numFmtId="166" fontId="0" fillId="29"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9"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31" borderId="0" xfId="0" applyFill="1" applyBorder="1"/>
    <xf numFmtId="166" fontId="0" fillId="31" borderId="0" xfId="419" applyNumberFormat="1" applyFont="1" applyFill="1" applyBorder="1"/>
    <xf numFmtId="0" fontId="12" fillId="31" borderId="0" xfId="510" applyFont="1" applyFill="1" applyBorder="1" applyAlignment="1">
      <alignment vertical="top" wrapText="1"/>
    </xf>
    <xf numFmtId="0" fontId="12" fillId="31" borderId="0" xfId="510" applyFont="1" applyFill="1" applyBorder="1" applyAlignment="1">
      <alignment horizontal="left" vertical="top" wrapText="1"/>
    </xf>
    <xf numFmtId="166" fontId="12" fillId="31" borderId="0" xfId="419" applyNumberFormat="1" applyFont="1" applyFill="1" applyBorder="1"/>
    <xf numFmtId="0" fontId="0" fillId="31" borderId="0" xfId="0" applyFill="1"/>
    <xf numFmtId="0" fontId="12" fillId="31" borderId="0" xfId="0" applyFont="1" applyFill="1" applyBorder="1" applyAlignment="1">
      <alignment horizontal="right"/>
    </xf>
    <xf numFmtId="167" fontId="0" fillId="31" borderId="0" xfId="419" applyNumberFormat="1" applyFont="1" applyFill="1" applyBorder="1"/>
    <xf numFmtId="166" fontId="0" fillId="31" borderId="0" xfId="419" applyNumberFormat="1" applyFont="1" applyFill="1" applyBorder="1" applyAlignment="1">
      <alignment horizontal="right"/>
    </xf>
    <xf numFmtId="0" fontId="0" fillId="31" borderId="0" xfId="0" applyFill="1" applyBorder="1" applyAlignment="1">
      <alignment horizontal="right"/>
    </xf>
  </cellXfs>
  <cellStyles count="649">
    <cellStyle name="Comma" xfId="41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Normal" xfId="0" builtinId="0"/>
    <cellStyle name="Normal 9" xfId="51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15" t="s">
        <v>42</v>
      </c>
      <c r="N14" s="4"/>
    </row>
    <row r="15" spans="1:26">
      <c r="A15" s="19"/>
      <c r="B15" s="19"/>
      <c r="C15" s="15" t="s">
        <v>35</v>
      </c>
      <c r="D15" s="19"/>
      <c r="E15" s="19"/>
      <c r="F15" s="19"/>
      <c r="G15" s="19"/>
      <c r="H15" s="19"/>
      <c r="I15" s="4"/>
      <c r="J15" s="4"/>
      <c r="K15" s="4"/>
      <c r="L15" s="4"/>
      <c r="M15" s="116"/>
      <c r="N15" s="4"/>
    </row>
    <row r="16" spans="1:26">
      <c r="A16" s="4"/>
      <c r="B16" s="17"/>
      <c r="C16" s="15" t="s">
        <v>36</v>
      </c>
      <c r="D16" s="17"/>
      <c r="E16" s="17"/>
      <c r="F16" s="17"/>
      <c r="G16" s="17"/>
      <c r="H16" s="17"/>
      <c r="I16" s="4"/>
      <c r="J16" s="4"/>
      <c r="K16" s="4"/>
      <c r="L16" s="4"/>
      <c r="M16" s="116"/>
      <c r="N16" s="4"/>
    </row>
    <row r="17" spans="1:14">
      <c r="A17" s="17"/>
      <c r="B17" s="17"/>
      <c r="C17" s="20" t="s">
        <v>37</v>
      </c>
      <c r="D17" s="17"/>
      <c r="E17" s="17"/>
      <c r="F17" s="17"/>
      <c r="G17" s="21"/>
      <c r="H17" s="17"/>
      <c r="I17" s="4"/>
      <c r="J17" s="4"/>
      <c r="K17" s="4"/>
      <c r="L17" s="22"/>
      <c r="M17" s="116"/>
      <c r="N17" s="22"/>
    </row>
    <row r="18" spans="1:14">
      <c r="A18" s="17"/>
      <c r="B18" s="17"/>
      <c r="C18" s="8" t="s">
        <v>38</v>
      </c>
      <c r="D18" s="17"/>
      <c r="E18" s="17"/>
      <c r="F18" s="17"/>
      <c r="G18" s="17"/>
      <c r="H18" s="17"/>
      <c r="I18" s="4"/>
      <c r="J18" s="4"/>
      <c r="K18" s="4"/>
      <c r="L18" s="22"/>
      <c r="M18" s="116"/>
      <c r="N18" s="22"/>
    </row>
    <row r="19" spans="1:14">
      <c r="A19" s="17"/>
      <c r="B19" s="17"/>
      <c r="C19" s="20" t="s">
        <v>39</v>
      </c>
      <c r="D19" s="17"/>
      <c r="E19" s="17"/>
      <c r="F19" s="17"/>
      <c r="G19" s="17"/>
      <c r="H19" s="17"/>
      <c r="I19" s="4"/>
      <c r="J19" s="4"/>
      <c r="K19" s="4"/>
      <c r="L19" s="22"/>
      <c r="M19" s="116"/>
      <c r="N19" s="22"/>
    </row>
    <row r="20" spans="1:14">
      <c r="A20" s="17"/>
      <c r="B20" s="17"/>
      <c r="C20" s="21"/>
      <c r="D20" s="17"/>
      <c r="E20" s="17"/>
      <c r="F20" s="17"/>
      <c r="G20" s="17"/>
      <c r="H20" s="17"/>
      <c r="I20" s="4"/>
      <c r="J20" s="4"/>
      <c r="K20" s="4"/>
      <c r="L20" s="4"/>
      <c r="M20" s="117"/>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L23" workbookViewId="0">
      <selection activeCell="Y27" sqref="Y27"/>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118" t="s">
        <v>304</v>
      </c>
      <c r="B1" s="119"/>
      <c r="C1" s="119"/>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127" t="s">
        <v>299</v>
      </c>
      <c r="C3" s="128"/>
      <c r="D3" s="4"/>
      <c r="E3" s="131" t="s">
        <v>300</v>
      </c>
      <c r="F3" s="132"/>
      <c r="G3" s="4"/>
      <c r="H3" s="127" t="s">
        <v>305</v>
      </c>
      <c r="I3" s="128"/>
      <c r="J3" s="4"/>
      <c r="K3" s="127" t="s">
        <v>306</v>
      </c>
      <c r="L3" s="128"/>
      <c r="M3" s="4"/>
      <c r="N3" s="131" t="s">
        <v>307</v>
      </c>
      <c r="O3" s="132"/>
      <c r="P3" s="4"/>
      <c r="Q3" s="131" t="s">
        <v>308</v>
      </c>
      <c r="R3" s="132"/>
      <c r="S3" s="4"/>
      <c r="T3" s="121" t="s">
        <v>310</v>
      </c>
      <c r="U3" s="122"/>
      <c r="V3" s="122"/>
      <c r="W3" s="4"/>
      <c r="X3" s="123" t="s">
        <v>361</v>
      </c>
      <c r="Y3" s="124"/>
      <c r="Z3" s="4"/>
      <c r="AA3" s="123" t="s">
        <v>312</v>
      </c>
      <c r="AB3" s="124"/>
      <c r="AC3" s="73"/>
    </row>
    <row r="4" spans="1:29" ht="15" customHeight="1">
      <c r="A4" s="74" t="s">
        <v>302</v>
      </c>
      <c r="B4" s="129"/>
      <c r="C4" s="130"/>
      <c r="D4" s="69"/>
      <c r="E4" s="133"/>
      <c r="F4" s="134"/>
      <c r="G4" s="69"/>
      <c r="H4" s="129"/>
      <c r="I4" s="130"/>
      <c r="J4" s="69"/>
      <c r="K4" s="129"/>
      <c r="L4" s="130"/>
      <c r="M4" s="69"/>
      <c r="N4" s="133"/>
      <c r="O4" s="134"/>
      <c r="P4" s="69"/>
      <c r="Q4" s="133"/>
      <c r="R4" s="134"/>
      <c r="S4" s="69"/>
      <c r="T4" s="121"/>
      <c r="U4" s="122"/>
      <c r="V4" s="122"/>
      <c r="W4" s="69"/>
      <c r="X4" s="125"/>
      <c r="Y4" s="126"/>
      <c r="Z4" s="69"/>
      <c r="AA4" s="125"/>
      <c r="AB4" s="126"/>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135" t="s">
        <v>301</v>
      </c>
      <c r="F6" s="136"/>
      <c r="G6" s="4"/>
      <c r="H6" s="4"/>
      <c r="I6" s="4"/>
      <c r="J6" s="4"/>
      <c r="K6" s="4"/>
      <c r="L6" s="4"/>
      <c r="M6" s="4"/>
      <c r="N6" s="4"/>
      <c r="O6" s="4"/>
      <c r="P6" s="4"/>
      <c r="Q6" s="135" t="s">
        <v>309</v>
      </c>
      <c r="R6" s="136"/>
      <c r="S6" s="4"/>
      <c r="T6" s="120" t="s">
        <v>360</v>
      </c>
      <c r="U6" s="120"/>
      <c r="V6" s="120"/>
      <c r="W6" s="4"/>
      <c r="X6" s="4"/>
      <c r="Y6" s="4"/>
      <c r="Z6" s="4"/>
      <c r="AA6" s="4"/>
      <c r="AB6" s="4"/>
      <c r="AC6" s="73"/>
    </row>
    <row r="7" spans="1:29" ht="15" customHeight="1">
      <c r="A7" s="74" t="s">
        <v>303</v>
      </c>
      <c r="B7" s="69"/>
      <c r="C7" s="69"/>
      <c r="D7" s="69"/>
      <c r="E7" s="139"/>
      <c r="F7" s="140"/>
      <c r="G7" s="69"/>
      <c r="H7" s="69"/>
      <c r="I7" s="69"/>
      <c r="J7" s="69"/>
      <c r="K7" s="69"/>
      <c r="L7" s="69"/>
      <c r="M7" s="69"/>
      <c r="N7" s="69"/>
      <c r="O7" s="69"/>
      <c r="P7" s="69"/>
      <c r="Q7" s="137"/>
      <c r="R7" s="138"/>
      <c r="S7" s="69"/>
      <c r="T7" s="120"/>
      <c r="U7" s="120"/>
      <c r="V7" s="120"/>
      <c r="W7" s="4"/>
      <c r="X7" s="4"/>
      <c r="Y7" s="4"/>
      <c r="Z7" s="4"/>
      <c r="AA7" s="4"/>
      <c r="AB7" s="4"/>
      <c r="AC7" s="73"/>
    </row>
    <row r="8" spans="1:29" ht="16" thickBot="1">
      <c r="A8" s="72"/>
      <c r="B8" s="4"/>
      <c r="C8" s="4"/>
      <c r="D8" s="4"/>
      <c r="E8" s="4"/>
      <c r="F8" s="4"/>
      <c r="G8" s="4"/>
      <c r="H8" s="4"/>
      <c r="I8" s="4"/>
      <c r="J8" s="4"/>
      <c r="K8" s="4"/>
      <c r="L8" s="4"/>
      <c r="M8" s="4"/>
      <c r="N8" s="4"/>
      <c r="O8" s="4"/>
      <c r="P8" s="4"/>
      <c r="Q8" s="137"/>
      <c r="R8" s="138"/>
      <c r="S8" s="4"/>
      <c r="T8" s="120"/>
      <c r="U8" s="120"/>
      <c r="V8" s="120"/>
      <c r="W8" s="4"/>
      <c r="X8" s="4"/>
      <c r="Y8" s="4"/>
      <c r="Z8" s="4"/>
      <c r="AA8" s="4"/>
      <c r="AB8" s="4"/>
      <c r="AC8" s="73"/>
    </row>
    <row r="9" spans="1:29">
      <c r="A9" s="72"/>
      <c r="B9" s="105" t="s">
        <v>370</v>
      </c>
      <c r="C9" s="91"/>
      <c r="D9" s="91"/>
      <c r="E9" s="91"/>
      <c r="F9" s="91"/>
      <c r="G9" s="91"/>
      <c r="H9" s="91"/>
      <c r="I9" s="91"/>
      <c r="J9" s="91"/>
      <c r="K9" s="91"/>
      <c r="L9" s="92"/>
      <c r="M9" s="4"/>
      <c r="N9" s="4"/>
      <c r="O9" s="4"/>
      <c r="P9" s="4"/>
      <c r="Q9" s="137"/>
      <c r="R9" s="138"/>
      <c r="S9" s="4"/>
      <c r="T9" s="120"/>
      <c r="U9" s="120"/>
      <c r="V9" s="120"/>
      <c r="W9" s="4"/>
      <c r="X9" s="4"/>
      <c r="Y9" s="4"/>
      <c r="Z9" s="4"/>
      <c r="AA9" s="4"/>
      <c r="AB9" s="4"/>
      <c r="AC9" s="73"/>
    </row>
    <row r="10" spans="1:29">
      <c r="A10" s="72"/>
      <c r="B10" s="106"/>
      <c r="C10" s="90"/>
      <c r="D10" s="90"/>
      <c r="E10" s="90"/>
      <c r="F10" s="90"/>
      <c r="G10" s="90"/>
      <c r="H10" s="90"/>
      <c r="I10" s="90"/>
      <c r="J10" s="90"/>
      <c r="K10" s="90"/>
      <c r="L10" s="93"/>
      <c r="M10" s="4"/>
      <c r="N10" s="4"/>
      <c r="O10" s="4"/>
      <c r="P10" s="4"/>
      <c r="Q10" s="137"/>
      <c r="R10" s="138"/>
      <c r="S10" s="4"/>
      <c r="T10" s="120"/>
      <c r="U10" s="120"/>
      <c r="V10" s="120"/>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137"/>
      <c r="R11" s="138"/>
      <c r="S11" s="4"/>
      <c r="T11" s="120"/>
      <c r="U11" s="120"/>
      <c r="V11" s="120"/>
      <c r="W11" s="4"/>
      <c r="X11" s="4"/>
      <c r="Y11" s="4"/>
      <c r="Z11" s="4"/>
      <c r="AA11" s="4"/>
      <c r="AB11" s="4"/>
      <c r="AC11" s="73"/>
    </row>
    <row r="12" spans="1:29">
      <c r="A12" s="72"/>
      <c r="B12" s="106"/>
      <c r="C12" s="90"/>
      <c r="D12" s="90"/>
      <c r="E12" s="90"/>
      <c r="F12" s="90"/>
      <c r="G12" s="90"/>
      <c r="H12" s="90"/>
      <c r="I12" s="90"/>
      <c r="J12" s="90"/>
      <c r="K12" s="90"/>
      <c r="L12" s="93"/>
      <c r="M12" s="4"/>
      <c r="N12" s="4"/>
      <c r="O12" s="4"/>
      <c r="P12" s="4"/>
      <c r="Q12" s="137"/>
      <c r="R12" s="138"/>
      <c r="S12" s="4"/>
      <c r="T12" s="120"/>
      <c r="U12" s="120"/>
      <c r="V12" s="120"/>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139"/>
      <c r="R13" s="140"/>
      <c r="S13" s="4"/>
      <c r="T13" s="120"/>
      <c r="U13" s="120"/>
      <c r="V13" s="120"/>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120"/>
      <c r="U14" s="120"/>
      <c r="V14" s="120"/>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120"/>
      <c r="U15" s="120"/>
      <c r="V15" s="120"/>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120"/>
      <c r="U16" s="120"/>
      <c r="V16" s="120"/>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120"/>
      <c r="U17" s="120"/>
      <c r="V17" s="120"/>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118" t="s">
        <v>313</v>
      </c>
      <c r="B19" s="119"/>
      <c r="C19" s="119"/>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131" t="s">
        <v>322</v>
      </c>
      <c r="C21" s="132"/>
      <c r="D21" s="4"/>
      <c r="E21" s="131" t="s">
        <v>325</v>
      </c>
      <c r="F21" s="132"/>
      <c r="G21" s="4"/>
      <c r="H21" s="131" t="s">
        <v>323</v>
      </c>
      <c r="I21" s="132"/>
      <c r="J21" s="4"/>
      <c r="K21" s="131" t="s">
        <v>325</v>
      </c>
      <c r="L21" s="132"/>
      <c r="M21" s="4"/>
      <c r="N21" s="131" t="s">
        <v>329</v>
      </c>
      <c r="O21" s="132"/>
      <c r="P21" s="4"/>
      <c r="Q21" s="131" t="s">
        <v>314</v>
      </c>
      <c r="R21" s="132"/>
      <c r="S21" s="4"/>
      <c r="T21" s="141" t="s">
        <v>349</v>
      </c>
      <c r="U21" s="142"/>
      <c r="V21" s="143"/>
      <c r="W21" s="73"/>
    </row>
    <row r="22" spans="1:32" ht="16" thickBot="1">
      <c r="A22" s="74" t="s">
        <v>302</v>
      </c>
      <c r="B22" s="133"/>
      <c r="C22" s="134"/>
      <c r="D22" s="69"/>
      <c r="E22" s="133"/>
      <c r="F22" s="134"/>
      <c r="G22" s="69"/>
      <c r="H22" s="133"/>
      <c r="I22" s="134"/>
      <c r="J22" s="69"/>
      <c r="K22" s="133"/>
      <c r="L22" s="134"/>
      <c r="M22" s="69"/>
      <c r="N22" s="133"/>
      <c r="O22" s="134"/>
      <c r="P22" s="69"/>
      <c r="Q22" s="133"/>
      <c r="R22" s="134"/>
      <c r="S22" s="69"/>
      <c r="T22" s="144"/>
      <c r="U22" s="145"/>
      <c r="V22" s="146"/>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147" t="s">
        <v>315</v>
      </c>
      <c r="C24" s="148"/>
      <c r="D24" s="38"/>
      <c r="E24" s="147"/>
      <c r="F24" s="148"/>
      <c r="G24" s="69"/>
      <c r="H24" s="147" t="s">
        <v>315</v>
      </c>
      <c r="I24" s="148"/>
      <c r="J24" s="69"/>
      <c r="K24" s="147"/>
      <c r="L24" s="148"/>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147" t="s">
        <v>316</v>
      </c>
      <c r="C26" s="148"/>
      <c r="D26" s="38"/>
      <c r="E26" s="147" t="s">
        <v>324</v>
      </c>
      <c r="F26" s="148"/>
      <c r="G26" s="69"/>
      <c r="H26" s="147" t="s">
        <v>316</v>
      </c>
      <c r="I26" s="148"/>
      <c r="J26" s="69"/>
      <c r="K26" s="147"/>
      <c r="L26" s="148"/>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12" t="s">
        <v>376</v>
      </c>
      <c r="Z27" s="8"/>
      <c r="AA27" s="8"/>
      <c r="AB27" s="8"/>
      <c r="AC27" s="8"/>
      <c r="AD27" s="8"/>
      <c r="AE27" s="8"/>
      <c r="AF27" s="113"/>
    </row>
    <row r="28" spans="1:32">
      <c r="A28" s="72"/>
      <c r="B28" s="147" t="s">
        <v>317</v>
      </c>
      <c r="C28" s="148"/>
      <c r="D28" s="38"/>
      <c r="E28" s="147"/>
      <c r="F28" s="148"/>
      <c r="G28" s="69"/>
      <c r="H28" s="147" t="s">
        <v>317</v>
      </c>
      <c r="I28" s="148"/>
      <c r="J28" s="69"/>
      <c r="K28" s="147"/>
      <c r="L28" s="148"/>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147" t="s">
        <v>318</v>
      </c>
      <c r="C30" s="148"/>
      <c r="D30" s="38"/>
      <c r="E30" s="147" t="s">
        <v>326</v>
      </c>
      <c r="F30" s="148"/>
      <c r="G30" s="69"/>
      <c r="H30" s="147" t="s">
        <v>331</v>
      </c>
      <c r="I30" s="148"/>
      <c r="J30" s="69"/>
      <c r="K30" s="147" t="s">
        <v>330</v>
      </c>
      <c r="L30" s="148"/>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149" t="s">
        <v>320</v>
      </c>
      <c r="C32" s="150"/>
      <c r="D32" s="38"/>
      <c r="E32" s="149" t="s">
        <v>327</v>
      </c>
      <c r="F32" s="150"/>
      <c r="G32" s="69"/>
      <c r="H32" s="149" t="s">
        <v>320</v>
      </c>
      <c r="I32" s="150"/>
      <c r="J32" s="69"/>
      <c r="K32" s="149"/>
      <c r="L32" s="150"/>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147" t="s">
        <v>319</v>
      </c>
      <c r="C34" s="148"/>
      <c r="D34" s="69"/>
      <c r="E34" s="147" t="s">
        <v>328</v>
      </c>
      <c r="F34" s="148"/>
      <c r="G34" s="69"/>
      <c r="H34" s="147" t="s">
        <v>321</v>
      </c>
      <c r="I34" s="148"/>
      <c r="J34" s="69"/>
      <c r="K34" s="147"/>
      <c r="L34" s="148"/>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135" t="s">
        <v>363</v>
      </c>
      <c r="F36" s="136"/>
      <c r="G36" s="4"/>
      <c r="H36" s="4"/>
      <c r="I36" s="4"/>
      <c r="J36" s="4"/>
      <c r="K36" s="135" t="s">
        <v>363</v>
      </c>
      <c r="L36" s="136"/>
      <c r="M36" s="4"/>
      <c r="N36" s="4"/>
      <c r="O36" s="4"/>
      <c r="P36" s="4"/>
      <c r="Q36" s="4"/>
      <c r="R36" s="4"/>
      <c r="S36" s="4"/>
      <c r="T36" s="4"/>
      <c r="U36" s="4"/>
      <c r="V36" s="4"/>
      <c r="W36" s="73"/>
    </row>
    <row r="37" spans="1:32" ht="15" customHeight="1">
      <c r="A37" s="80" t="s">
        <v>303</v>
      </c>
      <c r="B37" s="171" t="s">
        <v>362</v>
      </c>
      <c r="C37" s="172"/>
      <c r="D37" s="81"/>
      <c r="E37" s="137"/>
      <c r="F37" s="138"/>
      <c r="G37" s="81"/>
      <c r="H37" s="171" t="s">
        <v>362</v>
      </c>
      <c r="I37" s="172"/>
      <c r="J37" s="81"/>
      <c r="K37" s="137"/>
      <c r="L37" s="138"/>
      <c r="M37" s="81"/>
      <c r="N37" s="81"/>
      <c r="O37" s="81"/>
      <c r="P37" s="81"/>
      <c r="Q37" s="81"/>
      <c r="R37" s="81"/>
      <c r="S37" s="81"/>
      <c r="T37" s="81"/>
      <c r="U37" s="81"/>
      <c r="V37" s="81"/>
      <c r="W37" s="73"/>
    </row>
    <row r="38" spans="1:32" ht="15" customHeight="1" thickBot="1">
      <c r="A38" s="75"/>
      <c r="B38" s="76"/>
      <c r="C38" s="76"/>
      <c r="D38" s="76"/>
      <c r="E38" s="177"/>
      <c r="F38" s="178"/>
      <c r="G38" s="76"/>
      <c r="H38" s="76"/>
      <c r="I38" s="76"/>
      <c r="J38" s="76"/>
      <c r="K38" s="177"/>
      <c r="L38" s="178"/>
      <c r="M38" s="76"/>
      <c r="N38" s="76"/>
      <c r="O38" s="76"/>
      <c r="P38" s="76"/>
      <c r="Q38" s="76"/>
      <c r="R38" s="76"/>
      <c r="S38" s="76"/>
      <c r="T38" s="76"/>
      <c r="U38" s="76"/>
      <c r="V38" s="76"/>
      <c r="W38" s="77"/>
    </row>
    <row r="39" spans="1:32">
      <c r="A39" s="118" t="s">
        <v>332</v>
      </c>
      <c r="B39" s="119"/>
      <c r="C39" s="119"/>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131" t="s">
        <v>333</v>
      </c>
      <c r="C41" s="132"/>
      <c r="D41" s="4"/>
      <c r="E41" s="131" t="s">
        <v>335</v>
      </c>
      <c r="F41" s="132"/>
      <c r="G41" s="4"/>
      <c r="H41" s="131" t="s">
        <v>334</v>
      </c>
      <c r="I41" s="132"/>
      <c r="J41" s="4"/>
      <c r="K41" s="131" t="s">
        <v>340</v>
      </c>
      <c r="L41" s="132"/>
      <c r="M41" s="4"/>
      <c r="N41" s="131" t="s">
        <v>341</v>
      </c>
      <c r="O41" s="132"/>
      <c r="P41" s="4"/>
      <c r="Q41" s="156" t="s">
        <v>346</v>
      </c>
      <c r="R41" s="157"/>
      <c r="S41" s="4"/>
      <c r="T41" s="156" t="s">
        <v>347</v>
      </c>
      <c r="U41" s="157"/>
      <c r="V41" s="4"/>
      <c r="W41" s="152" t="s">
        <v>348</v>
      </c>
      <c r="X41" s="153"/>
      <c r="Y41" s="4"/>
      <c r="Z41" s="160" t="s">
        <v>365</v>
      </c>
      <c r="AA41" s="161"/>
      <c r="AB41" s="4"/>
    </row>
    <row r="42" spans="1:32">
      <c r="A42" s="74" t="s">
        <v>302</v>
      </c>
      <c r="B42" s="133"/>
      <c r="C42" s="134"/>
      <c r="D42" s="69"/>
      <c r="E42" s="133"/>
      <c r="F42" s="134"/>
      <c r="G42" s="69"/>
      <c r="H42" s="133"/>
      <c r="I42" s="134"/>
      <c r="J42" s="69"/>
      <c r="K42" s="173"/>
      <c r="L42" s="174"/>
      <c r="M42" s="69"/>
      <c r="N42" s="173"/>
      <c r="O42" s="174"/>
      <c r="P42" s="69"/>
      <c r="Q42" s="158"/>
      <c r="R42" s="159"/>
      <c r="S42" s="69"/>
      <c r="T42" s="158"/>
      <c r="U42" s="159"/>
      <c r="V42" s="89" t="s">
        <v>364</v>
      </c>
      <c r="W42" s="154"/>
      <c r="X42" s="155"/>
      <c r="Y42" s="69" t="s">
        <v>18</v>
      </c>
      <c r="Z42" s="162"/>
      <c r="AA42" s="163"/>
    </row>
    <row r="43" spans="1:32" ht="16" customHeight="1">
      <c r="A43" s="72"/>
      <c r="E43" s="82"/>
      <c r="F43" s="83"/>
      <c r="G43" s="4"/>
      <c r="H43" s="82"/>
      <c r="I43" s="83"/>
      <c r="J43" s="4"/>
      <c r="K43" s="133"/>
      <c r="L43" s="134"/>
      <c r="M43" s="4"/>
      <c r="N43" s="133"/>
      <c r="O43" s="134"/>
      <c r="P43" s="4"/>
      <c r="Q43" s="4"/>
      <c r="R43" s="4"/>
      <c r="S43" s="4"/>
      <c r="T43" s="4"/>
      <c r="U43" s="4"/>
      <c r="V43" s="4"/>
      <c r="Z43" s="164"/>
      <c r="AA43" s="165"/>
    </row>
    <row r="44" spans="1:32" ht="15" customHeight="1">
      <c r="A44" s="72"/>
      <c r="E44" s="175" t="s">
        <v>345</v>
      </c>
      <c r="F44" s="176"/>
      <c r="G44" s="38"/>
      <c r="H44" s="147" t="s">
        <v>338</v>
      </c>
      <c r="I44" s="148"/>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c r="A46" s="72"/>
      <c r="E46" s="147" t="s">
        <v>337</v>
      </c>
      <c r="F46" s="170"/>
      <c r="G46" s="38"/>
      <c r="H46" s="171" t="s">
        <v>342</v>
      </c>
      <c r="I46" s="172"/>
      <c r="J46" s="4"/>
      <c r="K46" s="4"/>
      <c r="L46" s="4"/>
      <c r="M46" s="4"/>
      <c r="N46" s="4"/>
      <c r="O46" s="4"/>
      <c r="P46" s="4"/>
      <c r="Q46" s="4"/>
      <c r="R46" s="4"/>
      <c r="S46" s="4"/>
      <c r="T46" s="4"/>
      <c r="U46" s="4"/>
      <c r="V46" s="4"/>
    </row>
    <row r="47" spans="1:32">
      <c r="A47" s="72"/>
      <c r="E47" s="82"/>
      <c r="F47" s="83"/>
      <c r="G47" s="4"/>
      <c r="H47" s="82"/>
      <c r="I47" s="83"/>
      <c r="J47" s="4"/>
      <c r="K47" s="4"/>
      <c r="L47" s="4"/>
      <c r="M47" s="4"/>
      <c r="N47" s="4"/>
      <c r="O47" s="4"/>
      <c r="P47" s="4"/>
      <c r="Q47" s="4"/>
      <c r="R47" s="4"/>
      <c r="S47" s="4"/>
      <c r="T47" s="4"/>
      <c r="U47" s="4"/>
      <c r="V47" s="4"/>
    </row>
    <row r="48" spans="1:32">
      <c r="A48" s="72"/>
      <c r="E48" s="147" t="s">
        <v>336</v>
      </c>
      <c r="F48" s="170"/>
      <c r="G48" s="38"/>
      <c r="H48" s="147" t="s">
        <v>339</v>
      </c>
      <c r="I48" s="170"/>
      <c r="J48" s="4"/>
      <c r="K48" s="4"/>
      <c r="L48" s="4"/>
      <c r="M48" s="4"/>
      <c r="N48" s="4"/>
      <c r="O48" s="4"/>
      <c r="P48" s="4"/>
      <c r="Q48" s="4"/>
      <c r="R48" s="4"/>
      <c r="S48" s="4"/>
      <c r="T48" s="4"/>
      <c r="U48" s="4"/>
      <c r="V48" s="4"/>
    </row>
    <row r="49" spans="1:29">
      <c r="A49" s="72"/>
      <c r="E49" s="39"/>
      <c r="F49" s="41"/>
      <c r="G49" s="4"/>
      <c r="H49" s="39"/>
      <c r="I49" s="41"/>
      <c r="J49" s="4"/>
      <c r="K49" s="4"/>
      <c r="L49" s="4"/>
      <c r="M49" s="4"/>
      <c r="N49" s="4"/>
      <c r="O49" s="4"/>
      <c r="P49" s="4"/>
      <c r="Q49" s="135" t="s">
        <v>368</v>
      </c>
      <c r="R49" s="168"/>
      <c r="S49" s="168"/>
      <c r="T49" s="168"/>
      <c r="U49" s="168"/>
      <c r="V49" s="168"/>
      <c r="W49" s="168"/>
      <c r="X49" s="168"/>
      <c r="Y49" s="168"/>
      <c r="Z49" s="168"/>
      <c r="AA49" s="136"/>
    </row>
    <row r="50" spans="1:29">
      <c r="A50" s="72"/>
      <c r="B50" s="4"/>
      <c r="C50" s="4"/>
      <c r="D50" s="4"/>
      <c r="E50" s="147" t="s">
        <v>9</v>
      </c>
      <c r="F50" s="170"/>
      <c r="G50" s="38"/>
      <c r="H50" s="147" t="s">
        <v>344</v>
      </c>
      <c r="I50" s="170"/>
      <c r="J50" s="4"/>
      <c r="K50" s="4"/>
      <c r="L50" s="4"/>
      <c r="M50" s="4"/>
      <c r="N50" s="4"/>
      <c r="O50" s="4"/>
      <c r="P50" s="4"/>
      <c r="Q50" s="137"/>
      <c r="R50" s="120"/>
      <c r="S50" s="120"/>
      <c r="T50" s="120"/>
      <c r="U50" s="120"/>
      <c r="V50" s="120"/>
      <c r="W50" s="120"/>
      <c r="X50" s="120"/>
      <c r="Y50" s="120"/>
      <c r="Z50" s="120"/>
      <c r="AA50" s="138"/>
    </row>
    <row r="51" spans="1:29" ht="15" customHeight="1">
      <c r="A51" s="72"/>
      <c r="B51" s="4"/>
      <c r="C51" s="4"/>
      <c r="D51" s="4"/>
      <c r="E51" s="4"/>
      <c r="F51" s="4"/>
      <c r="G51" s="4"/>
      <c r="H51" s="168" t="s">
        <v>343</v>
      </c>
      <c r="I51" s="168"/>
      <c r="J51" s="135" t="s">
        <v>363</v>
      </c>
      <c r="K51" s="136"/>
      <c r="L51" s="4"/>
      <c r="M51" s="4"/>
      <c r="N51" s="4"/>
      <c r="O51" s="4"/>
      <c r="P51" s="4"/>
      <c r="Q51" s="137"/>
      <c r="R51" s="120"/>
      <c r="S51" s="120"/>
      <c r="T51" s="120"/>
      <c r="U51" s="120"/>
      <c r="V51" s="120"/>
      <c r="W51" s="120"/>
      <c r="X51" s="120"/>
      <c r="Y51" s="120"/>
      <c r="Z51" s="120"/>
      <c r="AA51" s="138"/>
    </row>
    <row r="52" spans="1:29">
      <c r="A52" s="80" t="s">
        <v>303</v>
      </c>
      <c r="B52" s="81"/>
      <c r="C52" s="81"/>
      <c r="D52" s="81"/>
      <c r="E52" s="81"/>
      <c r="F52" s="81"/>
      <c r="G52" s="81"/>
      <c r="H52" s="120"/>
      <c r="I52" s="120"/>
      <c r="J52" s="137"/>
      <c r="K52" s="138"/>
      <c r="L52" s="81"/>
      <c r="M52" s="81"/>
      <c r="N52" s="81"/>
      <c r="O52" s="81"/>
      <c r="P52" s="81"/>
      <c r="Q52" s="137"/>
      <c r="R52" s="120"/>
      <c r="S52" s="120"/>
      <c r="T52" s="120"/>
      <c r="U52" s="120"/>
      <c r="V52" s="120"/>
      <c r="W52" s="120"/>
      <c r="X52" s="120"/>
      <c r="Y52" s="120"/>
      <c r="Z52" s="120"/>
      <c r="AA52" s="138"/>
    </row>
    <row r="53" spans="1:29" ht="16" thickBot="1">
      <c r="A53" s="72"/>
      <c r="B53" s="4"/>
      <c r="C53" s="4"/>
      <c r="D53" s="4"/>
      <c r="E53" s="4"/>
      <c r="F53" s="4"/>
      <c r="G53" s="4"/>
      <c r="H53" s="120"/>
      <c r="I53" s="120"/>
      <c r="J53" s="177"/>
      <c r="K53" s="178"/>
      <c r="L53" s="4"/>
      <c r="M53" s="4"/>
      <c r="N53" s="4"/>
      <c r="O53" s="4"/>
      <c r="P53" s="4"/>
      <c r="Q53" s="137"/>
      <c r="R53" s="120"/>
      <c r="S53" s="120"/>
      <c r="T53" s="120"/>
      <c r="U53" s="120"/>
      <c r="V53" s="120"/>
      <c r="W53" s="120"/>
      <c r="X53" s="120"/>
      <c r="Y53" s="120"/>
      <c r="Z53" s="120"/>
      <c r="AA53" s="138"/>
    </row>
    <row r="54" spans="1:29">
      <c r="A54" s="72"/>
      <c r="B54" s="4"/>
      <c r="C54" s="4"/>
      <c r="D54" s="4"/>
      <c r="E54" s="4"/>
      <c r="F54" s="4"/>
      <c r="G54" s="4"/>
      <c r="H54" s="120"/>
      <c r="I54" s="120"/>
      <c r="J54" s="4"/>
      <c r="K54" s="4"/>
      <c r="L54" s="4"/>
      <c r="M54" s="4"/>
      <c r="N54" s="4"/>
      <c r="O54" s="4"/>
      <c r="P54" s="4"/>
      <c r="Q54" s="137"/>
      <c r="R54" s="120"/>
      <c r="S54" s="120"/>
      <c r="T54" s="120"/>
      <c r="U54" s="120"/>
      <c r="V54" s="120"/>
      <c r="W54" s="120"/>
      <c r="X54" s="120"/>
      <c r="Y54" s="120"/>
      <c r="Z54" s="120"/>
      <c r="AA54" s="138"/>
    </row>
    <row r="55" spans="1:29">
      <c r="A55" s="72"/>
      <c r="B55" s="4"/>
      <c r="C55" s="4"/>
      <c r="D55" s="4"/>
      <c r="E55" s="4"/>
      <c r="F55" s="4"/>
      <c r="G55" s="4"/>
      <c r="H55" s="120"/>
      <c r="I55" s="120"/>
      <c r="J55" s="4"/>
      <c r="K55" s="4"/>
      <c r="L55" s="4"/>
      <c r="M55" s="4"/>
      <c r="N55" s="4"/>
      <c r="O55" s="4"/>
      <c r="P55" s="4"/>
      <c r="Q55" s="139"/>
      <c r="R55" s="197"/>
      <c r="S55" s="197"/>
      <c r="T55" s="197"/>
      <c r="U55" s="197"/>
      <c r="V55" s="197"/>
      <c r="W55" s="197"/>
      <c r="X55" s="197"/>
      <c r="Y55" s="197"/>
      <c r="Z55" s="197"/>
      <c r="AA55" s="140"/>
    </row>
    <row r="56" spans="1:29" ht="16" thickBot="1">
      <c r="A56" s="75"/>
      <c r="B56" s="76"/>
      <c r="C56" s="76"/>
      <c r="D56" s="76"/>
      <c r="E56" s="76"/>
      <c r="F56" s="76"/>
      <c r="G56" s="76"/>
      <c r="H56" s="169"/>
      <c r="I56" s="169"/>
      <c r="J56" s="76"/>
      <c r="K56" s="76"/>
      <c r="L56" s="76"/>
      <c r="M56" s="76"/>
      <c r="N56" s="76"/>
      <c r="O56" s="76"/>
      <c r="P56" s="76"/>
      <c r="Q56" s="76"/>
      <c r="R56" s="76"/>
      <c r="S56" s="76"/>
      <c r="T56" s="76"/>
      <c r="U56" s="76"/>
      <c r="V56" s="76"/>
      <c r="W56" s="76"/>
      <c r="X56" s="76"/>
      <c r="Y56" s="76"/>
      <c r="Z56" s="76"/>
      <c r="AA56" s="76"/>
      <c r="AB56" s="76"/>
      <c r="AC56" s="77"/>
    </row>
    <row r="57" spans="1:29">
      <c r="A57" s="118" t="s">
        <v>369</v>
      </c>
      <c r="B57" s="119"/>
      <c r="C57" s="119"/>
      <c r="D57" s="70"/>
      <c r="E57" s="70"/>
      <c r="F57" s="70"/>
      <c r="G57" s="70"/>
      <c r="H57" s="70"/>
      <c r="I57" s="70"/>
      <c r="J57" s="70"/>
      <c r="K57" s="70"/>
      <c r="L57" s="70"/>
      <c r="M57" s="70"/>
      <c r="N57" s="70"/>
      <c r="O57" s="70"/>
      <c r="P57" s="70"/>
    </row>
    <row r="58" spans="1:29">
      <c r="A58" s="72"/>
      <c r="B58" s="4"/>
      <c r="C58" s="4"/>
    </row>
    <row r="59" spans="1:29" ht="15" customHeight="1">
      <c r="A59" s="72"/>
      <c r="B59" s="131" t="s">
        <v>311</v>
      </c>
      <c r="C59" s="166"/>
    </row>
    <row r="60" spans="1:29">
      <c r="A60" s="74" t="s">
        <v>302</v>
      </c>
      <c r="B60" s="166"/>
      <c r="C60" s="134"/>
    </row>
    <row r="61" spans="1:29">
      <c r="B61" s="38"/>
      <c r="C61" s="84"/>
      <c r="S61" s="87"/>
      <c r="T61" s="87"/>
      <c r="U61" s="87"/>
      <c r="V61" s="87"/>
      <c r="W61" s="87"/>
    </row>
    <row r="62" spans="1:29" ht="15" customHeight="1">
      <c r="B62" s="131" t="s">
        <v>351</v>
      </c>
      <c r="C62" s="132"/>
      <c r="S62" s="87"/>
      <c r="T62" s="87"/>
      <c r="U62" s="87"/>
      <c r="V62" s="87"/>
      <c r="W62" s="87"/>
    </row>
    <row r="63" spans="1:29">
      <c r="B63" s="133"/>
      <c r="C63" s="134"/>
      <c r="S63" s="87"/>
      <c r="T63" s="88" t="s">
        <v>354</v>
      </c>
      <c r="U63" s="88"/>
      <c r="V63" s="88"/>
      <c r="W63" s="88"/>
    </row>
    <row r="64" spans="1:29">
      <c r="B64" s="38"/>
      <c r="C64" s="84"/>
      <c r="E64" s="85"/>
      <c r="F64" s="85"/>
      <c r="G64" s="85"/>
      <c r="H64" s="85"/>
      <c r="I64" s="85"/>
      <c r="J64" s="85"/>
      <c r="K64" s="85"/>
      <c r="L64" s="86"/>
      <c r="S64" s="87"/>
      <c r="T64" s="151" t="s">
        <v>355</v>
      </c>
      <c r="U64" s="151"/>
      <c r="V64" s="151"/>
      <c r="W64" s="151"/>
    </row>
    <row r="65" spans="2:23" ht="15" customHeight="1">
      <c r="B65" s="152" t="s">
        <v>349</v>
      </c>
      <c r="C65" s="186"/>
      <c r="D65" s="52"/>
      <c r="E65" s="127" t="s">
        <v>352</v>
      </c>
      <c r="F65" s="188"/>
      <c r="G65" s="188"/>
      <c r="H65" s="188"/>
      <c r="I65" s="188"/>
      <c r="J65" s="188"/>
      <c r="K65" s="188"/>
      <c r="L65" s="128"/>
      <c r="M65" s="52"/>
      <c r="N65" s="52"/>
      <c r="O65" s="190" t="s">
        <v>353</v>
      </c>
      <c r="P65" s="179"/>
      <c r="Q65" s="191"/>
      <c r="S65" s="87"/>
      <c r="T65" s="151" t="s">
        <v>356</v>
      </c>
      <c r="U65" s="151"/>
      <c r="V65" s="151"/>
      <c r="W65" s="151"/>
    </row>
    <row r="66" spans="2:23">
      <c r="B66" s="184"/>
      <c r="C66" s="187"/>
      <c r="D66" s="52"/>
      <c r="E66" s="129"/>
      <c r="F66" s="189"/>
      <c r="G66" s="189"/>
      <c r="H66" s="189"/>
      <c r="I66" s="189"/>
      <c r="J66" s="189"/>
      <c r="K66" s="189"/>
      <c r="L66" s="130"/>
      <c r="M66" s="52"/>
      <c r="N66" s="52"/>
      <c r="O66" s="192"/>
      <c r="P66" s="180"/>
      <c r="Q66" s="193"/>
      <c r="S66" s="87"/>
      <c r="T66" s="167" t="s">
        <v>357</v>
      </c>
      <c r="U66" s="167"/>
      <c r="V66" s="167"/>
      <c r="W66" s="167"/>
    </row>
    <row r="67" spans="2:23">
      <c r="B67" s="38"/>
      <c r="C67" s="84"/>
      <c r="E67" s="85"/>
      <c r="F67" s="85"/>
      <c r="G67" s="85"/>
      <c r="H67" s="85"/>
      <c r="I67" s="85"/>
      <c r="J67" s="85"/>
      <c r="K67" s="85"/>
      <c r="L67" s="86"/>
      <c r="O67" s="194"/>
      <c r="P67" s="195"/>
      <c r="Q67" s="196"/>
      <c r="S67" s="87"/>
      <c r="T67" s="167"/>
      <c r="U67" s="167"/>
      <c r="V67" s="167"/>
      <c r="W67" s="167"/>
    </row>
    <row r="68" spans="2:23">
      <c r="B68" s="152" t="s">
        <v>350</v>
      </c>
      <c r="C68" s="182"/>
      <c r="E68" s="85"/>
      <c r="F68" s="85"/>
      <c r="G68" s="85"/>
      <c r="H68" s="85"/>
      <c r="I68" s="85"/>
      <c r="J68" s="85"/>
      <c r="K68" s="85"/>
      <c r="L68" s="86"/>
      <c r="P68" s="52"/>
      <c r="S68" s="87"/>
      <c r="T68" s="167"/>
      <c r="U68" s="167"/>
      <c r="V68" s="167"/>
      <c r="W68" s="167"/>
    </row>
    <row r="69" spans="2:23" ht="15" customHeight="1">
      <c r="B69" s="121"/>
      <c r="C69" s="183"/>
      <c r="E69" s="86"/>
      <c r="F69" s="86"/>
      <c r="G69" s="86"/>
      <c r="H69" s="86"/>
      <c r="I69" s="86"/>
      <c r="J69" s="86"/>
      <c r="K69" s="86"/>
      <c r="L69" s="86"/>
      <c r="O69" s="179" t="s">
        <v>366</v>
      </c>
      <c r="P69" s="179"/>
      <c r="Q69" s="179"/>
      <c r="S69" s="87"/>
      <c r="T69" s="167"/>
      <c r="U69" s="167"/>
      <c r="V69" s="167"/>
      <c r="W69" s="167"/>
    </row>
    <row r="70" spans="2:23">
      <c r="B70" s="184"/>
      <c r="C70" s="185"/>
      <c r="O70" s="180"/>
      <c r="P70" s="180"/>
      <c r="Q70" s="180"/>
      <c r="S70" s="87"/>
      <c r="T70" s="151" t="s">
        <v>358</v>
      </c>
      <c r="U70" s="151"/>
      <c r="V70" s="151"/>
      <c r="W70" s="151"/>
    </row>
    <row r="71" spans="2:23">
      <c r="O71" s="180"/>
      <c r="P71" s="180"/>
      <c r="Q71" s="180"/>
      <c r="T71" s="151" t="s">
        <v>359</v>
      </c>
      <c r="U71" s="151"/>
      <c r="V71" s="151"/>
      <c r="W71" s="151"/>
    </row>
    <row r="72" spans="2:23" ht="15" customHeight="1">
      <c r="O72" s="180"/>
      <c r="P72" s="180"/>
      <c r="Q72" s="180"/>
      <c r="T72" s="181" t="s">
        <v>367</v>
      </c>
      <c r="U72" s="181"/>
      <c r="V72" s="181"/>
      <c r="W72" s="181"/>
    </row>
    <row r="73" spans="2:23">
      <c r="O73" s="180"/>
      <c r="P73" s="180"/>
      <c r="Q73" s="180"/>
      <c r="T73" s="109"/>
      <c r="U73" s="109"/>
      <c r="V73" s="109"/>
      <c r="W73" s="109"/>
    </row>
    <row r="74" spans="2:23">
      <c r="T74" s="109"/>
      <c r="U74" s="109"/>
      <c r="V74" s="109"/>
      <c r="W74" s="109"/>
    </row>
    <row r="75" spans="2:23">
      <c r="T75" s="109"/>
      <c r="U75" s="109"/>
      <c r="V75" s="109"/>
      <c r="W75" s="109"/>
    </row>
  </sheetData>
  <mergeCells count="84">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A39:C39"/>
    <mergeCell ref="B41:C42"/>
    <mergeCell ref="E41:F42"/>
    <mergeCell ref="H41:I42"/>
    <mergeCell ref="B62:C63"/>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E26:F26"/>
    <mergeCell ref="E28:F28"/>
    <mergeCell ref="H24:I24"/>
    <mergeCell ref="H26:I26"/>
    <mergeCell ref="H28:I28"/>
    <mergeCell ref="B24:C24"/>
    <mergeCell ref="B26:C26"/>
    <mergeCell ref="B28:C28"/>
    <mergeCell ref="B30:C30"/>
    <mergeCell ref="B34:C34"/>
    <mergeCell ref="B32:C32"/>
    <mergeCell ref="B21:C22"/>
    <mergeCell ref="H21:I22"/>
    <mergeCell ref="N21:O22"/>
    <mergeCell ref="T21:V22"/>
    <mergeCell ref="Q21:R22"/>
    <mergeCell ref="K21:L22"/>
    <mergeCell ref="E21:F22"/>
    <mergeCell ref="A1:C1"/>
    <mergeCell ref="T6:V17"/>
    <mergeCell ref="T3:V4"/>
    <mergeCell ref="AA3:AB4"/>
    <mergeCell ref="A19:C19"/>
    <mergeCell ref="H3:I4"/>
    <mergeCell ref="K3:L4"/>
    <mergeCell ref="N3:O4"/>
    <mergeCell ref="Q3:R4"/>
    <mergeCell ref="Q6:R13"/>
    <mergeCell ref="X3:Y4"/>
    <mergeCell ref="B3:C4"/>
    <mergeCell ref="E3:F4"/>
    <mergeCell ref="E6:F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10">
        <v>1070953</v>
      </c>
      <c r="C3" s="110">
        <v>1097710</v>
      </c>
      <c r="D3" s="110">
        <f>MAX(B3:C3)-MIN(B3:C3)</f>
        <v>26757</v>
      </c>
      <c r="E3" s="111">
        <f>MIN(B3:C3)/MAX(B3:C3)</f>
        <v>0.97562470962276016</v>
      </c>
    </row>
    <row r="4" spans="1:5">
      <c r="A4" s="29" t="s">
        <v>383</v>
      </c>
      <c r="B4" s="110">
        <v>225655</v>
      </c>
      <c r="C4" s="110">
        <v>252861</v>
      </c>
      <c r="D4" s="110">
        <f t="shared" ref="D4:D8" si="0">MAX(B4:C4)-MIN(B4:C4)</f>
        <v>27206</v>
      </c>
      <c r="E4" s="58">
        <f>MIN(B4:C4)/MAX(B4:C4)</f>
        <v>0.89240729096222826</v>
      </c>
    </row>
    <row r="5" spans="1:5">
      <c r="A5" s="29" t="s">
        <v>384</v>
      </c>
      <c r="B5" s="110">
        <v>323534</v>
      </c>
      <c r="C5" s="110">
        <v>279948</v>
      </c>
      <c r="D5" s="110">
        <f t="shared" si="0"/>
        <v>43586</v>
      </c>
      <c r="E5" s="58">
        <f>MIN(B5:C5)/MAX(B5:C5)</f>
        <v>0.8652815469162437</v>
      </c>
    </row>
    <row r="6" spans="1:5">
      <c r="A6" s="29" t="s">
        <v>385</v>
      </c>
      <c r="B6" s="110">
        <v>806519</v>
      </c>
      <c r="C6" s="110">
        <v>806783</v>
      </c>
      <c r="D6" s="110">
        <f t="shared" si="0"/>
        <v>264</v>
      </c>
      <c r="E6" s="111">
        <f t="shared" ref="E6:E11" si="1">MIN(B6:C6)/MAX(B6:C6)</f>
        <v>0.99967277446351743</v>
      </c>
    </row>
    <row r="7" spans="1:5">
      <c r="A7" s="29" t="s">
        <v>388</v>
      </c>
      <c r="B7" s="110">
        <v>249241</v>
      </c>
      <c r="C7" s="110">
        <v>188529</v>
      </c>
      <c r="D7" s="110">
        <f t="shared" si="0"/>
        <v>60712</v>
      </c>
      <c r="E7" s="58">
        <f t="shared" si="1"/>
        <v>0.75641246825361796</v>
      </c>
    </row>
    <row r="8" spans="1:5">
      <c r="A8" s="29" t="s">
        <v>386</v>
      </c>
      <c r="B8" s="110">
        <v>2675902</v>
      </c>
      <c r="C8" s="110">
        <f>SUM(C3:C7)</f>
        <v>2625831</v>
      </c>
      <c r="D8" s="110">
        <f t="shared" si="0"/>
        <v>50071</v>
      </c>
      <c r="E8" s="111">
        <f t="shared" si="1"/>
        <v>0.98128817871506502</v>
      </c>
    </row>
    <row r="10" spans="1:5">
      <c r="A10" s="29" t="s">
        <v>390</v>
      </c>
      <c r="B10" s="110">
        <v>2673344</v>
      </c>
      <c r="C10" s="110">
        <v>2673344</v>
      </c>
      <c r="D10">
        <v>0</v>
      </c>
      <c r="E10">
        <f t="shared" si="1"/>
        <v>1</v>
      </c>
    </row>
    <row r="11" spans="1:5">
      <c r="A11" s="29" t="s">
        <v>389</v>
      </c>
      <c r="B11">
        <f>B8/B10</f>
        <v>1.00095685403749</v>
      </c>
      <c r="C11">
        <f>C8/C10</f>
        <v>0.98222712827080993</v>
      </c>
      <c r="D11">
        <f>B11-C11</f>
        <v>1.8729725766680083E-2</v>
      </c>
      <c r="E11" s="111">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L36" sqref="L36"/>
    </sheetView>
  </sheetViews>
  <sheetFormatPr baseColWidth="10" defaultRowHeight="15" x14ac:dyDescent="0"/>
  <cols>
    <col min="1" max="1" width="10.83203125" hidden="1" customWidth="1"/>
    <col min="2" max="2" width="20" style="86" customWidth="1"/>
    <col min="3" max="3" width="5" style="86" customWidth="1"/>
    <col min="4" max="4" width="10.83203125" style="86"/>
    <col min="5" max="5" width="12.5" style="86" customWidth="1"/>
    <col min="6" max="6" width="10.1640625" style="211"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64"/>
      <c r="C1" s="64"/>
      <c r="D1" s="64"/>
      <c r="E1" s="64"/>
      <c r="F1" s="210"/>
      <c r="I1" s="198"/>
      <c r="J1" s="199" t="s">
        <v>444</v>
      </c>
      <c r="K1" s="199"/>
    </row>
    <row r="2" spans="2:14" ht="28">
      <c r="B2" s="64" t="s">
        <v>61</v>
      </c>
      <c r="C2" s="64" t="s">
        <v>419</v>
      </c>
      <c r="D2" s="64" t="s">
        <v>62</v>
      </c>
      <c r="E2" s="64" t="s">
        <v>63</v>
      </c>
      <c r="F2" s="211" t="s">
        <v>442</v>
      </c>
      <c r="I2" s="200" t="s">
        <v>445</v>
      </c>
      <c r="J2" s="201" t="s">
        <v>446</v>
      </c>
      <c r="K2" s="201" t="s">
        <v>447</v>
      </c>
      <c r="L2" s="212" t="s">
        <v>483</v>
      </c>
      <c r="M2" s="213" t="s">
        <v>484</v>
      </c>
      <c r="N2" s="212"/>
    </row>
    <row r="3" spans="2:14">
      <c r="B3" s="86" t="s">
        <v>68</v>
      </c>
      <c r="C3" s="86">
        <v>2011</v>
      </c>
      <c r="D3" s="86">
        <v>3904</v>
      </c>
      <c r="E3" s="86">
        <v>100107</v>
      </c>
      <c r="F3" s="211">
        <v>25.642161885245901</v>
      </c>
      <c r="I3" s="202" t="s">
        <v>422</v>
      </c>
      <c r="J3" s="203">
        <v>4.3166417538614796</v>
      </c>
      <c r="K3" s="203">
        <v>3.4031388522371464</v>
      </c>
      <c r="L3" s="114"/>
    </row>
    <row r="4" spans="2:14">
      <c r="B4" s="86" t="s">
        <v>69</v>
      </c>
      <c r="C4" s="86">
        <v>2011</v>
      </c>
      <c r="D4" s="86">
        <v>94</v>
      </c>
      <c r="E4" s="86">
        <v>402</v>
      </c>
      <c r="F4" s="211">
        <v>4.2765957446808498</v>
      </c>
      <c r="I4" s="202" t="s">
        <v>448</v>
      </c>
      <c r="J4" s="203">
        <v>4.3166417538614796</v>
      </c>
      <c r="K4" s="203">
        <v>3.4031388522371464</v>
      </c>
      <c r="L4" s="211">
        <v>4.3166417538614796</v>
      </c>
    </row>
    <row r="5" spans="2:14">
      <c r="B5" s="86" t="s">
        <v>79</v>
      </c>
      <c r="C5" s="86">
        <v>2011</v>
      </c>
      <c r="D5" s="86">
        <v>118</v>
      </c>
      <c r="E5" s="86">
        <v>203</v>
      </c>
      <c r="F5" s="211">
        <v>1.72033898305084</v>
      </c>
      <c r="I5" s="202" t="s">
        <v>68</v>
      </c>
      <c r="J5" s="203">
        <v>26.994691254540399</v>
      </c>
      <c r="K5" s="203">
        <v>23.250239817953975</v>
      </c>
      <c r="L5" s="211">
        <v>25.642161885245901</v>
      </c>
    </row>
    <row r="6" spans="2:14">
      <c r="B6" s="86" t="s">
        <v>25</v>
      </c>
      <c r="C6" s="86">
        <v>2011</v>
      </c>
      <c r="D6" s="86">
        <v>26500</v>
      </c>
      <c r="E6" s="86">
        <v>64200</v>
      </c>
      <c r="F6" s="211">
        <v>2.4226415094339599</v>
      </c>
      <c r="I6" s="202" t="s">
        <v>69</v>
      </c>
      <c r="J6" s="203">
        <v>4.5061728395061724</v>
      </c>
      <c r="K6" s="203">
        <v>6.2224855130128756</v>
      </c>
      <c r="L6" s="211">
        <v>4.2765957446808498</v>
      </c>
    </row>
    <row r="7" spans="2:14">
      <c r="B7" s="86" t="s">
        <v>407</v>
      </c>
      <c r="C7" s="86">
        <v>2011</v>
      </c>
      <c r="D7" s="86">
        <v>80100</v>
      </c>
      <c r="E7" s="86">
        <v>162500</v>
      </c>
      <c r="F7" s="211">
        <v>2.0287141073657899</v>
      </c>
      <c r="I7" s="202" t="s">
        <v>79</v>
      </c>
      <c r="J7" s="203">
        <v>1.7894279697553683</v>
      </c>
      <c r="K7" s="203">
        <v>1.4986450456101292</v>
      </c>
      <c r="L7" s="211">
        <v>1.72033898305084</v>
      </c>
    </row>
    <row r="8" spans="2:14">
      <c r="B8" s="86" t="s">
        <v>420</v>
      </c>
      <c r="C8" s="86">
        <v>2011</v>
      </c>
      <c r="D8" s="86">
        <v>749</v>
      </c>
      <c r="E8" s="86">
        <v>4258</v>
      </c>
      <c r="F8" s="211">
        <v>5.6849132176234898</v>
      </c>
      <c r="I8" s="202" t="s">
        <v>449</v>
      </c>
      <c r="J8" s="203">
        <v>0</v>
      </c>
      <c r="K8" s="203">
        <v>0</v>
      </c>
      <c r="L8" s="86"/>
    </row>
    <row r="9" spans="2:14">
      <c r="B9" s="86" t="s">
        <v>81</v>
      </c>
      <c r="C9" s="86">
        <v>2011</v>
      </c>
      <c r="D9" s="86">
        <v>159</v>
      </c>
      <c r="E9" s="86">
        <v>4694</v>
      </c>
      <c r="F9" s="211">
        <v>29.522012578616302</v>
      </c>
      <c r="I9" s="202" t="s">
        <v>450</v>
      </c>
      <c r="J9" s="203">
        <v>0</v>
      </c>
      <c r="K9" s="203">
        <v>0</v>
      </c>
      <c r="L9" s="86"/>
    </row>
    <row r="10" spans="2:14">
      <c r="B10" s="86" t="s">
        <v>70</v>
      </c>
      <c r="C10" s="86">
        <v>2011</v>
      </c>
      <c r="D10" s="86">
        <v>8441</v>
      </c>
      <c r="E10" s="86">
        <v>44120</v>
      </c>
      <c r="F10" s="211">
        <v>5.2268688544011299</v>
      </c>
      <c r="I10" s="202" t="s">
        <v>451</v>
      </c>
      <c r="J10" s="203">
        <v>2.4226415094339622</v>
      </c>
      <c r="K10" s="203">
        <v>2.0077454037681006</v>
      </c>
      <c r="L10" s="211">
        <v>2.4226415094339599</v>
      </c>
    </row>
    <row r="11" spans="2:14">
      <c r="B11" s="86" t="s">
        <v>82</v>
      </c>
      <c r="C11" s="86">
        <v>2011</v>
      </c>
      <c r="D11" s="86">
        <v>334</v>
      </c>
      <c r="E11" s="86">
        <v>1804</v>
      </c>
      <c r="F11" s="211">
        <v>5.4011976047904096</v>
      </c>
      <c r="I11" s="202" t="s">
        <v>420</v>
      </c>
      <c r="J11" s="203">
        <v>5.6799098405924591</v>
      </c>
      <c r="K11" s="203">
        <v>6.5426390082841692</v>
      </c>
      <c r="L11" s="211">
        <v>5.6849132176234898</v>
      </c>
    </row>
    <row r="12" spans="2:14">
      <c r="B12" s="86" t="s">
        <v>83</v>
      </c>
      <c r="C12" s="86">
        <v>2011</v>
      </c>
      <c r="D12" s="86">
        <v>310</v>
      </c>
      <c r="E12" s="86">
        <v>3914</v>
      </c>
      <c r="F12" s="211">
        <v>12.625806451612901</v>
      </c>
      <c r="I12" s="202" t="s">
        <v>452</v>
      </c>
      <c r="J12" s="203">
        <v>2.0287141073657899</v>
      </c>
      <c r="K12" s="203">
        <v>1.8689466591152695</v>
      </c>
      <c r="L12" s="211">
        <v>2.0287141073657899</v>
      </c>
    </row>
    <row r="13" spans="2:14">
      <c r="B13" s="86" t="s">
        <v>84</v>
      </c>
      <c r="C13" s="86">
        <v>2011</v>
      </c>
      <c r="D13" s="86">
        <v>431</v>
      </c>
      <c r="E13" s="86">
        <v>6540</v>
      </c>
      <c r="F13" s="211">
        <v>15.1740139211136</v>
      </c>
      <c r="I13" s="202" t="s">
        <v>81</v>
      </c>
      <c r="J13" s="203">
        <v>29.512030302628471</v>
      </c>
      <c r="K13" s="203">
        <v>20.783207216869652</v>
      </c>
      <c r="L13" s="211">
        <v>29.522012578616302</v>
      </c>
    </row>
    <row r="14" spans="2:14">
      <c r="B14" s="86" t="s">
        <v>408</v>
      </c>
      <c r="C14" s="86">
        <v>2011</v>
      </c>
      <c r="D14" s="86">
        <v>35800</v>
      </c>
      <c r="E14" s="86">
        <v>56000</v>
      </c>
      <c r="F14" s="211">
        <v>1.5642458100558601</v>
      </c>
      <c r="I14" s="202" t="s">
        <v>70</v>
      </c>
      <c r="J14" s="203">
        <v>5.2831996168123574</v>
      </c>
      <c r="K14" s="203">
        <v>5.84412262262091</v>
      </c>
      <c r="L14" s="211">
        <v>5.2268688544011299</v>
      </c>
    </row>
    <row r="15" spans="2:14">
      <c r="B15" s="86" t="s">
        <v>337</v>
      </c>
      <c r="C15" s="86">
        <v>0</v>
      </c>
      <c r="D15" s="86">
        <v>0</v>
      </c>
      <c r="E15" s="86">
        <v>0</v>
      </c>
      <c r="F15" s="211">
        <v>0.97</v>
      </c>
      <c r="I15" s="202" t="s">
        <v>82</v>
      </c>
      <c r="J15" s="203">
        <v>5.4041005601521039</v>
      </c>
      <c r="K15" s="203">
        <v>4.7261562730009974</v>
      </c>
      <c r="L15" s="211">
        <v>5.4011976047904096</v>
      </c>
    </row>
    <row r="16" spans="2:14">
      <c r="B16" s="86" t="s">
        <v>536</v>
      </c>
      <c r="C16" s="86">
        <v>0</v>
      </c>
      <c r="D16" s="86">
        <v>0</v>
      </c>
      <c r="E16" s="86">
        <v>0</v>
      </c>
      <c r="F16" s="211">
        <v>0.75</v>
      </c>
      <c r="I16" s="202" t="s">
        <v>83</v>
      </c>
      <c r="J16" s="203">
        <v>12.642755549144699</v>
      </c>
      <c r="K16" s="203">
        <v>11.744933704754416</v>
      </c>
      <c r="L16" s="211">
        <v>12.625806451612901</v>
      </c>
    </row>
    <row r="17" spans="2:12">
      <c r="B17" s="86" t="s">
        <v>393</v>
      </c>
      <c r="C17" s="86">
        <v>2011</v>
      </c>
      <c r="D17" s="86">
        <v>297</v>
      </c>
      <c r="E17" s="86">
        <v>8740</v>
      </c>
      <c r="F17" s="211">
        <v>29.427609427609401</v>
      </c>
      <c r="I17" s="202" t="s">
        <v>84</v>
      </c>
      <c r="J17" s="203">
        <v>16.171067384898482</v>
      </c>
      <c r="K17" s="203">
        <v>19.342892616570339</v>
      </c>
      <c r="L17" s="211">
        <v>15.1740139211136</v>
      </c>
    </row>
    <row r="18" spans="2:12">
      <c r="B18" s="86" t="s">
        <v>85</v>
      </c>
      <c r="C18" s="86">
        <v>2011</v>
      </c>
      <c r="D18" s="86">
        <v>72</v>
      </c>
      <c r="E18" s="86">
        <v>813</v>
      </c>
      <c r="F18" s="211">
        <v>11.2916666666666</v>
      </c>
      <c r="I18" s="202" t="s">
        <v>453</v>
      </c>
      <c r="J18" s="203">
        <v>0.96867256662849444</v>
      </c>
      <c r="K18" s="204">
        <v>0.88938117606405609</v>
      </c>
      <c r="L18" s="211">
        <v>0.97</v>
      </c>
    </row>
    <row r="19" spans="2:12">
      <c r="B19" s="86" t="s">
        <v>86</v>
      </c>
      <c r="C19" s="86">
        <v>2011</v>
      </c>
      <c r="D19" s="86">
        <v>8</v>
      </c>
      <c r="E19" s="86">
        <v>56</v>
      </c>
      <c r="F19" s="211">
        <v>7</v>
      </c>
      <c r="I19" s="202" t="s">
        <v>454</v>
      </c>
      <c r="J19" s="203">
        <v>0.75250475469519862</v>
      </c>
      <c r="K19" s="204">
        <v>0.69090793605728884</v>
      </c>
      <c r="L19" s="211">
        <v>0.75</v>
      </c>
    </row>
    <row r="20" spans="2:12">
      <c r="B20" s="86" t="s">
        <v>416</v>
      </c>
      <c r="D20" s="86">
        <v>39</v>
      </c>
      <c r="E20" s="86">
        <v>176</v>
      </c>
      <c r="F20" s="211">
        <v>4.3940886699507304</v>
      </c>
      <c r="I20" s="202" t="s">
        <v>393</v>
      </c>
      <c r="J20" s="203">
        <v>32.708242382039295</v>
      </c>
      <c r="K20" s="203">
        <v>28.247003367141794</v>
      </c>
      <c r="L20" s="211">
        <v>29.427609427609401</v>
      </c>
    </row>
    <row r="21" spans="2:12">
      <c r="B21" s="86" t="s">
        <v>71</v>
      </c>
      <c r="C21" s="86">
        <v>2011</v>
      </c>
      <c r="D21" s="86">
        <v>1691</v>
      </c>
      <c r="E21" s="86">
        <v>10419</v>
      </c>
      <c r="F21" s="211">
        <v>6.1614429331756302</v>
      </c>
      <c r="I21" s="202" t="s">
        <v>85</v>
      </c>
      <c r="J21" s="203">
        <v>11.331097887467072</v>
      </c>
      <c r="K21" s="203">
        <v>8.0037329444503982</v>
      </c>
      <c r="L21" s="211">
        <v>11.2916666666666</v>
      </c>
    </row>
    <row r="22" spans="2:12">
      <c r="B22" s="86" t="s">
        <v>428</v>
      </c>
      <c r="C22" s="86">
        <v>2011</v>
      </c>
      <c r="D22" s="86">
        <v>47500</v>
      </c>
      <c r="E22" s="86">
        <v>85600</v>
      </c>
      <c r="F22" s="211">
        <v>1.80210526315789</v>
      </c>
      <c r="I22" s="202" t="s">
        <v>86</v>
      </c>
      <c r="J22" s="203">
        <v>6.9741808052004108</v>
      </c>
      <c r="K22" s="203">
        <v>21.898927728329291</v>
      </c>
      <c r="L22" s="211">
        <v>7</v>
      </c>
    </row>
    <row r="23" spans="2:12">
      <c r="B23" s="86" t="s">
        <v>441</v>
      </c>
      <c r="C23" s="86">
        <v>2011</v>
      </c>
      <c r="D23" s="86">
        <v>1291600</v>
      </c>
      <c r="E23" s="86">
        <v>11358700</v>
      </c>
      <c r="F23" s="211">
        <v>8.7942861567048602</v>
      </c>
      <c r="I23" s="202" t="s">
        <v>416</v>
      </c>
      <c r="J23" s="203">
        <v>4.3940886699507384</v>
      </c>
      <c r="K23" s="205">
        <v>4.3940886699507384</v>
      </c>
      <c r="L23" s="211">
        <v>4.3940886699507304</v>
      </c>
    </row>
    <row r="24" spans="2:12">
      <c r="B24" s="86" t="s">
        <v>409</v>
      </c>
      <c r="C24" s="86">
        <v>2011</v>
      </c>
      <c r="D24" s="86">
        <v>13800</v>
      </c>
      <c r="E24" s="86">
        <v>530700</v>
      </c>
      <c r="F24" s="211">
        <v>38.456521739130402</v>
      </c>
      <c r="I24" s="202" t="s">
        <v>71</v>
      </c>
      <c r="J24" s="203">
        <v>6.8544257498171177</v>
      </c>
      <c r="K24" s="203">
        <v>6.8960614643665554</v>
      </c>
      <c r="L24" s="211">
        <v>6.1614429331756302</v>
      </c>
    </row>
    <row r="25" spans="2:12">
      <c r="B25" s="86" t="s">
        <v>394</v>
      </c>
      <c r="C25" s="86">
        <v>2011</v>
      </c>
      <c r="D25" s="86">
        <v>1301</v>
      </c>
      <c r="E25" s="86">
        <v>7511</v>
      </c>
      <c r="F25" s="211">
        <v>5.7732513451191299</v>
      </c>
      <c r="I25" s="202" t="s">
        <v>455</v>
      </c>
      <c r="J25" s="203">
        <v>0</v>
      </c>
      <c r="K25" s="203">
        <v>0</v>
      </c>
      <c r="L25" s="86"/>
    </row>
    <row r="26" spans="2:12">
      <c r="B26" s="86" t="s">
        <v>72</v>
      </c>
      <c r="C26" s="86">
        <v>2011</v>
      </c>
      <c r="D26" s="86">
        <v>2638</v>
      </c>
      <c r="E26" s="86">
        <v>27431</v>
      </c>
      <c r="F26" s="211">
        <v>10.398407884761101</v>
      </c>
      <c r="I26" s="202" t="s">
        <v>456</v>
      </c>
      <c r="J26" s="203">
        <v>8.794286156704862</v>
      </c>
      <c r="K26" s="203">
        <v>8.2185709394994326</v>
      </c>
      <c r="L26" s="211">
        <v>8.7942861567048602</v>
      </c>
    </row>
    <row r="27" spans="2:12">
      <c r="B27" s="86" t="s">
        <v>395</v>
      </c>
      <c r="C27" s="86">
        <v>2011</v>
      </c>
      <c r="D27" s="86">
        <v>104</v>
      </c>
      <c r="E27" s="86">
        <v>964</v>
      </c>
      <c r="F27" s="211">
        <v>9.2692307692307701</v>
      </c>
      <c r="I27" s="202" t="s">
        <v>457</v>
      </c>
      <c r="J27" s="203">
        <v>38.456521739130402</v>
      </c>
      <c r="K27" s="203">
        <v>38.189552847516708</v>
      </c>
      <c r="L27" s="86"/>
    </row>
    <row r="28" spans="2:12">
      <c r="B28" s="86" t="s">
        <v>398</v>
      </c>
      <c r="C28" s="86">
        <v>2011</v>
      </c>
      <c r="D28" s="86">
        <v>123</v>
      </c>
      <c r="E28" s="86">
        <v>3995</v>
      </c>
      <c r="F28" s="211">
        <v>32.479674796747901</v>
      </c>
      <c r="I28" s="202" t="s">
        <v>394</v>
      </c>
      <c r="J28" s="203">
        <v>5.7713101778088198</v>
      </c>
      <c r="K28" s="203">
        <v>8.0020317416026803</v>
      </c>
      <c r="L28" s="211">
        <v>5.7732513451191299</v>
      </c>
    </row>
    <row r="29" spans="2:12">
      <c r="B29" s="86" t="s">
        <v>410</v>
      </c>
      <c r="C29" s="86">
        <v>2011</v>
      </c>
      <c r="D29" s="86">
        <v>299300</v>
      </c>
      <c r="E29" s="86">
        <v>398900</v>
      </c>
      <c r="F29" s="211">
        <v>1.33277647844971</v>
      </c>
      <c r="I29" s="202" t="s">
        <v>72</v>
      </c>
      <c r="J29" s="203">
        <v>10.395904436860068</v>
      </c>
      <c r="K29" s="203">
        <v>13.10995082814785</v>
      </c>
      <c r="L29" s="211">
        <v>10.398407884761101</v>
      </c>
    </row>
    <row r="30" spans="2:12">
      <c r="B30" s="86" t="s">
        <v>101</v>
      </c>
      <c r="C30" s="86">
        <v>2011</v>
      </c>
      <c r="D30" s="86">
        <v>39.512599999999999</v>
      </c>
      <c r="E30" s="86">
        <v>18451.581999999999</v>
      </c>
      <c r="F30" s="211">
        <v>466.97969761544402</v>
      </c>
      <c r="I30" s="202" t="s">
        <v>458</v>
      </c>
      <c r="J30" s="203">
        <v>9.2675198765968858</v>
      </c>
      <c r="K30" s="203">
        <v>11.484443044927678</v>
      </c>
      <c r="L30" s="211">
        <v>9.2692307692307701</v>
      </c>
    </row>
    <row r="31" spans="2:12">
      <c r="B31" s="86" t="s">
        <v>102</v>
      </c>
      <c r="C31" s="86">
        <v>2011</v>
      </c>
      <c r="D31" s="86">
        <v>131.3047</v>
      </c>
      <c r="E31" s="86">
        <v>29513.440999999999</v>
      </c>
      <c r="F31" s="211">
        <v>224.770636542332</v>
      </c>
      <c r="I31" s="202" t="s">
        <v>459</v>
      </c>
      <c r="J31" s="203">
        <v>466.97969761544419</v>
      </c>
      <c r="K31" s="203">
        <v>466.97969761544419</v>
      </c>
      <c r="L31" s="211">
        <v>466.97969761544402</v>
      </c>
    </row>
    <row r="32" spans="2:12">
      <c r="B32" s="86" t="s">
        <v>100</v>
      </c>
      <c r="C32" s="86">
        <v>2011</v>
      </c>
      <c r="D32" s="86">
        <v>108.1391</v>
      </c>
      <c r="E32" s="86">
        <v>64129.726000000002</v>
      </c>
      <c r="F32" s="211">
        <v>593.02995863660703</v>
      </c>
      <c r="I32" s="202" t="s">
        <v>460</v>
      </c>
      <c r="J32" s="203">
        <v>0</v>
      </c>
      <c r="K32" s="203">
        <v>0</v>
      </c>
      <c r="L32" s="86"/>
    </row>
    <row r="33" spans="2:12">
      <c r="B33" s="86" t="s">
        <v>396</v>
      </c>
      <c r="C33" s="86">
        <v>2011</v>
      </c>
      <c r="D33" s="86">
        <v>112</v>
      </c>
      <c r="E33" s="86">
        <v>276</v>
      </c>
      <c r="F33" s="211">
        <v>2.46428571428571</v>
      </c>
      <c r="I33" s="202" t="s">
        <v>431</v>
      </c>
      <c r="J33" s="203">
        <v>32.371822570805236</v>
      </c>
      <c r="K33" s="203">
        <v>32.645537643695938</v>
      </c>
      <c r="L33" s="211">
        <v>32.479674796747901</v>
      </c>
    </row>
    <row r="34" spans="2:12">
      <c r="B34" s="86" t="s">
        <v>73</v>
      </c>
      <c r="C34" s="86">
        <v>2011</v>
      </c>
      <c r="D34" s="86">
        <v>3730</v>
      </c>
      <c r="E34" s="86">
        <v>20972</v>
      </c>
      <c r="F34" s="211">
        <v>5.6225201072386</v>
      </c>
      <c r="I34" s="202" t="s">
        <v>461</v>
      </c>
      <c r="J34" s="203">
        <v>0</v>
      </c>
      <c r="K34" s="203">
        <v>0</v>
      </c>
      <c r="L34" s="86"/>
    </row>
    <row r="35" spans="2:12">
      <c r="B35" s="86" t="s">
        <v>397</v>
      </c>
      <c r="C35" s="86">
        <v>2011</v>
      </c>
      <c r="D35" s="86">
        <v>37</v>
      </c>
      <c r="E35" s="86">
        <v>360</v>
      </c>
      <c r="F35" s="211">
        <v>9.7297297297297298</v>
      </c>
      <c r="I35" s="202" t="s">
        <v>462</v>
      </c>
      <c r="J35" s="203">
        <v>0</v>
      </c>
      <c r="K35" s="203">
        <v>0</v>
      </c>
      <c r="L35" s="86"/>
    </row>
    <row r="36" spans="2:12">
      <c r="B36" s="86" t="s">
        <v>434</v>
      </c>
      <c r="C36" s="86">
        <v>2011</v>
      </c>
      <c r="D36" s="86">
        <v>1035000</v>
      </c>
      <c r="E36" s="86">
        <v>1573500</v>
      </c>
      <c r="F36" s="211">
        <v>1.52028985507246</v>
      </c>
      <c r="I36" s="202" t="s">
        <v>73</v>
      </c>
      <c r="J36" s="203">
        <v>5.6214036031191181</v>
      </c>
      <c r="K36" s="203">
        <v>5.1802683414326607</v>
      </c>
      <c r="L36" s="211">
        <v>5.6225201072386</v>
      </c>
    </row>
    <row r="37" spans="2:12">
      <c r="B37" s="86" t="s">
        <v>89</v>
      </c>
      <c r="C37" s="86">
        <v>2011</v>
      </c>
      <c r="D37" s="86">
        <v>238</v>
      </c>
      <c r="E37" s="86">
        <v>6215</v>
      </c>
      <c r="F37" s="211">
        <v>26.113445378151201</v>
      </c>
      <c r="I37" s="202" t="s">
        <v>463</v>
      </c>
      <c r="J37" s="203">
        <v>0</v>
      </c>
      <c r="K37" s="203">
        <v>0</v>
      </c>
      <c r="L37" s="86"/>
    </row>
    <row r="38" spans="2:12">
      <c r="B38" s="86" t="s">
        <v>66</v>
      </c>
      <c r="D38" s="86">
        <v>3371.4285714285702</v>
      </c>
      <c r="E38" s="86">
        <v>3671.4285714285702</v>
      </c>
      <c r="F38" s="211">
        <v>1.2108843537414899</v>
      </c>
      <c r="I38" s="202" t="s">
        <v>464</v>
      </c>
      <c r="J38" s="203">
        <v>0</v>
      </c>
      <c r="K38" s="203">
        <v>0</v>
      </c>
      <c r="L38" s="86"/>
    </row>
    <row r="39" spans="2:12">
      <c r="B39" s="86" t="s">
        <v>98</v>
      </c>
      <c r="D39" s="86">
        <v>30.995227889999999</v>
      </c>
      <c r="E39" s="86">
        <v>21849.006413999999</v>
      </c>
      <c r="F39" s="211">
        <v>758.56341472194094</v>
      </c>
      <c r="I39" s="202" t="s">
        <v>465</v>
      </c>
      <c r="J39" s="203">
        <v>0</v>
      </c>
      <c r="K39" s="203">
        <v>0</v>
      </c>
      <c r="L39" s="86"/>
    </row>
    <row r="40" spans="2:12">
      <c r="B40" s="86" t="s">
        <v>417</v>
      </c>
      <c r="C40" s="86">
        <v>2011</v>
      </c>
      <c r="D40" s="86">
        <v>80</v>
      </c>
      <c r="E40" s="86">
        <v>806</v>
      </c>
      <c r="F40" s="211">
        <v>10.074999999999999</v>
      </c>
      <c r="I40" s="202" t="s">
        <v>89</v>
      </c>
      <c r="J40" s="203">
        <v>26.119153369588751</v>
      </c>
      <c r="K40" s="203">
        <v>22.92301432318547</v>
      </c>
      <c r="L40" s="211">
        <v>26.113445378151201</v>
      </c>
    </row>
    <row r="41" spans="2:12">
      <c r="B41" s="86" t="s">
        <v>21</v>
      </c>
      <c r="C41" s="86">
        <v>2011</v>
      </c>
      <c r="D41" s="86">
        <v>35200</v>
      </c>
      <c r="E41" s="86">
        <v>86400</v>
      </c>
      <c r="F41" s="211">
        <v>2.4545454545454501</v>
      </c>
      <c r="I41" s="202" t="s">
        <v>466</v>
      </c>
      <c r="J41" s="203">
        <v>0</v>
      </c>
      <c r="K41" s="203">
        <v>0</v>
      </c>
      <c r="L41" s="86"/>
    </row>
    <row r="42" spans="2:12">
      <c r="B42" s="86" t="s">
        <v>399</v>
      </c>
      <c r="C42" s="86">
        <v>2011</v>
      </c>
      <c r="D42" s="86">
        <v>20</v>
      </c>
      <c r="E42" s="86">
        <v>479</v>
      </c>
      <c r="F42" s="211">
        <v>23.95</v>
      </c>
      <c r="I42" s="202" t="s">
        <v>467</v>
      </c>
      <c r="J42" s="203">
        <v>0</v>
      </c>
      <c r="K42" s="203">
        <v>0</v>
      </c>
      <c r="L42" s="86"/>
    </row>
    <row r="43" spans="2:12">
      <c r="B43" s="86" t="s">
        <v>400</v>
      </c>
      <c r="C43" s="86">
        <v>2011</v>
      </c>
      <c r="D43" s="86">
        <v>8</v>
      </c>
      <c r="E43" s="86">
        <v>114</v>
      </c>
      <c r="F43" s="211">
        <v>14.25</v>
      </c>
      <c r="I43" s="202" t="s">
        <v>98</v>
      </c>
      <c r="J43" s="203">
        <v>778.05659218150174</v>
      </c>
      <c r="K43" s="203">
        <v>778.05659218150174</v>
      </c>
      <c r="L43" s="211">
        <v>758.56341472194094</v>
      </c>
    </row>
    <row r="44" spans="2:12">
      <c r="B44" s="86" t="s">
        <v>401</v>
      </c>
      <c r="C44" s="86">
        <v>2011</v>
      </c>
      <c r="D44" s="86">
        <v>19</v>
      </c>
      <c r="E44" s="86">
        <v>290</v>
      </c>
      <c r="F44" s="211">
        <v>15.2631578947368</v>
      </c>
      <c r="I44" s="202" t="s">
        <v>468</v>
      </c>
      <c r="J44" s="203">
        <v>2.4545454545454546</v>
      </c>
      <c r="K44" s="206">
        <v>1.3959514574153877</v>
      </c>
      <c r="L44" s="211">
        <v>2.4545454545454501</v>
      </c>
    </row>
    <row r="45" spans="2:12">
      <c r="B45" s="86" t="s">
        <v>9</v>
      </c>
      <c r="C45" s="86">
        <v>0</v>
      </c>
      <c r="D45" s="86">
        <v>0</v>
      </c>
      <c r="E45" s="86">
        <v>0</v>
      </c>
      <c r="F45" s="211">
        <v>4.2</v>
      </c>
      <c r="I45" s="202" t="s">
        <v>469</v>
      </c>
      <c r="J45" s="203">
        <v>0</v>
      </c>
      <c r="K45" s="203">
        <v>0</v>
      </c>
      <c r="L45" s="86"/>
    </row>
    <row r="46" spans="2:12">
      <c r="B46" s="86" t="s">
        <v>74</v>
      </c>
      <c r="C46" s="86">
        <v>2011</v>
      </c>
      <c r="D46" s="86">
        <v>511</v>
      </c>
      <c r="E46" s="86">
        <v>4858</v>
      </c>
      <c r="F46" s="211">
        <v>9.5068493150684894</v>
      </c>
      <c r="I46" s="202" t="s">
        <v>470</v>
      </c>
      <c r="J46" s="203">
        <v>0</v>
      </c>
      <c r="K46" s="203">
        <v>0</v>
      </c>
      <c r="L46" s="86"/>
    </row>
    <row r="47" spans="2:12">
      <c r="B47" s="86" t="s">
        <v>75</v>
      </c>
      <c r="C47" s="86">
        <v>2011</v>
      </c>
      <c r="D47" s="86">
        <v>260</v>
      </c>
      <c r="E47" s="86">
        <v>5838</v>
      </c>
      <c r="F47" s="211">
        <v>22.453846153846101</v>
      </c>
      <c r="I47" s="202" t="s">
        <v>287</v>
      </c>
      <c r="J47" s="203">
        <v>9.5011709601873537</v>
      </c>
      <c r="K47" s="203">
        <v>9.9090371433944568</v>
      </c>
      <c r="L47" s="211">
        <v>9.5068493150684894</v>
      </c>
    </row>
    <row r="48" spans="2:12">
      <c r="B48" s="86" t="s">
        <v>411</v>
      </c>
      <c r="D48" s="86">
        <v>3260</v>
      </c>
      <c r="E48" s="86">
        <v>4900</v>
      </c>
      <c r="F48" s="211">
        <v>1.71166666666666</v>
      </c>
      <c r="I48" s="202" t="s">
        <v>215</v>
      </c>
      <c r="J48" s="203">
        <v>0</v>
      </c>
      <c r="K48" s="203">
        <v>0</v>
      </c>
      <c r="L48" s="86"/>
    </row>
    <row r="49" spans="2:12">
      <c r="B49" s="86" t="s">
        <v>402</v>
      </c>
      <c r="C49" s="86">
        <v>2011</v>
      </c>
      <c r="D49" s="86">
        <v>312</v>
      </c>
      <c r="E49" s="86">
        <v>1159</v>
      </c>
      <c r="F49" s="211">
        <v>3.7147435897435899</v>
      </c>
      <c r="I49" s="202" t="s">
        <v>75</v>
      </c>
      <c r="J49" s="203">
        <v>22.44927536231884</v>
      </c>
      <c r="K49" s="203">
        <v>19.156394762825691</v>
      </c>
      <c r="L49" s="211">
        <v>22.453846153846101</v>
      </c>
    </row>
    <row r="50" spans="2:12">
      <c r="B50" s="86" t="s">
        <v>96</v>
      </c>
      <c r="C50" s="86">
        <v>2011</v>
      </c>
      <c r="D50" s="86">
        <v>149</v>
      </c>
      <c r="E50" s="86">
        <v>2451</v>
      </c>
      <c r="F50" s="211">
        <v>16.449664429530198</v>
      </c>
      <c r="I50" s="202" t="s">
        <v>411</v>
      </c>
      <c r="J50" s="203">
        <v>1.7116666666666667</v>
      </c>
      <c r="K50" s="203">
        <v>1.7116666666666667</v>
      </c>
      <c r="L50" s="211">
        <v>1.71166666666666</v>
      </c>
    </row>
    <row r="51" spans="2:12">
      <c r="B51" s="86" t="s">
        <v>76</v>
      </c>
      <c r="C51" s="86">
        <v>2011</v>
      </c>
      <c r="D51" s="86">
        <v>189</v>
      </c>
      <c r="E51" s="86">
        <v>1447</v>
      </c>
      <c r="F51" s="211">
        <v>7.6560846560846496</v>
      </c>
      <c r="I51" s="202" t="s">
        <v>402</v>
      </c>
      <c r="J51" s="203">
        <v>3.7109415410342113</v>
      </c>
      <c r="K51" s="203">
        <v>4.5164525130861151</v>
      </c>
      <c r="L51" s="211">
        <v>3.7147435897435899</v>
      </c>
    </row>
    <row r="52" spans="2:12">
      <c r="B52" s="86" t="s">
        <v>99</v>
      </c>
      <c r="C52" s="86">
        <v>2011</v>
      </c>
      <c r="D52" s="86">
        <v>2873.2705999999998</v>
      </c>
      <c r="E52" s="86">
        <v>96418.4</v>
      </c>
      <c r="F52" s="211">
        <v>33.557020351650799</v>
      </c>
      <c r="I52" s="202" t="s">
        <v>471</v>
      </c>
      <c r="J52" s="203">
        <v>16.413454312417528</v>
      </c>
      <c r="K52" s="203">
        <v>14.470671238061332</v>
      </c>
      <c r="L52" s="211">
        <v>16.449664429530198</v>
      </c>
    </row>
    <row r="53" spans="2:12">
      <c r="B53" s="86" t="s">
        <v>91</v>
      </c>
      <c r="C53" s="86">
        <v>2011</v>
      </c>
      <c r="D53" s="86">
        <v>370</v>
      </c>
      <c r="E53" s="86">
        <v>9842</v>
      </c>
      <c r="F53" s="211">
        <v>26.6</v>
      </c>
      <c r="I53" s="202" t="s">
        <v>472</v>
      </c>
      <c r="J53" s="203">
        <v>224.77080772493881</v>
      </c>
      <c r="K53" s="203">
        <v>233.69361746558371</v>
      </c>
      <c r="L53" s="211">
        <v>224.770636542332</v>
      </c>
    </row>
    <row r="54" spans="2:12">
      <c r="B54" s="86" t="s">
        <v>97</v>
      </c>
      <c r="C54" s="86">
        <v>2011</v>
      </c>
      <c r="D54" s="86">
        <v>43</v>
      </c>
      <c r="E54" s="86">
        <v>635</v>
      </c>
      <c r="F54" s="211">
        <v>14.7674418604651</v>
      </c>
      <c r="I54" s="202" t="s">
        <v>473</v>
      </c>
      <c r="J54" s="203">
        <v>0</v>
      </c>
      <c r="K54" s="203">
        <v>0</v>
      </c>
      <c r="L54" s="86"/>
    </row>
    <row r="55" spans="2:12">
      <c r="B55" s="86" t="s">
        <v>77</v>
      </c>
      <c r="C55" s="86">
        <v>2011</v>
      </c>
      <c r="D55" s="86">
        <v>1747</v>
      </c>
      <c r="E55" s="86">
        <v>11170</v>
      </c>
      <c r="F55" s="211">
        <v>6.3938179736691403</v>
      </c>
      <c r="I55" s="202" t="s">
        <v>76</v>
      </c>
      <c r="J55" s="203">
        <v>7.6159420289855069</v>
      </c>
      <c r="K55" s="203">
        <v>6.6824873298811225</v>
      </c>
      <c r="L55" s="211">
        <v>7.6560846560846496</v>
      </c>
    </row>
    <row r="56" spans="2:12">
      <c r="B56" s="86" t="s">
        <v>404</v>
      </c>
      <c r="C56" s="86">
        <v>2011</v>
      </c>
      <c r="D56" s="86">
        <v>68</v>
      </c>
      <c r="E56" s="86">
        <v>744</v>
      </c>
      <c r="F56" s="211">
        <v>10.9411764705882</v>
      </c>
      <c r="I56" s="202" t="s">
        <v>99</v>
      </c>
      <c r="J56" s="203">
        <v>29.963008644573886</v>
      </c>
      <c r="K56" s="203">
        <v>30.324343396347569</v>
      </c>
      <c r="L56" s="211">
        <v>33.557020351650799</v>
      </c>
    </row>
    <row r="57" spans="2:12">
      <c r="B57" s="86" t="s">
        <v>405</v>
      </c>
      <c r="C57" s="86">
        <v>2011</v>
      </c>
      <c r="D57" s="86">
        <v>117</v>
      </c>
      <c r="E57" s="86">
        <v>2421</v>
      </c>
      <c r="F57" s="211">
        <v>20.692307692307601</v>
      </c>
      <c r="I57" s="202" t="s">
        <v>91</v>
      </c>
      <c r="J57" s="203">
        <v>26.610401411450869</v>
      </c>
      <c r="K57" s="203">
        <v>24.543023857850528</v>
      </c>
      <c r="L57" s="211">
        <v>26.6</v>
      </c>
    </row>
    <row r="58" spans="2:12">
      <c r="B58" s="86" t="s">
        <v>412</v>
      </c>
      <c r="C58" s="86">
        <v>2011</v>
      </c>
      <c r="D58" s="86">
        <v>123500</v>
      </c>
      <c r="E58" s="86">
        <v>241400</v>
      </c>
      <c r="F58" s="211">
        <v>1.9546558704453401</v>
      </c>
      <c r="I58" s="202" t="s">
        <v>97</v>
      </c>
      <c r="J58" s="203">
        <v>14.824151596307326</v>
      </c>
      <c r="K58" s="203">
        <v>12.290674910281458</v>
      </c>
      <c r="L58" s="211">
        <v>14.7674418604651</v>
      </c>
    </row>
    <row r="59" spans="2:12">
      <c r="B59" s="86" t="s">
        <v>92</v>
      </c>
      <c r="C59" s="86">
        <v>2011</v>
      </c>
      <c r="D59" s="86">
        <v>55</v>
      </c>
      <c r="E59" s="86">
        <v>760</v>
      </c>
      <c r="F59" s="211">
        <v>13.818181818181801</v>
      </c>
      <c r="I59" s="202" t="s">
        <v>77</v>
      </c>
      <c r="J59" s="203">
        <v>6.393504059962523</v>
      </c>
      <c r="K59" s="203">
        <v>5.8767266375964553</v>
      </c>
      <c r="L59" s="211">
        <v>6.3938179736691403</v>
      </c>
    </row>
    <row r="60" spans="2:12">
      <c r="B60" s="86" t="s">
        <v>336</v>
      </c>
      <c r="C60" s="86">
        <v>0</v>
      </c>
      <c r="D60" s="86">
        <v>0</v>
      </c>
      <c r="E60" s="86">
        <v>0</v>
      </c>
      <c r="F60" s="211">
        <v>2.0049999999999999</v>
      </c>
      <c r="I60" s="202" t="s">
        <v>242</v>
      </c>
      <c r="J60" s="203">
        <v>0</v>
      </c>
      <c r="K60" s="203">
        <v>0</v>
      </c>
      <c r="L60" s="86"/>
    </row>
    <row r="61" spans="2:12">
      <c r="B61" s="86" t="s">
        <v>421</v>
      </c>
      <c r="C61" s="86">
        <v>2011</v>
      </c>
      <c r="D61" s="86">
        <v>1558800</v>
      </c>
      <c r="E61" s="86">
        <v>4466500</v>
      </c>
      <c r="F61" s="211">
        <v>2.86534513728509</v>
      </c>
      <c r="I61" s="202" t="s">
        <v>405</v>
      </c>
      <c r="J61" s="203">
        <v>20.627762165315893</v>
      </c>
      <c r="K61" s="203">
        <v>22.132352916196773</v>
      </c>
      <c r="L61" s="211">
        <v>20.692307692307601</v>
      </c>
    </row>
    <row r="62" spans="2:12">
      <c r="B62" s="86" t="s">
        <v>93</v>
      </c>
      <c r="C62" s="86">
        <v>2011</v>
      </c>
      <c r="D62" s="86">
        <v>69</v>
      </c>
      <c r="E62" s="86">
        <v>655</v>
      </c>
      <c r="F62" s="211">
        <v>9.4927536231884009</v>
      </c>
      <c r="I62" s="202" t="s">
        <v>474</v>
      </c>
      <c r="J62" s="203">
        <v>0</v>
      </c>
      <c r="K62" s="203">
        <v>0</v>
      </c>
      <c r="L62" s="86"/>
    </row>
    <row r="63" spans="2:12">
      <c r="B63" s="86" t="s">
        <v>403</v>
      </c>
      <c r="C63" s="86">
        <v>2011</v>
      </c>
      <c r="D63" s="86">
        <v>412</v>
      </c>
      <c r="E63" s="86">
        <v>3830</v>
      </c>
      <c r="F63" s="211">
        <v>9.2961165048543695</v>
      </c>
      <c r="I63" s="202" t="s">
        <v>92</v>
      </c>
      <c r="J63" s="203">
        <v>13.842503508893314</v>
      </c>
      <c r="K63" s="203">
        <v>15.932756231727456</v>
      </c>
      <c r="L63" s="211">
        <v>13.818181818181801</v>
      </c>
    </row>
    <row r="64" spans="2:12">
      <c r="B64" s="86" t="s">
        <v>78</v>
      </c>
      <c r="C64" s="86">
        <v>2011</v>
      </c>
      <c r="D64" s="86">
        <v>363</v>
      </c>
      <c r="E64" s="86">
        <v>2103</v>
      </c>
      <c r="F64" s="211">
        <v>5.7933884297520599</v>
      </c>
      <c r="I64" s="202" t="s">
        <v>475</v>
      </c>
      <c r="J64" s="203">
        <v>2.222667366614286</v>
      </c>
      <c r="K64" s="203">
        <v>2.0047230772811644</v>
      </c>
      <c r="L64" s="211">
        <v>2.0049999999999999</v>
      </c>
    </row>
    <row r="65" spans="2:12">
      <c r="B65" s="86" t="s">
        <v>413</v>
      </c>
      <c r="C65" s="86">
        <v>2011</v>
      </c>
      <c r="D65" s="86">
        <v>401400</v>
      </c>
      <c r="E65" s="86">
        <v>1732700</v>
      </c>
      <c r="F65" s="211">
        <v>4.3166417538614796</v>
      </c>
      <c r="I65" s="202" t="s">
        <v>93</v>
      </c>
      <c r="J65" s="203">
        <v>9.5338223738317378</v>
      </c>
      <c r="K65" s="203">
        <v>12.44121692603286</v>
      </c>
      <c r="L65" s="211">
        <v>9.4927536231884009</v>
      </c>
    </row>
    <row r="66" spans="2:12">
      <c r="B66" s="86" t="s">
        <v>95</v>
      </c>
      <c r="C66" s="86">
        <v>2011</v>
      </c>
      <c r="D66" s="86">
        <v>115</v>
      </c>
      <c r="E66" s="86">
        <v>2420</v>
      </c>
      <c r="F66" s="211">
        <v>21.043478260869499</v>
      </c>
      <c r="I66" s="202" t="s">
        <v>94</v>
      </c>
      <c r="J66" s="203">
        <v>10.32946222503373</v>
      </c>
      <c r="K66" s="203">
        <v>14.320062916956491</v>
      </c>
      <c r="L66" s="211">
        <v>9.2961165048543695</v>
      </c>
    </row>
    <row r="67" spans="2:12">
      <c r="B67" s="86" t="s">
        <v>67</v>
      </c>
      <c r="C67" s="86">
        <v>2011</v>
      </c>
      <c r="D67" s="86">
        <v>33300</v>
      </c>
      <c r="E67" s="86">
        <v>121600</v>
      </c>
      <c r="F67" s="211">
        <v>3.6516516516516502</v>
      </c>
      <c r="I67" s="202" t="s">
        <v>78</v>
      </c>
      <c r="J67" s="203">
        <v>5.8032786885245899</v>
      </c>
      <c r="K67" s="203">
        <v>4.8073466830219775</v>
      </c>
      <c r="L67" s="211">
        <v>5.7933884297520599</v>
      </c>
    </row>
    <row r="68" spans="2:12">
      <c r="B68" s="86" t="s">
        <v>406</v>
      </c>
      <c r="C68" s="86">
        <v>2011</v>
      </c>
      <c r="D68" s="86">
        <v>11</v>
      </c>
      <c r="E68" s="86">
        <v>293</v>
      </c>
      <c r="F68" s="211">
        <v>26.636363636363601</v>
      </c>
      <c r="I68" s="202" t="s">
        <v>476</v>
      </c>
      <c r="J68" s="203">
        <v>0</v>
      </c>
      <c r="K68" s="203">
        <v>0</v>
      </c>
      <c r="L68" s="86"/>
    </row>
    <row r="69" spans="2:12">
      <c r="B69" s="86" t="s">
        <v>415</v>
      </c>
      <c r="C69" s="86">
        <v>2011</v>
      </c>
      <c r="D69" s="86">
        <v>33300</v>
      </c>
      <c r="E69" s="86">
        <v>121600</v>
      </c>
      <c r="F69" s="211">
        <v>3.6516516516516502</v>
      </c>
      <c r="I69" s="202" t="s">
        <v>477</v>
      </c>
      <c r="J69" s="203">
        <v>0</v>
      </c>
      <c r="K69" s="203">
        <v>0</v>
      </c>
      <c r="L69" s="86"/>
    </row>
    <row r="70" spans="2:12">
      <c r="B70" s="86" t="s">
        <v>414</v>
      </c>
      <c r="C70" s="86">
        <v>2011</v>
      </c>
      <c r="D70" s="86">
        <v>33300</v>
      </c>
      <c r="E70" s="86">
        <v>121600</v>
      </c>
      <c r="F70" s="211">
        <v>3.6516516516516502</v>
      </c>
      <c r="I70" s="202" t="s">
        <v>478</v>
      </c>
      <c r="J70" s="203">
        <v>0</v>
      </c>
      <c r="K70" s="203">
        <v>0</v>
      </c>
      <c r="L70" s="86"/>
    </row>
    <row r="71" spans="2:12">
      <c r="I71" s="207" t="s">
        <v>479</v>
      </c>
      <c r="J71" s="203">
        <v>21.133774544986402</v>
      </c>
      <c r="K71" s="203">
        <v>17.512832164363228</v>
      </c>
      <c r="L71" s="211">
        <v>21.043478260869499</v>
      </c>
    </row>
    <row r="72" spans="2:12">
      <c r="I72" s="202" t="s">
        <v>480</v>
      </c>
      <c r="J72" s="203">
        <v>593.02995863660783</v>
      </c>
      <c r="K72" s="203">
        <v>524.48380263681679</v>
      </c>
      <c r="L72" s="211">
        <v>593.02995863660703</v>
      </c>
    </row>
    <row r="73" spans="2:12">
      <c r="I73" s="202" t="s">
        <v>481</v>
      </c>
      <c r="J73" s="203">
        <v>0</v>
      </c>
      <c r="K73" s="203">
        <v>0</v>
      </c>
      <c r="L73" s="86"/>
    </row>
    <row r="74" spans="2:12" ht="16" thickBot="1">
      <c r="I74" s="208" t="s">
        <v>482</v>
      </c>
      <c r="J74" s="209">
        <v>3.6516516516516515</v>
      </c>
      <c r="K74" s="209">
        <v>2.4762960851367692</v>
      </c>
      <c r="L74" s="211">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5"/>
  <sheetViews>
    <sheetView tabSelected="1" topLeftCell="A51" workbookViewId="0">
      <selection activeCell="B66" sqref="B66"/>
    </sheetView>
  </sheetViews>
  <sheetFormatPr baseColWidth="10" defaultRowHeight="15" x14ac:dyDescent="0"/>
  <cols>
    <col min="1" max="1" width="21.1640625" customWidth="1"/>
    <col min="2" max="2" width="48.33203125" customWidth="1"/>
    <col min="3" max="3" width="22.1640625" customWidth="1"/>
    <col min="4" max="4" width="7.6640625" customWidth="1"/>
    <col min="6" max="6" width="10.83203125" customWidth="1"/>
    <col min="7" max="7" width="20" style="211" customWidth="1"/>
  </cols>
  <sheetData>
    <row r="1" spans="1:7">
      <c r="A1" s="214" t="s">
        <v>485</v>
      </c>
      <c r="B1" s="215" t="s">
        <v>486</v>
      </c>
      <c r="C1" s="215" t="s">
        <v>43</v>
      </c>
      <c r="D1" s="216" t="s">
        <v>487</v>
      </c>
      <c r="E1" s="217" t="s">
        <v>488</v>
      </c>
      <c r="F1" t="s">
        <v>443</v>
      </c>
      <c r="G1" t="s">
        <v>61</v>
      </c>
    </row>
    <row r="2" spans="1:7">
      <c r="A2" s="207" t="s">
        <v>422</v>
      </c>
      <c r="B2" s="27" t="s">
        <v>489</v>
      </c>
      <c r="C2" s="27" t="s">
        <v>422</v>
      </c>
      <c r="D2" s="218" t="s">
        <v>418</v>
      </c>
      <c r="E2" s="219">
        <v>2530</v>
      </c>
      <c r="G2"/>
    </row>
    <row r="3" spans="1:7">
      <c r="A3" s="207" t="s">
        <v>448</v>
      </c>
      <c r="B3" s="27" t="s">
        <v>489</v>
      </c>
      <c r="C3" s="27" t="s">
        <v>448</v>
      </c>
      <c r="D3" s="218" t="s">
        <v>418</v>
      </c>
      <c r="E3" s="220">
        <v>14794</v>
      </c>
      <c r="F3">
        <v>4826</v>
      </c>
      <c r="G3"/>
    </row>
    <row r="4" spans="1:7">
      <c r="A4" s="207" t="s">
        <v>423</v>
      </c>
      <c r="B4" s="27" t="s">
        <v>490</v>
      </c>
      <c r="C4" s="27" t="s">
        <v>68</v>
      </c>
      <c r="D4" s="218" t="s">
        <v>418</v>
      </c>
      <c r="E4" s="220">
        <v>36</v>
      </c>
      <c r="F4" s="57">
        <v>92</v>
      </c>
      <c r="G4" t="s">
        <v>68</v>
      </c>
    </row>
    <row r="5" spans="1:7">
      <c r="A5" s="207" t="s">
        <v>424</v>
      </c>
      <c r="B5" s="27" t="s">
        <v>490</v>
      </c>
      <c r="C5" s="27" t="s">
        <v>69</v>
      </c>
      <c r="D5" s="218" t="s">
        <v>418</v>
      </c>
      <c r="E5" s="220">
        <v>0.5</v>
      </c>
      <c r="F5">
        <v>1</v>
      </c>
      <c r="G5" t="s">
        <v>69</v>
      </c>
    </row>
    <row r="6" spans="1:7">
      <c r="A6" s="207" t="s">
        <v>491</v>
      </c>
      <c r="B6" s="27" t="s">
        <v>492</v>
      </c>
      <c r="C6" s="27" t="s">
        <v>79</v>
      </c>
      <c r="D6" s="218" t="s">
        <v>418</v>
      </c>
      <c r="E6" s="220">
        <v>1</v>
      </c>
      <c r="F6">
        <v>6</v>
      </c>
      <c r="G6" t="s">
        <v>79</v>
      </c>
    </row>
    <row r="7" spans="1:7">
      <c r="A7" s="207" t="s">
        <v>25</v>
      </c>
      <c r="B7" s="27" t="s">
        <v>489</v>
      </c>
      <c r="C7" s="27" t="s">
        <v>451</v>
      </c>
      <c r="D7" s="218" t="s">
        <v>418</v>
      </c>
      <c r="E7" s="220">
        <v>30</v>
      </c>
      <c r="F7" s="57">
        <v>458</v>
      </c>
      <c r="G7" t="s">
        <v>25</v>
      </c>
    </row>
    <row r="8" spans="1:7">
      <c r="A8" s="207" t="s">
        <v>80</v>
      </c>
      <c r="B8" s="27" t="s">
        <v>493</v>
      </c>
      <c r="C8" s="27" t="s">
        <v>420</v>
      </c>
      <c r="D8" s="218" t="s">
        <v>418</v>
      </c>
      <c r="E8" s="220">
        <v>221</v>
      </c>
      <c r="F8" s="86"/>
      <c r="G8"/>
    </row>
    <row r="9" spans="1:7">
      <c r="A9" s="207" t="s">
        <v>435</v>
      </c>
      <c r="B9" s="27" t="s">
        <v>489</v>
      </c>
      <c r="C9" s="27" t="s">
        <v>452</v>
      </c>
      <c r="D9" s="218" t="s">
        <v>418</v>
      </c>
      <c r="E9" s="220">
        <v>0.5</v>
      </c>
      <c r="F9" s="57">
        <v>37</v>
      </c>
      <c r="G9" t="s">
        <v>407</v>
      </c>
    </row>
    <row r="10" spans="1:7">
      <c r="A10" s="207" t="s">
        <v>81</v>
      </c>
      <c r="B10" s="27" t="s">
        <v>493</v>
      </c>
      <c r="C10" s="27" t="s">
        <v>81</v>
      </c>
      <c r="D10" s="218" t="s">
        <v>418</v>
      </c>
      <c r="E10" s="220">
        <v>9</v>
      </c>
      <c r="F10" s="57">
        <v>107</v>
      </c>
      <c r="G10" t="s">
        <v>81</v>
      </c>
    </row>
    <row r="11" spans="1:7">
      <c r="A11" s="207" t="s">
        <v>425</v>
      </c>
      <c r="B11" s="27" t="s">
        <v>490</v>
      </c>
      <c r="C11" s="27" t="s">
        <v>70</v>
      </c>
      <c r="D11" s="218" t="s">
        <v>418</v>
      </c>
      <c r="E11" s="220">
        <v>3258</v>
      </c>
      <c r="F11" s="57">
        <v>8205</v>
      </c>
      <c r="G11" t="s">
        <v>70</v>
      </c>
    </row>
    <row r="12" spans="1:7">
      <c r="A12" s="207" t="s">
        <v>82</v>
      </c>
      <c r="B12" s="27" t="s">
        <v>493</v>
      </c>
      <c r="C12" s="27" t="s">
        <v>82</v>
      </c>
      <c r="D12" s="218" t="s">
        <v>418</v>
      </c>
      <c r="E12" s="220">
        <v>265</v>
      </c>
      <c r="F12">
        <v>306</v>
      </c>
      <c r="G12" t="s">
        <v>82</v>
      </c>
    </row>
    <row r="13" spans="1:7">
      <c r="A13" s="207" t="s">
        <v>83</v>
      </c>
      <c r="B13" s="27" t="s">
        <v>493</v>
      </c>
      <c r="C13" s="27" t="s">
        <v>83</v>
      </c>
      <c r="D13" s="218" t="s">
        <v>418</v>
      </c>
      <c r="E13" s="220">
        <v>295</v>
      </c>
      <c r="F13">
        <v>299</v>
      </c>
      <c r="G13" t="s">
        <v>83</v>
      </c>
    </row>
    <row r="14" spans="1:7">
      <c r="A14" s="207" t="s">
        <v>494</v>
      </c>
      <c r="B14" s="17" t="s">
        <v>494</v>
      </c>
      <c r="C14" s="17" t="s">
        <v>494</v>
      </c>
      <c r="D14" s="218" t="s">
        <v>418</v>
      </c>
      <c r="E14" s="220">
        <v>0</v>
      </c>
      <c r="G14"/>
    </row>
    <row r="15" spans="1:7">
      <c r="A15" s="207" t="s">
        <v>84</v>
      </c>
      <c r="B15" s="27" t="s">
        <v>492</v>
      </c>
      <c r="C15" s="27" t="s">
        <v>84</v>
      </c>
      <c r="D15" s="218" t="s">
        <v>418</v>
      </c>
      <c r="E15" s="220">
        <v>96</v>
      </c>
      <c r="F15" s="57">
        <v>367</v>
      </c>
      <c r="G15" t="s">
        <v>84</v>
      </c>
    </row>
    <row r="16" spans="1:7">
      <c r="A16" s="207" t="s">
        <v>495</v>
      </c>
      <c r="B16" s="17" t="s">
        <v>495</v>
      </c>
      <c r="C16" s="17" t="s">
        <v>495</v>
      </c>
      <c r="D16" s="218" t="s">
        <v>418</v>
      </c>
      <c r="E16" s="220">
        <v>0</v>
      </c>
      <c r="F16">
        <v>0</v>
      </c>
      <c r="G16"/>
    </row>
    <row r="17" spans="1:7">
      <c r="A17" s="207" t="s">
        <v>65</v>
      </c>
      <c r="B17" s="27" t="s">
        <v>489</v>
      </c>
      <c r="C17" s="27" t="s">
        <v>454</v>
      </c>
      <c r="D17" s="218" t="s">
        <v>418</v>
      </c>
      <c r="E17" s="220">
        <v>192.5</v>
      </c>
      <c r="F17" s="57">
        <v>385</v>
      </c>
      <c r="G17" s="57" t="s">
        <v>408</v>
      </c>
    </row>
    <row r="18" spans="1:7">
      <c r="A18" s="207" t="s">
        <v>496</v>
      </c>
      <c r="B18" s="17" t="s">
        <v>496</v>
      </c>
      <c r="C18" s="17" t="s">
        <v>496</v>
      </c>
      <c r="D18" s="218" t="s">
        <v>418</v>
      </c>
      <c r="E18" s="220">
        <v>0</v>
      </c>
      <c r="F18" s="86"/>
      <c r="G18" s="86"/>
    </row>
    <row r="19" spans="1:7">
      <c r="A19" s="207" t="s">
        <v>393</v>
      </c>
      <c r="B19" s="27" t="s">
        <v>493</v>
      </c>
      <c r="C19" s="27" t="s">
        <v>393</v>
      </c>
      <c r="D19" s="218" t="s">
        <v>418</v>
      </c>
      <c r="E19" s="220">
        <v>13</v>
      </c>
      <c r="F19" s="57">
        <v>190</v>
      </c>
      <c r="G19" t="s">
        <v>393</v>
      </c>
    </row>
    <row r="20" spans="1:7">
      <c r="A20" s="207" t="s">
        <v>85</v>
      </c>
      <c r="B20" s="27" t="s">
        <v>493</v>
      </c>
      <c r="C20" s="27" t="s">
        <v>85</v>
      </c>
      <c r="D20" s="218" t="s">
        <v>418</v>
      </c>
      <c r="E20" s="220">
        <v>37</v>
      </c>
      <c r="F20">
        <v>53</v>
      </c>
      <c r="G20" t="s">
        <v>85</v>
      </c>
    </row>
    <row r="21" spans="1:7">
      <c r="A21" s="207" t="s">
        <v>86</v>
      </c>
      <c r="B21" s="27" t="s">
        <v>493</v>
      </c>
      <c r="C21" s="27" t="s">
        <v>86</v>
      </c>
      <c r="D21" s="218" t="s">
        <v>418</v>
      </c>
      <c r="E21" s="220">
        <v>0</v>
      </c>
      <c r="F21">
        <v>3</v>
      </c>
      <c r="G21" t="s">
        <v>86</v>
      </c>
    </row>
    <row r="22" spans="1:7">
      <c r="A22" s="207" t="s">
        <v>426</v>
      </c>
      <c r="B22" s="27" t="s">
        <v>490</v>
      </c>
      <c r="C22" s="17" t="s">
        <v>416</v>
      </c>
      <c r="D22" s="218" t="s">
        <v>418</v>
      </c>
      <c r="E22" s="220">
        <v>1</v>
      </c>
      <c r="F22">
        <v>4</v>
      </c>
      <c r="G22" t="s">
        <v>416</v>
      </c>
    </row>
    <row r="23" spans="1:7">
      <c r="A23" s="207" t="s">
        <v>427</v>
      </c>
      <c r="B23" s="27" t="s">
        <v>490</v>
      </c>
      <c r="C23" s="17" t="s">
        <v>71</v>
      </c>
      <c r="D23" s="218" t="s">
        <v>418</v>
      </c>
      <c r="E23" s="220">
        <v>10</v>
      </c>
      <c r="F23">
        <v>22</v>
      </c>
      <c r="G23" t="s">
        <v>71</v>
      </c>
    </row>
    <row r="24" spans="1:7">
      <c r="A24" s="207" t="s">
        <v>428</v>
      </c>
      <c r="B24" s="17" t="s">
        <v>428</v>
      </c>
      <c r="C24" s="17" t="s">
        <v>428</v>
      </c>
      <c r="D24" s="218" t="s">
        <v>418</v>
      </c>
      <c r="E24" s="220">
        <v>0</v>
      </c>
      <c r="F24">
        <v>0</v>
      </c>
      <c r="G24" t="s">
        <v>428</v>
      </c>
    </row>
    <row r="25" spans="1:7">
      <c r="A25" s="207" t="s">
        <v>441</v>
      </c>
      <c r="B25" s="27" t="s">
        <v>489</v>
      </c>
      <c r="C25" s="27" t="s">
        <v>456</v>
      </c>
      <c r="D25" s="218" t="s">
        <v>418</v>
      </c>
      <c r="E25" s="220">
        <v>157</v>
      </c>
      <c r="F25">
        <v>166</v>
      </c>
      <c r="G25" t="s">
        <v>441</v>
      </c>
    </row>
    <row r="26" spans="1:7">
      <c r="A26" s="207" t="s">
        <v>497</v>
      </c>
      <c r="B26" s="27" t="s">
        <v>489</v>
      </c>
      <c r="C26" s="27" t="s">
        <v>457</v>
      </c>
      <c r="D26" s="218" t="s">
        <v>418</v>
      </c>
      <c r="E26" s="220">
        <v>7551</v>
      </c>
      <c r="F26">
        <v>9102</v>
      </c>
      <c r="G26"/>
    </row>
    <row r="27" spans="1:7">
      <c r="A27" s="207" t="s">
        <v>87</v>
      </c>
      <c r="B27" s="27" t="s">
        <v>493</v>
      </c>
      <c r="C27" s="27" t="s">
        <v>394</v>
      </c>
      <c r="D27" s="218" t="s">
        <v>418</v>
      </c>
      <c r="E27" s="220">
        <v>800</v>
      </c>
      <c r="G27"/>
    </row>
    <row r="28" spans="1:7">
      <c r="A28" s="207" t="s">
        <v>429</v>
      </c>
      <c r="B28" s="27" t="s">
        <v>490</v>
      </c>
      <c r="C28" s="27" t="s">
        <v>72</v>
      </c>
      <c r="D28" s="218" t="s">
        <v>418</v>
      </c>
      <c r="E28" s="220">
        <v>165</v>
      </c>
      <c r="F28" s="57">
        <v>2553</v>
      </c>
      <c r="G28" t="s">
        <v>72</v>
      </c>
    </row>
    <row r="29" spans="1:7">
      <c r="A29" s="207" t="s">
        <v>88</v>
      </c>
      <c r="B29" s="27" t="s">
        <v>493</v>
      </c>
      <c r="C29" s="27" t="s">
        <v>458</v>
      </c>
      <c r="D29" s="218" t="s">
        <v>418</v>
      </c>
      <c r="E29" s="220">
        <v>38</v>
      </c>
      <c r="F29">
        <v>62</v>
      </c>
      <c r="G29" t="s">
        <v>395</v>
      </c>
    </row>
    <row r="30" spans="1:7">
      <c r="A30" s="207" t="s">
        <v>498</v>
      </c>
      <c r="B30" s="27" t="s">
        <v>499</v>
      </c>
      <c r="C30" s="27" t="s">
        <v>459</v>
      </c>
      <c r="D30" s="218" t="s">
        <v>418</v>
      </c>
      <c r="E30" s="220">
        <v>10.95972191250028</v>
      </c>
      <c r="F30">
        <v>878162</v>
      </c>
      <c r="G30" t="s">
        <v>398</v>
      </c>
    </row>
    <row r="31" spans="1:7">
      <c r="A31" s="207" t="s">
        <v>431</v>
      </c>
      <c r="B31" s="27" t="s">
        <v>493</v>
      </c>
      <c r="C31" s="27" t="s">
        <v>431</v>
      </c>
      <c r="D31" s="218" t="s">
        <v>418</v>
      </c>
      <c r="E31" s="220">
        <v>2</v>
      </c>
      <c r="F31">
        <v>9</v>
      </c>
      <c r="G31" t="s">
        <v>410</v>
      </c>
    </row>
    <row r="32" spans="1:7">
      <c r="A32" s="207" t="s">
        <v>432</v>
      </c>
      <c r="B32" s="17" t="s">
        <v>432</v>
      </c>
      <c r="C32" s="17" t="s">
        <v>432</v>
      </c>
      <c r="D32" s="218" t="s">
        <v>418</v>
      </c>
      <c r="E32" s="220">
        <v>0</v>
      </c>
      <c r="F32">
        <v>0</v>
      </c>
      <c r="G32"/>
    </row>
    <row r="33" spans="1:7">
      <c r="A33" s="207" t="s">
        <v>410</v>
      </c>
      <c r="B33" s="17" t="s">
        <v>410</v>
      </c>
      <c r="C33" s="17" t="s">
        <v>410</v>
      </c>
      <c r="D33" s="218" t="s">
        <v>418</v>
      </c>
      <c r="E33" s="220">
        <v>0</v>
      </c>
      <c r="F33">
        <v>493</v>
      </c>
      <c r="G33" t="s">
        <v>101</v>
      </c>
    </row>
    <row r="34" spans="1:7">
      <c r="A34" s="207" t="s">
        <v>500</v>
      </c>
      <c r="B34" s="17" t="s">
        <v>500</v>
      </c>
      <c r="C34" s="17" t="s">
        <v>500</v>
      </c>
      <c r="D34" s="218" t="s">
        <v>418</v>
      </c>
      <c r="E34" s="220">
        <v>244</v>
      </c>
      <c r="F34">
        <v>878162</v>
      </c>
      <c r="G34" t="s">
        <v>102</v>
      </c>
    </row>
    <row r="35" spans="1:7">
      <c r="A35" s="207" t="s">
        <v>501</v>
      </c>
      <c r="B35" s="17" t="s">
        <v>501</v>
      </c>
      <c r="C35" s="17" t="s">
        <v>501</v>
      </c>
      <c r="D35" s="218" t="s">
        <v>418</v>
      </c>
      <c r="E35" s="220">
        <v>0</v>
      </c>
      <c r="F35">
        <v>878162</v>
      </c>
      <c r="G35" t="s">
        <v>100</v>
      </c>
    </row>
    <row r="36" spans="1:7">
      <c r="A36" s="207" t="s">
        <v>433</v>
      </c>
      <c r="B36" s="27" t="s">
        <v>490</v>
      </c>
      <c r="C36" s="27" t="s">
        <v>73</v>
      </c>
      <c r="D36" s="218" t="s">
        <v>418</v>
      </c>
      <c r="E36" s="220">
        <v>57</v>
      </c>
      <c r="F36">
        <v>0</v>
      </c>
      <c r="G36"/>
    </row>
    <row r="37" spans="1:7">
      <c r="A37" s="207" t="s">
        <v>434</v>
      </c>
      <c r="B37" s="17" t="s">
        <v>434</v>
      </c>
      <c r="C37" s="17" t="s">
        <v>434</v>
      </c>
      <c r="D37" s="218" t="s">
        <v>418</v>
      </c>
      <c r="E37" s="220">
        <v>0</v>
      </c>
      <c r="F37">
        <v>115</v>
      </c>
      <c r="G37" t="s">
        <v>73</v>
      </c>
    </row>
    <row r="38" spans="1:7">
      <c r="A38" s="207" t="s">
        <v>89</v>
      </c>
      <c r="B38" s="27" t="s">
        <v>493</v>
      </c>
      <c r="C38" s="27" t="s">
        <v>89</v>
      </c>
      <c r="D38" s="218" t="s">
        <v>418</v>
      </c>
      <c r="E38" s="220">
        <v>2</v>
      </c>
      <c r="F38">
        <v>705</v>
      </c>
      <c r="G38" t="s">
        <v>420</v>
      </c>
    </row>
    <row r="39" spans="1:7">
      <c r="A39" s="221" t="s">
        <v>66</v>
      </c>
      <c r="B39" s="222" t="s">
        <v>66</v>
      </c>
      <c r="C39" s="222" t="s">
        <v>66</v>
      </c>
      <c r="D39" s="223" t="s">
        <v>418</v>
      </c>
      <c r="E39" s="224">
        <v>0</v>
      </c>
      <c r="F39">
        <v>273</v>
      </c>
      <c r="G39" t="s">
        <v>402</v>
      </c>
    </row>
    <row r="40" spans="1:7">
      <c r="A40" s="207" t="s">
        <v>98</v>
      </c>
      <c r="B40" s="17" t="s">
        <v>502</v>
      </c>
      <c r="C40" s="17" t="s">
        <v>98</v>
      </c>
      <c r="D40" s="218" t="s">
        <v>418</v>
      </c>
      <c r="E40" s="220">
        <v>9.7163000000000004</v>
      </c>
      <c r="F40">
        <v>2634486</v>
      </c>
      <c r="G40"/>
    </row>
    <row r="41" spans="1:7">
      <c r="A41" s="207" t="s">
        <v>503</v>
      </c>
      <c r="B41" s="17" t="s">
        <v>503</v>
      </c>
      <c r="C41" s="17" t="s">
        <v>503</v>
      </c>
      <c r="D41" s="218" t="s">
        <v>418</v>
      </c>
      <c r="E41" s="220">
        <v>0</v>
      </c>
      <c r="F41">
        <v>0</v>
      </c>
      <c r="G41" t="s">
        <v>434</v>
      </c>
    </row>
    <row r="42" spans="1:7">
      <c r="A42" s="207" t="s">
        <v>504</v>
      </c>
      <c r="B42" s="27" t="s">
        <v>505</v>
      </c>
      <c r="C42" s="27" t="s">
        <v>504</v>
      </c>
      <c r="D42" s="218" t="s">
        <v>418</v>
      </c>
      <c r="E42" s="220">
        <v>15799</v>
      </c>
      <c r="F42">
        <v>186</v>
      </c>
      <c r="G42" t="s">
        <v>89</v>
      </c>
    </row>
    <row r="43" spans="1:7">
      <c r="A43" s="207" t="s">
        <v>21</v>
      </c>
      <c r="B43" s="27" t="s">
        <v>489</v>
      </c>
      <c r="C43" s="27" t="s">
        <v>468</v>
      </c>
      <c r="D43" s="218" t="s">
        <v>418</v>
      </c>
      <c r="E43" s="220">
        <v>60.5</v>
      </c>
      <c r="F43">
        <v>71</v>
      </c>
      <c r="G43" t="s">
        <v>66</v>
      </c>
    </row>
    <row r="44" spans="1:7">
      <c r="A44" s="207" t="s">
        <v>436</v>
      </c>
      <c r="B44" s="27" t="s">
        <v>490</v>
      </c>
      <c r="C44" s="27" t="s">
        <v>287</v>
      </c>
      <c r="D44" s="218" t="s">
        <v>418</v>
      </c>
      <c r="E44" s="220">
        <v>2</v>
      </c>
      <c r="F44">
        <v>214020</v>
      </c>
      <c r="G44" t="s">
        <v>98</v>
      </c>
    </row>
    <row r="45" spans="1:7">
      <c r="A45" s="207" t="s">
        <v>437</v>
      </c>
      <c r="B45" s="27" t="s">
        <v>490</v>
      </c>
      <c r="C45" s="27" t="s">
        <v>75</v>
      </c>
      <c r="D45" s="218" t="s">
        <v>418</v>
      </c>
      <c r="E45" s="220">
        <v>15</v>
      </c>
      <c r="F45">
        <v>0</v>
      </c>
      <c r="G45"/>
    </row>
    <row r="46" spans="1:7">
      <c r="A46" s="207" t="s">
        <v>430</v>
      </c>
      <c r="B46" s="17" t="s">
        <v>430</v>
      </c>
      <c r="C46" s="17" t="s">
        <v>411</v>
      </c>
      <c r="D46" s="218" t="s">
        <v>418</v>
      </c>
      <c r="E46" s="220">
        <v>0</v>
      </c>
      <c r="F46">
        <v>465</v>
      </c>
      <c r="G46" t="s">
        <v>21</v>
      </c>
    </row>
    <row r="47" spans="1:7">
      <c r="A47" s="207" t="s">
        <v>90</v>
      </c>
      <c r="B47" s="27" t="s">
        <v>493</v>
      </c>
      <c r="C47" s="27" t="s">
        <v>402</v>
      </c>
      <c r="D47" s="218" t="s">
        <v>418</v>
      </c>
      <c r="E47" s="220">
        <v>117</v>
      </c>
      <c r="G47"/>
    </row>
    <row r="48" spans="1:7">
      <c r="A48" s="207" t="s">
        <v>96</v>
      </c>
      <c r="B48" s="27" t="s">
        <v>493</v>
      </c>
      <c r="C48" s="27" t="s">
        <v>471</v>
      </c>
      <c r="D48" s="218" t="s">
        <v>418</v>
      </c>
      <c r="E48" s="220">
        <v>53</v>
      </c>
      <c r="F48">
        <v>433</v>
      </c>
      <c r="G48"/>
    </row>
    <row r="49" spans="1:7">
      <c r="A49" s="207" t="s">
        <v>506</v>
      </c>
      <c r="B49" s="27" t="s">
        <v>507</v>
      </c>
      <c r="C49" s="27" t="s">
        <v>472</v>
      </c>
      <c r="D49" s="218" t="s">
        <v>418</v>
      </c>
      <c r="E49" s="220">
        <v>36.420329257808504</v>
      </c>
      <c r="F49">
        <v>371</v>
      </c>
      <c r="G49"/>
    </row>
    <row r="50" spans="1:7">
      <c r="A50" s="207" t="s">
        <v>438</v>
      </c>
      <c r="B50" s="27" t="s">
        <v>490</v>
      </c>
      <c r="C50" s="27" t="s">
        <v>289</v>
      </c>
      <c r="D50" s="218" t="s">
        <v>418</v>
      </c>
      <c r="E50" s="220">
        <v>9</v>
      </c>
      <c r="F50">
        <v>5</v>
      </c>
      <c r="G50" t="s">
        <v>74</v>
      </c>
    </row>
    <row r="51" spans="1:7">
      <c r="A51" s="207" t="s">
        <v>99</v>
      </c>
      <c r="B51" s="27" t="s">
        <v>489</v>
      </c>
      <c r="C51" s="27" t="s">
        <v>99</v>
      </c>
      <c r="D51" s="218" t="s">
        <v>418</v>
      </c>
      <c r="E51" s="220">
        <v>59</v>
      </c>
      <c r="F51">
        <v>32</v>
      </c>
      <c r="G51" t="s">
        <v>75</v>
      </c>
    </row>
    <row r="52" spans="1:7">
      <c r="A52" s="207" t="s">
        <v>91</v>
      </c>
      <c r="B52" s="27" t="s">
        <v>493</v>
      </c>
      <c r="C52" s="27" t="s">
        <v>91</v>
      </c>
      <c r="D52" s="218" t="s">
        <v>418</v>
      </c>
      <c r="E52" s="220">
        <v>61</v>
      </c>
      <c r="G52" t="s">
        <v>411</v>
      </c>
    </row>
    <row r="53" spans="1:7">
      <c r="A53" s="207" t="s">
        <v>97</v>
      </c>
      <c r="B53" s="27" t="s">
        <v>493</v>
      </c>
      <c r="C53" s="27" t="s">
        <v>97</v>
      </c>
      <c r="D53" s="218" t="s">
        <v>418</v>
      </c>
      <c r="E53" s="220">
        <v>4</v>
      </c>
      <c r="F53">
        <v>60</v>
      </c>
      <c r="G53" t="s">
        <v>96</v>
      </c>
    </row>
    <row r="54" spans="1:7">
      <c r="A54" s="207" t="s">
        <v>439</v>
      </c>
      <c r="B54" s="27" t="s">
        <v>490</v>
      </c>
      <c r="C54" s="27" t="s">
        <v>77</v>
      </c>
      <c r="D54" s="218" t="s">
        <v>418</v>
      </c>
      <c r="E54" s="220">
        <v>1419</v>
      </c>
      <c r="F54">
        <v>24</v>
      </c>
      <c r="G54" t="s">
        <v>76</v>
      </c>
    </row>
    <row r="55" spans="1:7">
      <c r="A55" s="207" t="s">
        <v>405</v>
      </c>
      <c r="B55" s="27" t="s">
        <v>493</v>
      </c>
      <c r="C55" s="27" t="s">
        <v>405</v>
      </c>
      <c r="D55" s="218" t="s">
        <v>418</v>
      </c>
      <c r="E55" s="220">
        <v>4</v>
      </c>
      <c r="F55">
        <v>2320</v>
      </c>
      <c r="G55" t="s">
        <v>99</v>
      </c>
    </row>
    <row r="56" spans="1:7">
      <c r="A56" s="207" t="s">
        <v>508</v>
      </c>
      <c r="B56" s="27" t="s">
        <v>489</v>
      </c>
      <c r="C56" s="27" t="s">
        <v>474</v>
      </c>
      <c r="D56" s="218" t="s">
        <v>418</v>
      </c>
      <c r="E56" s="220">
        <v>227</v>
      </c>
      <c r="F56">
        <v>264</v>
      </c>
      <c r="G56" t="s">
        <v>91</v>
      </c>
    </row>
    <row r="57" spans="1:7">
      <c r="A57" s="202" t="s">
        <v>92</v>
      </c>
      <c r="B57" s="27" t="s">
        <v>493</v>
      </c>
      <c r="C57" s="27" t="s">
        <v>92</v>
      </c>
      <c r="D57" s="218" t="s">
        <v>418</v>
      </c>
      <c r="E57" s="220">
        <v>2</v>
      </c>
      <c r="F57">
        <v>33</v>
      </c>
      <c r="G57" t="s">
        <v>97</v>
      </c>
    </row>
    <row r="58" spans="1:7">
      <c r="A58" s="207" t="s">
        <v>421</v>
      </c>
      <c r="B58" s="17" t="s">
        <v>421</v>
      </c>
      <c r="C58" s="17" t="s">
        <v>421</v>
      </c>
      <c r="D58" s="218" t="s">
        <v>418</v>
      </c>
      <c r="E58" s="220">
        <v>0</v>
      </c>
      <c r="F58">
        <v>1603</v>
      </c>
      <c r="G58" t="s">
        <v>77</v>
      </c>
    </row>
    <row r="59" spans="1:7">
      <c r="A59" s="207" t="s">
        <v>93</v>
      </c>
      <c r="B59" s="27" t="s">
        <v>493</v>
      </c>
      <c r="C59" s="27" t="s">
        <v>93</v>
      </c>
      <c r="D59" s="218" t="s">
        <v>418</v>
      </c>
      <c r="E59" s="220">
        <v>1</v>
      </c>
      <c r="F59">
        <v>102</v>
      </c>
      <c r="G59" t="s">
        <v>405</v>
      </c>
    </row>
    <row r="60" spans="1:7">
      <c r="A60" s="207" t="s">
        <v>94</v>
      </c>
      <c r="B60" s="27" t="s">
        <v>493</v>
      </c>
      <c r="C60" s="27" t="s">
        <v>94</v>
      </c>
      <c r="D60" s="218" t="s">
        <v>418</v>
      </c>
      <c r="E60" s="220">
        <v>83</v>
      </c>
      <c r="F60">
        <v>243</v>
      </c>
      <c r="G60" t="s">
        <v>412</v>
      </c>
    </row>
    <row r="61" spans="1:7">
      <c r="A61" s="207" t="s">
        <v>440</v>
      </c>
      <c r="B61" s="27" t="s">
        <v>490</v>
      </c>
      <c r="C61" s="27" t="s">
        <v>78</v>
      </c>
      <c r="D61" s="218" t="s">
        <v>418</v>
      </c>
      <c r="E61" s="220">
        <v>68</v>
      </c>
      <c r="F61">
        <v>18</v>
      </c>
      <c r="G61"/>
    </row>
    <row r="62" spans="1:7">
      <c r="A62" s="207" t="s">
        <v>509</v>
      </c>
      <c r="B62" s="17" t="s">
        <v>509</v>
      </c>
      <c r="C62" s="17" t="s">
        <v>509</v>
      </c>
      <c r="D62" s="218" t="s">
        <v>418</v>
      </c>
      <c r="E62" s="220">
        <v>0</v>
      </c>
      <c r="F62">
        <v>32</v>
      </c>
      <c r="G62" t="s">
        <v>92</v>
      </c>
    </row>
    <row r="63" spans="1:7">
      <c r="A63" s="207" t="s">
        <v>510</v>
      </c>
      <c r="B63" s="17" t="s">
        <v>510</v>
      </c>
      <c r="C63" s="17" t="s">
        <v>510</v>
      </c>
      <c r="D63" s="218" t="s">
        <v>418</v>
      </c>
      <c r="E63" s="220">
        <v>3</v>
      </c>
      <c r="F63">
        <v>0</v>
      </c>
      <c r="G63" t="s">
        <v>421</v>
      </c>
    </row>
    <row r="64" spans="1:7">
      <c r="A64" s="207" t="s">
        <v>511</v>
      </c>
      <c r="B64" s="27" t="s">
        <v>505</v>
      </c>
      <c r="C64" s="27" t="s">
        <v>511</v>
      </c>
      <c r="D64" s="218" t="s">
        <v>418</v>
      </c>
      <c r="E64" s="220">
        <v>3440</v>
      </c>
      <c r="F64">
        <v>52</v>
      </c>
      <c r="G64" t="s">
        <v>93</v>
      </c>
    </row>
    <row r="65" spans="1:7">
      <c r="A65" s="207" t="s">
        <v>95</v>
      </c>
      <c r="B65" s="27" t="s">
        <v>493</v>
      </c>
      <c r="C65" s="27" t="s">
        <v>479</v>
      </c>
      <c r="D65" s="218" t="s">
        <v>418</v>
      </c>
      <c r="E65" s="220">
        <v>5</v>
      </c>
      <c r="F65">
        <v>290</v>
      </c>
      <c r="G65" t="s">
        <v>403</v>
      </c>
    </row>
    <row r="66" spans="1:7">
      <c r="A66" s="207" t="s">
        <v>512</v>
      </c>
      <c r="B66" s="27" t="s">
        <v>513</v>
      </c>
      <c r="C66" s="27" t="s">
        <v>480</v>
      </c>
      <c r="D66" s="218" t="s">
        <v>418</v>
      </c>
      <c r="E66" s="220">
        <v>29.994848829691268</v>
      </c>
      <c r="F66">
        <v>256</v>
      </c>
      <c r="G66" t="s">
        <v>78</v>
      </c>
    </row>
    <row r="67" spans="1:7">
      <c r="A67" s="207" t="s">
        <v>514</v>
      </c>
      <c r="B67" s="27" t="s">
        <v>489</v>
      </c>
      <c r="C67" s="27" t="s">
        <v>482</v>
      </c>
      <c r="D67" s="218" t="s">
        <v>418</v>
      </c>
      <c r="E67" s="220">
        <v>664</v>
      </c>
      <c r="F67">
        <v>0</v>
      </c>
      <c r="G67" t="s">
        <v>81</v>
      </c>
    </row>
    <row r="68" spans="1:7">
      <c r="A68" s="207" t="s">
        <v>515</v>
      </c>
      <c r="B68" s="27" t="s">
        <v>10</v>
      </c>
      <c r="C68" s="27" t="s">
        <v>516</v>
      </c>
      <c r="D68" s="218" t="s">
        <v>418</v>
      </c>
      <c r="E68" s="225" t="str">
        <f>'[1]3.Livestock Land'!B162</f>
        <v>Rams</v>
      </c>
      <c r="F68">
        <v>5</v>
      </c>
      <c r="G68"/>
    </row>
    <row r="69" spans="1:7">
      <c r="A69" s="207" t="s">
        <v>515</v>
      </c>
      <c r="B69" s="27" t="s">
        <v>10</v>
      </c>
      <c r="C69" s="27" t="s">
        <v>517</v>
      </c>
      <c r="D69" s="218" t="s">
        <v>418</v>
      </c>
      <c r="E69" s="225" t="str">
        <f>'[1]3.Livestock Land'!B163</f>
        <v>Ewes</v>
      </c>
      <c r="F69">
        <v>949</v>
      </c>
      <c r="G69" t="s">
        <v>394</v>
      </c>
    </row>
    <row r="70" spans="1:7">
      <c r="A70" s="207" t="s">
        <v>515</v>
      </c>
      <c r="B70" s="27" t="s">
        <v>10</v>
      </c>
      <c r="C70" s="27" t="s">
        <v>518</v>
      </c>
      <c r="D70" s="218" t="s">
        <v>418</v>
      </c>
      <c r="E70" s="225" t="str">
        <f>'[1]3.Livestock Land'!B164</f>
        <v>Lambs</v>
      </c>
      <c r="F70">
        <v>23836</v>
      </c>
      <c r="G70" t="s">
        <v>413</v>
      </c>
    </row>
    <row r="71" spans="1:7">
      <c r="A71" s="207" t="s">
        <v>515</v>
      </c>
      <c r="B71" s="27" t="s">
        <v>10</v>
      </c>
      <c r="C71" s="27" t="s">
        <v>519</v>
      </c>
      <c r="D71" s="218" t="s">
        <v>418</v>
      </c>
      <c r="E71" s="225" t="str">
        <f>'[1]3.Livestock Land'!B165</f>
        <v>Silage Needed-Total</v>
      </c>
      <c r="F71">
        <v>17</v>
      </c>
      <c r="G71" t="s">
        <v>95</v>
      </c>
    </row>
    <row r="72" spans="1:7">
      <c r="A72" s="207" t="s">
        <v>515</v>
      </c>
      <c r="B72" s="27" t="s">
        <v>10</v>
      </c>
      <c r="C72" s="27" t="s">
        <v>520</v>
      </c>
      <c r="D72" s="218" t="s">
        <v>418</v>
      </c>
      <c r="E72" s="225" t="str">
        <f>'[1]3.Livestock Land'!B166</f>
        <v>Silage Available-Total</v>
      </c>
      <c r="F72">
        <v>9268</v>
      </c>
      <c r="G72"/>
    </row>
    <row r="73" spans="1:7">
      <c r="A73" s="207" t="s">
        <v>515</v>
      </c>
      <c r="B73" s="27" t="s">
        <v>10</v>
      </c>
      <c r="C73" s="27" t="s">
        <v>521</v>
      </c>
      <c r="D73" s="218" t="s">
        <v>418</v>
      </c>
      <c r="E73" s="225" t="str">
        <f>'[1]3.Livestock Land'!B167</f>
        <v>Silage Shortage</v>
      </c>
      <c r="F73">
        <v>758</v>
      </c>
      <c r="G73" t="s">
        <v>67</v>
      </c>
    </row>
    <row r="74" spans="1:7">
      <c r="A74" s="207" t="s">
        <v>515</v>
      </c>
      <c r="B74" s="27" t="s">
        <v>10</v>
      </c>
      <c r="C74" s="27" t="s">
        <v>522</v>
      </c>
      <c r="D74" s="218" t="s">
        <v>418</v>
      </c>
      <c r="E74" s="225" t="str">
        <f>'[1]3.Livestock Land'!B168</f>
        <v>Silage Allocated-Dairy</v>
      </c>
      <c r="F74">
        <v>0</v>
      </c>
      <c r="G74"/>
    </row>
    <row r="75" spans="1:7">
      <c r="A75" s="207" t="s">
        <v>515</v>
      </c>
      <c r="B75" s="27" t="s">
        <v>10</v>
      </c>
      <c r="C75" s="27" t="s">
        <v>523</v>
      </c>
      <c r="D75" s="218" t="s">
        <v>418</v>
      </c>
      <c r="E75" s="225" t="str">
        <f>'[1]3.Livestock Land'!B169</f>
        <v>Silage Allocated-Beef</v>
      </c>
      <c r="G75"/>
    </row>
    <row r="76" spans="1:7">
      <c r="A76" s="207" t="s">
        <v>515</v>
      </c>
      <c r="B76" s="27" t="s">
        <v>10</v>
      </c>
      <c r="C76" s="27" t="s">
        <v>524</v>
      </c>
      <c r="D76" s="218" t="s">
        <v>418</v>
      </c>
      <c r="E76" s="225" t="str">
        <f>'[1]3.Livestock Land'!B170</f>
        <v>Silage Allocated-Lamb</v>
      </c>
      <c r="G76"/>
    </row>
    <row r="77" spans="1:7">
      <c r="A77" s="207" t="s">
        <v>515</v>
      </c>
      <c r="B77" s="27" t="s">
        <v>10</v>
      </c>
      <c r="C77" s="27" t="s">
        <v>525</v>
      </c>
      <c r="D77" s="218" t="s">
        <v>418</v>
      </c>
      <c r="E77" s="225" t="str">
        <f>'[1]3.Livestock Land'!B171</f>
        <v>Silage Allocated-Total</v>
      </c>
      <c r="G77"/>
    </row>
    <row r="78" spans="1:7">
      <c r="A78" s="207" t="s">
        <v>515</v>
      </c>
      <c r="B78" s="27" t="s">
        <v>10</v>
      </c>
      <c r="C78" s="27" t="s">
        <v>526</v>
      </c>
      <c r="D78" s="218" t="s">
        <v>418</v>
      </c>
      <c r="E78" s="225" t="str">
        <f>'[1]3.Livestock Land'!B172</f>
        <v>Silage Remaining-Total</v>
      </c>
      <c r="G78"/>
    </row>
    <row r="79" spans="1:7">
      <c r="A79" s="207" t="s">
        <v>515</v>
      </c>
      <c r="B79" s="27" t="s">
        <v>10</v>
      </c>
      <c r="C79" s="27" t="s">
        <v>527</v>
      </c>
      <c r="D79" s="218" t="s">
        <v>418</v>
      </c>
      <c r="E79" s="225">
        <f>'[1]3.Livestock Land'!B173</f>
        <v>0</v>
      </c>
      <c r="G79"/>
    </row>
    <row r="80" spans="1:7">
      <c r="A80" s="207" t="s">
        <v>515</v>
      </c>
      <c r="B80" s="27" t="s">
        <v>10</v>
      </c>
      <c r="C80" s="27" t="s">
        <v>528</v>
      </c>
      <c r="D80" s="218" t="s">
        <v>418</v>
      </c>
      <c r="E80" s="225" t="str">
        <f>'[1]3.Livestock Land'!B174</f>
        <v>Hectares Barn Allocated</v>
      </c>
      <c r="G80"/>
    </row>
    <row r="81" spans="1:7">
      <c r="A81" s="207" t="s">
        <v>515</v>
      </c>
      <c r="B81" s="27" t="s">
        <v>10</v>
      </c>
      <c r="C81" s="27" t="s">
        <v>529</v>
      </c>
      <c r="D81" s="218" t="s">
        <v>418</v>
      </c>
      <c r="E81" s="225" t="str">
        <f>'[1]3.Livestock Land'!B175</f>
        <v>Livestock type:</v>
      </c>
      <c r="G81"/>
    </row>
    <row r="82" spans="1:7">
      <c r="A82" s="207" t="s">
        <v>515</v>
      </c>
      <c r="B82" s="27" t="s">
        <v>10</v>
      </c>
      <c r="C82" s="27" t="s">
        <v>530</v>
      </c>
      <c r="D82" s="218" t="s">
        <v>418</v>
      </c>
      <c r="E82" s="225" t="str">
        <f>'[1]3.Livestock Land'!B176</f>
        <v>Broilers, roasters and Cornish production (68)</v>
      </c>
      <c r="G82"/>
    </row>
    <row r="83" spans="1:7">
      <c r="A83" s="207" t="s">
        <v>515</v>
      </c>
      <c r="B83" s="27" t="s">
        <v>10</v>
      </c>
      <c r="C83" s="27" t="s">
        <v>531</v>
      </c>
      <c r="D83" s="218" t="s">
        <v>418</v>
      </c>
      <c r="E83" s="225" t="str">
        <f>'[1]3.Livestock Land'!B177</f>
        <v>Turkey production (69)</v>
      </c>
      <c r="G83"/>
    </row>
    <row r="84" spans="1:7">
      <c r="A84" s="207" t="s">
        <v>515</v>
      </c>
      <c r="B84" s="27" t="s">
        <v>10</v>
      </c>
      <c r="C84" s="27" t="s">
        <v>532</v>
      </c>
      <c r="D84" s="218" t="s">
        <v>418</v>
      </c>
      <c r="E84" s="225" t="str">
        <f>'[1]3.Livestock Land'!B178</f>
        <v>Calves, under 1 year</v>
      </c>
      <c r="G84"/>
    </row>
    <row r="85" spans="1:7">
      <c r="A85" s="207" t="s">
        <v>515</v>
      </c>
      <c r="B85" s="27" t="s">
        <v>10</v>
      </c>
      <c r="C85" s="27" t="s">
        <v>533</v>
      </c>
      <c r="D85" s="218" t="s">
        <v>418</v>
      </c>
      <c r="E85" s="225" t="str">
        <f>'[1]3.Livestock Land'!B179</f>
        <v>Steers, 1 year and over</v>
      </c>
      <c r="G85"/>
    </row>
    <row r="86" spans="1:7">
      <c r="A86" s="207" t="s">
        <v>515</v>
      </c>
      <c r="B86" s="27" t="s">
        <v>10</v>
      </c>
      <c r="C86" s="27" t="s">
        <v>534</v>
      </c>
      <c r="D86" s="218" t="s">
        <v>418</v>
      </c>
      <c r="E86" s="225" t="str">
        <f>'[1]3.Livestock Land'!B180</f>
        <v>Heifers for slaughter or feeding</v>
      </c>
      <c r="G86"/>
    </row>
    <row r="87" spans="1:7" ht="16" thickBot="1">
      <c r="A87" s="226" t="s">
        <v>515</v>
      </c>
      <c r="B87" s="227" t="s">
        <v>10</v>
      </c>
      <c r="C87" s="227" t="s">
        <v>535</v>
      </c>
      <c r="D87" s="228" t="s">
        <v>418</v>
      </c>
      <c r="E87" s="229" t="str">
        <f>'[1]3.Livestock Land'!B181</f>
        <v>Heifers for beef herd replacement</v>
      </c>
      <c r="G87"/>
    </row>
    <row r="88" spans="1:7">
      <c r="A88" s="230"/>
      <c r="B88" s="230"/>
      <c r="C88" s="230"/>
      <c r="D88" s="230"/>
      <c r="E88" s="231"/>
      <c r="G88"/>
    </row>
    <row r="89" spans="1:7">
      <c r="A89" s="230"/>
      <c r="B89" s="232"/>
      <c r="C89" s="230"/>
      <c r="D89" s="230"/>
      <c r="E89" s="230"/>
      <c r="G89"/>
    </row>
    <row r="90" spans="1:7">
      <c r="A90" s="233"/>
      <c r="B90" s="233"/>
      <c r="C90" s="230"/>
      <c r="D90" s="230"/>
      <c r="E90" s="230"/>
      <c r="G90"/>
    </row>
    <row r="91" spans="1:7">
      <c r="A91" s="233"/>
      <c r="B91" s="233"/>
      <c r="C91" s="230"/>
      <c r="D91" s="230"/>
      <c r="E91" s="230"/>
      <c r="G91"/>
    </row>
    <row r="92" spans="1:7">
      <c r="A92" s="234"/>
      <c r="B92" s="234"/>
      <c r="C92" s="234"/>
      <c r="D92" s="234"/>
      <c r="E92" s="234"/>
      <c r="G92"/>
    </row>
    <row r="93" spans="1:7">
      <c r="A93" s="230"/>
      <c r="B93" s="230"/>
      <c r="C93" s="230"/>
      <c r="D93" s="230"/>
      <c r="E93" s="235"/>
      <c r="G93"/>
    </row>
    <row r="94" spans="1:7">
      <c r="A94" s="230"/>
      <c r="B94" s="230"/>
      <c r="C94" s="230"/>
      <c r="D94" s="230"/>
      <c r="E94" s="235"/>
      <c r="G94"/>
    </row>
    <row r="95" spans="1:7">
      <c r="A95" s="230"/>
      <c r="B95" s="230"/>
      <c r="C95" s="236"/>
      <c r="D95" s="236"/>
      <c r="E95" s="235"/>
      <c r="G95"/>
    </row>
    <row r="96" spans="1:7">
      <c r="A96" s="230"/>
      <c r="B96" s="230"/>
      <c r="C96" s="230"/>
      <c r="D96" s="230"/>
      <c r="E96" s="235"/>
      <c r="G96"/>
    </row>
    <row r="97" spans="1:7">
      <c r="A97" s="230"/>
      <c r="B97" s="230"/>
      <c r="C97" s="230"/>
      <c r="D97" s="230"/>
      <c r="E97" s="235"/>
      <c r="G97"/>
    </row>
    <row r="98" spans="1:7">
      <c r="A98" s="237"/>
      <c r="B98" s="238"/>
      <c r="C98" s="239"/>
      <c r="D98" s="230"/>
      <c r="E98" s="235"/>
      <c r="G98"/>
    </row>
    <row r="99" spans="1:7">
      <c r="G99"/>
    </row>
    <row r="100" spans="1:7">
      <c r="G100"/>
    </row>
    <row r="101" spans="1:7">
      <c r="G101"/>
    </row>
    <row r="102" spans="1:7">
      <c r="G102"/>
    </row>
    <row r="103" spans="1:7">
      <c r="G103"/>
    </row>
    <row r="104" spans="1:7">
      <c r="G104"/>
    </row>
    <row r="105" spans="1:7">
      <c r="G105"/>
    </row>
    <row r="106" spans="1:7">
      <c r="G106"/>
    </row>
    <row r="107" spans="1:7">
      <c r="G107"/>
    </row>
    <row r="108" spans="1:7">
      <c r="G108"/>
    </row>
    <row r="109" spans="1:7">
      <c r="G109"/>
    </row>
    <row r="110" spans="1:7">
      <c r="G110"/>
    </row>
    <row r="111" spans="1:7">
      <c r="G111"/>
    </row>
    <row r="112" spans="1:7">
      <c r="G112"/>
    </row>
    <row r="113" spans="7:7">
      <c r="G113"/>
    </row>
    <row r="114" spans="7:7">
      <c r="G114"/>
    </row>
    <row r="115" spans="7:7">
      <c r="G115"/>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1.Food Need</vt:lpstr>
      <vt:lpstr>2.Crops</vt:lpstr>
      <vt:lpstr>3.Livestock</vt:lpstr>
      <vt:lpstr>4.Food Self Reliance</vt:lpstr>
      <vt:lpstr>Error</vt:lpstr>
      <vt:lpstr>Work Flow</vt:lpstr>
      <vt:lpstr>Yield Check</vt:lpstr>
      <vt:lpstr>SWBC Area Check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2018-02-23T06:53:57Z</dcterms:modified>
</cp:coreProperties>
</file>