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ri/Desktop/"/>
    </mc:Choice>
  </mc:AlternateContent>
  <xr:revisionPtr revIDLastSave="0" documentId="13_ncr:1_{3D26AFE8-2D2E-1846-A419-BAB8B9F9BFF9}" xr6:coauthVersionLast="36" xr6:coauthVersionMax="36" xr10:uidLastSave="{00000000-0000-0000-0000-000000000000}"/>
  <bookViews>
    <workbookView xWindow="1680" yWindow="5160" windowWidth="28300" windowHeight="16120" activeTab="4" xr2:uid="{A98E5670-CC9F-9343-A5CB-6B5DB348B0DC}"/>
  </bookViews>
  <sheets>
    <sheet name="all" sheetId="5" r:id="rId1"/>
    <sheet name="ユーザ別" sheetId="6" r:id="rId2"/>
    <sheet name="Sheet1" sheetId="1" r:id="rId3"/>
    <sheet name="アンケート" sheetId="9" r:id="rId4"/>
    <sheet name="Sheet2" sheetId="7" r:id="rId5"/>
    <sheet name="Sheet3" sheetId="10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4" i="7" l="1"/>
  <c r="O48" i="7" s="1"/>
  <c r="M44" i="7"/>
  <c r="O66" i="7" l="1"/>
  <c r="O67" i="7"/>
  <c r="O63" i="7"/>
  <c r="O64" i="7"/>
  <c r="O65" i="7"/>
  <c r="O62" i="7"/>
  <c r="N67" i="7"/>
  <c r="N66" i="7"/>
  <c r="N64" i="7"/>
  <c r="N65" i="7"/>
  <c r="N63" i="7"/>
  <c r="N62" i="7"/>
  <c r="M62" i="7"/>
  <c r="M63" i="7"/>
  <c r="M64" i="7"/>
  <c r="M65" i="7"/>
  <c r="M67" i="7" s="1"/>
  <c r="O56" i="7"/>
  <c r="O55" i="7"/>
  <c r="O54" i="7"/>
  <c r="O53" i="7"/>
  <c r="N56" i="7"/>
  <c r="N55" i="7"/>
  <c r="N54" i="7"/>
  <c r="N53" i="7"/>
  <c r="N44" i="7"/>
  <c r="M54" i="7"/>
  <c r="M55" i="7"/>
  <c r="M56" i="7"/>
  <c r="M53" i="7"/>
  <c r="O45" i="7"/>
  <c r="O46" i="7"/>
  <c r="O47" i="7"/>
  <c r="O49" i="7" s="1"/>
  <c r="N45" i="7"/>
  <c r="N46" i="7"/>
  <c r="N48" i="7" s="1"/>
  <c r="N47" i="7"/>
  <c r="N49" i="7" s="1"/>
  <c r="M46" i="7"/>
  <c r="M47" i="7"/>
  <c r="M45" i="7"/>
  <c r="M49" i="7" l="1"/>
  <c r="M48" i="7"/>
  <c r="M66" i="7"/>
  <c r="M58" i="7"/>
  <c r="N57" i="7"/>
  <c r="O57" i="7"/>
  <c r="M57" i="7"/>
  <c r="N58" i="7"/>
  <c r="O58" i="7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3" i="1"/>
</calcChain>
</file>

<file path=xl/sharedStrings.xml><?xml version="1.0" encoding="utf-8"?>
<sst xmlns="http://schemas.openxmlformats.org/spreadsheetml/2006/main" count="1939" uniqueCount="200">
  <si>
    <t xml:space="preserve">No. </t>
    <phoneticPr fontId="1"/>
  </si>
  <si>
    <t>ユーザ名</t>
    <rPh sb="0" eb="1">
      <t>メ</t>
    </rPh>
    <phoneticPr fontId="1"/>
  </si>
  <si>
    <t>見積もり</t>
    <phoneticPr fontId="1"/>
  </si>
  <si>
    <t>Yuni</t>
    <phoneticPr fontId="1"/>
  </si>
  <si>
    <t>Momo</t>
    <phoneticPr fontId="1"/>
  </si>
  <si>
    <t>adyutaro</t>
    <phoneticPr fontId="1"/>
  </si>
  <si>
    <t>saara</t>
    <phoneticPr fontId="1"/>
  </si>
  <si>
    <t>Udo</t>
    <phoneticPr fontId="1"/>
  </si>
  <si>
    <t>haefeli</t>
    <phoneticPr fontId="1"/>
  </si>
  <si>
    <t>lisamatsui</t>
    <phoneticPr fontId="1"/>
  </si>
  <si>
    <t>itohina</t>
    <phoneticPr fontId="1"/>
  </si>
  <si>
    <t>konpei</t>
    <phoneticPr fontId="1"/>
  </si>
  <si>
    <t>白土</t>
    <rPh sb="0" eb="2">
      <t>シラｔ</t>
    </rPh>
    <phoneticPr fontId="1"/>
  </si>
  <si>
    <t>mifiro</t>
    <phoneticPr fontId="1"/>
  </si>
  <si>
    <t>saenakae</t>
    <phoneticPr fontId="1"/>
  </si>
  <si>
    <t>hisaya</t>
    <phoneticPr fontId="1"/>
  </si>
  <si>
    <t>わんわん</t>
    <phoneticPr fontId="1"/>
  </si>
  <si>
    <t>sal</t>
    <phoneticPr fontId="1"/>
  </si>
  <si>
    <t>momoka</t>
    <phoneticPr fontId="1"/>
  </si>
  <si>
    <t>Suke</t>
    <phoneticPr fontId="1"/>
  </si>
  <si>
    <t>lindt</t>
    <phoneticPr fontId="1"/>
  </si>
  <si>
    <t>keith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</si>
  <si>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</si>
  <si>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</si>
  <si>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</si>
  <si>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</si>
  <si>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</si>
  <si>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</si>
  <si>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匿</t>
    <rPh sb="0" eb="1">
      <t>ｈ</t>
    </rPh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</si>
  <si>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</si>
  <si>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</si>
  <si>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</si>
  <si>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</si>
  <si>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</si>
  <si>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</si>
  <si>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</si>
  <si>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</si>
  <si>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</si>
  <si>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</si>
  <si>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</si>
  <si>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</si>
  <si>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</si>
  <si>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変更?</t>
    <phoneticPr fontId="1"/>
  </si>
  <si>
    <t>日付</t>
    <rPh sb="0" eb="2">
      <t>ヒヅｋ</t>
    </rPh>
    <phoneticPr fontId="1"/>
  </si>
  <si>
    <t>見積もり</t>
    <rPh sb="0" eb="2">
      <t>ノ</t>
    </rPh>
    <phoneticPr fontId="1"/>
  </si>
  <si>
    <t>苦手意識</t>
    <phoneticPr fontId="1"/>
  </si>
  <si>
    <t>長</t>
    <rPh sb="0" eb="1">
      <t>ナガｍ</t>
    </rPh>
    <phoneticPr fontId="1"/>
  </si>
  <si>
    <t>長</t>
    <rPh sb="0" eb="1">
      <t>ナガ</t>
    </rPh>
    <phoneticPr fontId="1"/>
  </si>
  <si>
    <t>バッファ</t>
    <phoneticPr fontId="1"/>
  </si>
  <si>
    <t>時間をとる</t>
    <phoneticPr fontId="1"/>
  </si>
  <si>
    <t>時間をとる</t>
    <rPh sb="0" eb="1">
      <t>ジカｎ</t>
    </rPh>
    <phoneticPr fontId="1"/>
  </si>
  <si>
    <t>定</t>
    <rPh sb="0" eb="1">
      <t>テイ</t>
    </rPh>
    <phoneticPr fontId="1"/>
  </si>
  <si>
    <t>無</t>
    <rPh sb="0" eb="1">
      <t>ナシ</t>
    </rPh>
    <phoneticPr fontId="1"/>
  </si>
  <si>
    <t>無</t>
    <rPh sb="0" eb="1">
      <t>ナｓ</t>
    </rPh>
    <phoneticPr fontId="1"/>
  </si>
  <si>
    <t>若干</t>
    <rPh sb="0" eb="2">
      <t>ジャッカｎ</t>
    </rPh>
    <phoneticPr fontId="1"/>
  </si>
  <si>
    <t>短</t>
    <rPh sb="0" eb="1">
      <t>ミジカ</t>
    </rPh>
    <phoneticPr fontId="1"/>
  </si>
  <si>
    <t>時間が空いたらやるタスクがある</t>
    <rPh sb="0" eb="1">
      <t>ジカｎ</t>
    </rPh>
    <phoneticPr fontId="1"/>
  </si>
  <si>
    <t>若干</t>
    <rPh sb="0" eb="1">
      <t>ジャッカｎ</t>
    </rPh>
    <phoneticPr fontId="1"/>
  </si>
  <si>
    <t>時間が空いたらやるタスクがある</t>
    <phoneticPr fontId="1"/>
  </si>
  <si>
    <t>有</t>
    <rPh sb="0" eb="1">
      <t>アリ</t>
    </rPh>
    <phoneticPr fontId="1"/>
  </si>
  <si>
    <t>定</t>
    <phoneticPr fontId="1"/>
  </si>
  <si>
    <t>無</t>
    <rPh sb="0" eb="1">
      <t>ナ</t>
    </rPh>
    <phoneticPr fontId="1"/>
  </si>
  <si>
    <t>時間を取る</t>
    <rPh sb="0" eb="1">
      <t>トル</t>
    </rPh>
    <phoneticPr fontId="1"/>
  </si>
  <si>
    <t>短</t>
    <rPh sb="0" eb="1">
      <t>ミジカｍ</t>
    </rPh>
    <phoneticPr fontId="1"/>
  </si>
  <si>
    <t>有</t>
    <rPh sb="0" eb="1">
      <t>アル</t>
    </rPh>
    <phoneticPr fontId="1"/>
  </si>
  <si>
    <t>動画</t>
    <rPh sb="0" eb="1">
      <t>ドウｇ</t>
    </rPh>
    <phoneticPr fontId="1"/>
  </si>
  <si>
    <t>動画</t>
    <rPh sb="0" eb="1">
      <t>アリ</t>
    </rPh>
    <phoneticPr fontId="1"/>
  </si>
  <si>
    <t>作業</t>
    <rPh sb="0" eb="2">
      <t>サギョ</t>
    </rPh>
    <phoneticPr fontId="1"/>
  </si>
  <si>
    <t>作業</t>
    <rPh sb="0" eb="1">
      <t>サギョ</t>
    </rPh>
    <phoneticPr fontId="1"/>
  </si>
  <si>
    <t>ワーク</t>
    <phoneticPr fontId="1"/>
  </si>
  <si>
    <t>テレビ</t>
    <phoneticPr fontId="1"/>
  </si>
  <si>
    <t>ポッドキャスト</t>
    <phoneticPr fontId="1"/>
  </si>
  <si>
    <t>音楽</t>
    <rPh sb="0" eb="2">
      <t>オンガｋ</t>
    </rPh>
    <phoneticPr fontId="1"/>
  </si>
  <si>
    <t>スマホ</t>
    <phoneticPr fontId="1"/>
  </si>
  <si>
    <t>ながら行動（会話以外）</t>
    <rPh sb="0" eb="2">
      <t>コウド</t>
    </rPh>
    <phoneticPr fontId="1"/>
  </si>
  <si>
    <t>最終確認など</t>
    <phoneticPr fontId="1"/>
  </si>
  <si>
    <t>上下縮んだ、分布が上になった</t>
  </si>
  <si>
    <t>上下縮んだ、分布が上になった</t>
    <rPh sb="0" eb="2">
      <t>ジョウｇ</t>
    </rPh>
    <phoneticPr fontId="1"/>
  </si>
  <si>
    <t>上側が縮んだ、分布が下になった</t>
    <rPh sb="0" eb="2">
      <t>ウ</t>
    </rPh>
    <phoneticPr fontId="1"/>
  </si>
  <si>
    <t>上に伸びた</t>
    <rPh sb="0" eb="1">
      <t>イ</t>
    </rPh>
    <phoneticPr fontId="1"/>
  </si>
  <si>
    <t>分布が上になった</t>
    <phoneticPr fontId="1"/>
  </si>
  <si>
    <t>on/off差</t>
    <rPh sb="0" eb="1">
      <t>サ</t>
    </rPh>
    <phoneticPr fontId="1"/>
  </si>
  <si>
    <t>×</t>
    <phoneticPr fontId="1"/>
  </si>
  <si>
    <t>○</t>
    <phoneticPr fontId="1"/>
  </si>
  <si>
    <t>△</t>
    <phoneticPr fontId="1"/>
  </si>
  <si>
    <t>テキパキ</t>
    <rPh sb="0" eb="1">
      <t>テｋ</t>
    </rPh>
    <phoneticPr fontId="1"/>
  </si>
  <si>
    <t>?</t>
    <phoneticPr fontId="1"/>
  </si>
  <si>
    <t>？</t>
    <phoneticPr fontId="1"/>
  </si>
  <si>
    <t>行</t>
  </si>
  <si>
    <t>列</t>
  </si>
  <si>
    <r>
      <t xml:space="preserve">p </t>
    </r>
    <r>
      <rPr>
        <b/>
        <u/>
        <sz val="12"/>
        <color theme="1"/>
        <rFont val=".AppleJapaneseFont"/>
      </rPr>
      <t>値</t>
    </r>
  </si>
  <si>
    <t>DF</t>
  </si>
  <si>
    <t>条件</t>
  </si>
  <si>
    <t>値</t>
  </si>
  <si>
    <t>標準誤差</t>
  </si>
  <si>
    <r>
      <t xml:space="preserve">t </t>
    </r>
    <r>
      <rPr>
        <b/>
        <u/>
        <sz val="12"/>
        <color theme="1"/>
        <rFont val=".AppleJapaneseFont"/>
      </rPr>
      <t>値</t>
    </r>
  </si>
  <si>
    <t>Tasktime</t>
  </si>
  <si>
    <t>&lt; 0.0001</t>
  </si>
  <si>
    <r>
      <t>平均</t>
    </r>
    <r>
      <rPr>
        <sz val="12"/>
        <color theme="1"/>
        <rFont val=".AppleSystemUIFont"/>
      </rPr>
      <t xml:space="preserve"> Tasktime</t>
    </r>
  </si>
  <si>
    <r>
      <t>モデル化された観測の数</t>
    </r>
    <r>
      <rPr>
        <b/>
        <sz val="12"/>
        <color theme="1"/>
        <rFont val=".AppleSystemUIFont"/>
      </rPr>
      <t>:</t>
    </r>
  </si>
  <si>
    <r>
      <t>モデルの自由度</t>
    </r>
    <r>
      <rPr>
        <b/>
        <sz val="12"/>
        <color theme="1"/>
        <rFont val=".AppleSystemUIFont"/>
      </rPr>
      <t>:</t>
    </r>
  </si>
  <si>
    <r>
      <t>残差の自由度</t>
    </r>
    <r>
      <rPr>
        <b/>
        <sz val="12"/>
        <color theme="1"/>
        <rFont val=".AppleSystemUIFont"/>
      </rPr>
      <t xml:space="preserve"> (DF):</t>
    </r>
  </si>
  <si>
    <r>
      <t>SSE (</t>
    </r>
    <r>
      <rPr>
        <b/>
        <sz val="12"/>
        <color theme="1"/>
        <rFont val=".AppleJapaneseFont"/>
      </rPr>
      <t>合計二乗誤差</t>
    </r>
    <r>
      <rPr>
        <b/>
        <sz val="12"/>
        <color theme="1"/>
        <rFont val=".AppleSystemUIFont"/>
      </rPr>
      <t>):</t>
    </r>
  </si>
  <si>
    <r>
      <t>MSE (</t>
    </r>
    <r>
      <rPr>
        <b/>
        <sz val="12"/>
        <color theme="1"/>
        <rFont val=".AppleJapaneseFont"/>
      </rPr>
      <t>平均二乗誤差</t>
    </r>
    <r>
      <rPr>
        <b/>
        <sz val="12"/>
        <color theme="1"/>
        <rFont val=".AppleSystemUIFont"/>
      </rPr>
      <t>):</t>
    </r>
  </si>
  <si>
    <r>
      <t xml:space="preserve">R-2 </t>
    </r>
    <r>
      <rPr>
        <b/>
        <sz val="12"/>
        <color theme="1"/>
        <rFont val=".AppleJapaneseFont"/>
      </rPr>
      <t>乗</t>
    </r>
    <r>
      <rPr>
        <b/>
        <sz val="12"/>
        <color theme="1"/>
        <rFont val=".AppleSystemUIFont"/>
      </rPr>
      <t>:</t>
    </r>
  </si>
  <si>
    <r>
      <t>標準誤差</t>
    </r>
    <r>
      <rPr>
        <b/>
        <sz val="12"/>
        <color theme="1"/>
        <rFont val=".AppleSystemUIFont"/>
      </rPr>
      <t>:</t>
    </r>
  </si>
  <si>
    <r>
      <t xml:space="preserve">p </t>
    </r>
    <r>
      <rPr>
        <b/>
        <sz val="12"/>
        <color theme="1"/>
        <rFont val=".AppleJapaneseFont"/>
      </rPr>
      <t>値</t>
    </r>
    <r>
      <rPr>
        <b/>
        <sz val="12"/>
        <color theme="1"/>
        <rFont val=".AppleSystemUIFont"/>
      </rPr>
      <t xml:space="preserve"> (</t>
    </r>
    <r>
      <rPr>
        <b/>
        <sz val="12"/>
        <color theme="1"/>
        <rFont val=".AppleJapaneseFont"/>
      </rPr>
      <t>基準値</t>
    </r>
    <r>
      <rPr>
        <b/>
        <sz val="12"/>
        <color theme="1"/>
        <rFont val=".AppleSystemUIFont"/>
      </rPr>
      <t>):</t>
    </r>
  </si>
  <si>
    <t>ペイン</t>
  </si>
  <si>
    <t>ライン</t>
  </si>
  <si>
    <t>係数</t>
  </si>
  <si>
    <t>Expect Time(after)</t>
    <phoneticPr fontId="1"/>
  </si>
  <si>
    <t>Expect Time (before)</t>
    <phoneticPr fontId="1"/>
  </si>
  <si>
    <t>Total Time</t>
  </si>
  <si>
    <r>
      <t>平均</t>
    </r>
    <r>
      <rPr>
        <sz val="12"/>
        <color theme="1"/>
        <rFont val=".AppleSystemUIFont"/>
      </rPr>
      <t xml:space="preserve"> Total Time</t>
    </r>
  </si>
  <si>
    <t>T Expect Time (before)</t>
    <phoneticPr fontId="1"/>
  </si>
  <si>
    <t>T Expect Time(after)</t>
    <phoneticPr fontId="1"/>
  </si>
  <si>
    <r>
      <t>フィルターされた観測の数</t>
    </r>
    <r>
      <rPr>
        <b/>
        <sz val="12"/>
        <color theme="1"/>
        <rFont val=".AppleSystemUIFont"/>
      </rPr>
      <t>:</t>
    </r>
  </si>
  <si>
    <t>フィールド</t>
  </si>
  <si>
    <t>SSE</t>
  </si>
  <si>
    <t>MSE</t>
  </si>
  <si>
    <t>F</t>
  </si>
  <si>
    <t>Username</t>
  </si>
  <si>
    <t>色</t>
  </si>
  <si>
    <t>Expect Time</t>
  </si>
  <si>
    <t>白土昌健</t>
  </si>
  <si>
    <t>わんわん</t>
  </si>
  <si>
    <t>Yuni</t>
  </si>
  <si>
    <t>Suke</t>
  </si>
  <si>
    <t>Shunsuke Udo</t>
  </si>
  <si>
    <t>sal</t>
  </si>
  <si>
    <t>saenakae</t>
  </si>
  <si>
    <t>saara</t>
  </si>
  <si>
    <t>momoka</t>
  </si>
  <si>
    <t>Momo</t>
  </si>
  <si>
    <t>mifiro</t>
  </si>
  <si>
    <t>lisamatsui</t>
  </si>
  <si>
    <t>lindt</t>
  </si>
  <si>
    <t>N/A</t>
  </si>
  <si>
    <t>傾向線モデル応答の変数が一定であるため、モデル統計を推定するための情報はありません。</t>
  </si>
  <si>
    <t>konpei</t>
  </si>
  <si>
    <t>keith</t>
  </si>
  <si>
    <t>itohina</t>
  </si>
  <si>
    <t>hisaya</t>
  </si>
  <si>
    <t>haefeli</t>
  </si>
  <si>
    <t>adyutaro1202</t>
  </si>
  <si>
    <t>匿名</t>
    <rPh sb="0" eb="2">
      <t>トクメ</t>
    </rPh>
    <phoneticPr fontId="1"/>
  </si>
  <si>
    <t>Tasktime Before</t>
    <phoneticPr fontId="1"/>
  </si>
  <si>
    <t>Total Time Before</t>
    <phoneticPr fontId="1"/>
  </si>
  <si>
    <t>Tasktime After</t>
    <phoneticPr fontId="1"/>
  </si>
  <si>
    <t>Total Time After</t>
    <phoneticPr fontId="1"/>
  </si>
  <si>
    <r>
      <t>Username*(平均 名称</t>
    </r>
    <r>
      <rPr>
        <sz val="12"/>
        <color theme="1"/>
        <rFont val="System Font"/>
        <charset val="136"/>
      </rPr>
      <t>)</t>
    </r>
    <rPh sb="0" eb="2">
      <t>メイｓｈ</t>
    </rPh>
    <phoneticPr fontId="1"/>
  </si>
  <si>
    <t>名称</t>
    <rPh sb="0" eb="2">
      <t>メイショ</t>
    </rPh>
    <phoneticPr fontId="1"/>
  </si>
  <si>
    <t>Task before</t>
    <phoneticPr fontId="1"/>
  </si>
  <si>
    <r>
      <t xml:space="preserve">( </t>
    </r>
    <r>
      <rPr>
        <sz val="12"/>
        <color theme="1"/>
        <rFont val=".Hiragino Kaku Gothic Interface"/>
        <charset val="128"/>
      </rPr>
      <t>平均</t>
    </r>
    <r>
      <rPr>
        <sz val="12"/>
        <color theme="1"/>
        <rFont val=".AppleSystemUIFont"/>
      </rPr>
      <t xml:space="preserve"> 名称)</t>
    </r>
    <rPh sb="0" eb="2">
      <t>メイショ</t>
    </rPh>
    <phoneticPr fontId="1"/>
  </si>
  <si>
    <t>Total Time</t>
    <phoneticPr fontId="1"/>
  </si>
  <si>
    <t>Total before</t>
    <phoneticPr fontId="1"/>
  </si>
  <si>
    <t>T Expect Time</t>
  </si>
  <si>
    <t>a</t>
    <phoneticPr fontId="1"/>
  </si>
  <si>
    <t>＊=傾向線モデル応答の変数が一定であるため、モデル統計を推定するための情報はありません。</t>
    <phoneticPr fontId="1"/>
  </si>
  <si>
    <t>＊</t>
    <phoneticPr fontId="1"/>
  </si>
  <si>
    <t>No.</t>
    <phoneticPr fontId="1"/>
  </si>
  <si>
    <t>差は縮んで下振れ</t>
    <rPh sb="0" eb="2">
      <t>シタブｒ</t>
    </rPh>
    <phoneticPr fontId="1"/>
  </si>
  <si>
    <t>差は広がり下振れ</t>
    <rPh sb="0" eb="2">
      <t>シタブｒ</t>
    </rPh>
    <phoneticPr fontId="1"/>
  </si>
  <si>
    <t>上下縮んだ、分布が上になった</t>
    <rPh sb="0" eb="1">
      <t>ジョ</t>
    </rPh>
    <phoneticPr fontId="1"/>
  </si>
  <si>
    <t>≈</t>
    <phoneticPr fontId="1"/>
  </si>
  <si>
    <t>変更</t>
    <phoneticPr fontId="1"/>
  </si>
  <si>
    <t>問1</t>
    <rPh sb="0" eb="1">
      <t>トイ</t>
    </rPh>
    <phoneticPr fontId="1"/>
  </si>
  <si>
    <t>問2</t>
    <rPh sb="0" eb="1">
      <t>トイ</t>
    </rPh>
    <phoneticPr fontId="1"/>
  </si>
  <si>
    <t>問3</t>
    <rPh sb="0" eb="1">
      <t>トイ</t>
    </rPh>
    <phoneticPr fontId="1"/>
  </si>
  <si>
    <t>問4</t>
    <rPh sb="0" eb="1">
      <t>トイ</t>
    </rPh>
    <phoneticPr fontId="1"/>
  </si>
  <si>
    <t>問5</t>
    <rPh sb="0" eb="1">
      <t>トイ</t>
    </rPh>
    <phoneticPr fontId="1"/>
  </si>
  <si>
    <t>問6</t>
    <rPh sb="0" eb="1">
      <t>トイ</t>
    </rPh>
    <phoneticPr fontId="1"/>
  </si>
  <si>
    <t>問7</t>
    <rPh sb="0" eb="1">
      <t>トイ</t>
    </rPh>
    <phoneticPr fontId="1"/>
  </si>
  <si>
    <t>問8</t>
    <rPh sb="0" eb="1">
      <t>トイ</t>
    </rPh>
    <phoneticPr fontId="1"/>
  </si>
  <si>
    <t>問9</t>
    <rPh sb="0" eb="1">
      <t>トイ</t>
    </rPh>
    <phoneticPr fontId="1"/>
  </si>
  <si>
    <t>問10</t>
    <rPh sb="0" eb="1">
      <t>トイ</t>
    </rPh>
    <phoneticPr fontId="1"/>
  </si>
  <si>
    <t>問11</t>
    <rPh sb="0" eb="1">
      <t>トイ</t>
    </rPh>
    <phoneticPr fontId="1"/>
  </si>
  <si>
    <t>問13</t>
    <rPh sb="0" eb="1">
      <t>トイ</t>
    </rPh>
    <phoneticPr fontId="1"/>
  </si>
  <si>
    <t>やや急ぎ</t>
    <rPh sb="0" eb="1">
      <t>イソｇ</t>
    </rPh>
    <phoneticPr fontId="1"/>
  </si>
  <si>
    <t>○</t>
  </si>
  <si>
    <t>ゆっくり</t>
    <phoneticPr fontId="1"/>
  </si>
  <si>
    <t>×</t>
    <rPh sb="0" eb="1">
      <t>バツ</t>
    </rPh>
    <phoneticPr fontId="1"/>
  </si>
  <si>
    <t>ややゆっくり</t>
    <rPh sb="0" eb="1">
      <t>ヤヤ</t>
    </rPh>
    <phoneticPr fontId="1"/>
  </si>
  <si>
    <t>ややゆっくり</t>
    <rPh sb="0" eb="1">
      <t>ヤヤユックリ</t>
    </rPh>
    <phoneticPr fontId="1"/>
  </si>
  <si>
    <t>×</t>
    <rPh sb="0" eb="1">
      <t>×</t>
    </rPh>
    <phoneticPr fontId="1"/>
  </si>
  <si>
    <t>やや急ぎ</t>
    <rPh sb="0" eb="1">
      <t>ヤヤ</t>
    </rPh>
    <phoneticPr fontId="1"/>
  </si>
  <si>
    <t>ｖ</t>
    <phoneticPr fontId="1"/>
  </si>
  <si>
    <t>匿名</t>
    <rPh sb="0" eb="1">
      <t>ｈ</t>
    </rPh>
    <phoneticPr fontId="1"/>
  </si>
  <si>
    <r>
      <t>平均</t>
    </r>
    <r>
      <rPr>
        <sz val="12"/>
        <color theme="1"/>
        <rFont val=".AppleSystemUIFont"/>
      </rPr>
      <t xml:space="preserve"> Tasktime(after)</t>
    </r>
    <phoneticPr fontId="1"/>
  </si>
  <si>
    <r>
      <t>平均</t>
    </r>
    <r>
      <rPr>
        <sz val="12"/>
        <color theme="1"/>
        <rFont val=".AppleSystemUIFont"/>
      </rPr>
      <t xml:space="preserve"> Total Time</t>
    </r>
    <r>
      <rPr>
        <sz val="12"/>
        <color theme="1"/>
        <rFont val=".Hiragino Kaku Gothic Interface"/>
        <charset val="128"/>
      </rPr>
      <t>(after)</t>
    </r>
    <phoneticPr fontId="1"/>
  </si>
  <si>
    <r>
      <t>平均</t>
    </r>
    <r>
      <rPr>
        <sz val="12"/>
        <color theme="1"/>
        <rFont val=".AppleSystemUIFont"/>
      </rPr>
      <t xml:space="preserve"> Tasktime</t>
    </r>
    <r>
      <rPr>
        <sz val="12"/>
        <color theme="1"/>
        <rFont val=".Hiragino Kaku Gothic Interface"/>
        <charset val="128"/>
      </rPr>
      <t>(before)</t>
    </r>
    <phoneticPr fontId="1"/>
  </si>
  <si>
    <r>
      <t>平均</t>
    </r>
    <r>
      <rPr>
        <sz val="12"/>
        <color theme="1"/>
        <rFont val=".AppleSystemUIFont"/>
      </rPr>
      <t xml:space="preserve"> Total Time</t>
    </r>
    <r>
      <rPr>
        <sz val="12"/>
        <color theme="1"/>
        <rFont val=".Hiragino Kaku Gothic Interface"/>
        <charset val="128"/>
      </rPr>
      <t>(before)</t>
    </r>
    <phoneticPr fontId="1"/>
  </si>
  <si>
    <t>係数</t>
    <rPh sb="0" eb="2">
      <t>ケイス</t>
    </rPh>
    <phoneticPr fontId="1"/>
  </si>
  <si>
    <t>高</t>
    <rPh sb="0" eb="1">
      <t>タカ</t>
    </rPh>
    <phoneticPr fontId="1"/>
  </si>
  <si>
    <t>中</t>
    <rPh sb="0" eb="1">
      <t>チュ</t>
    </rPh>
    <phoneticPr fontId="1"/>
  </si>
  <si>
    <t>低</t>
    <rPh sb="0" eb="1">
      <t>ヒク</t>
    </rPh>
    <phoneticPr fontId="1"/>
  </si>
  <si>
    <t>導入後ー導入前(タスク別)</t>
    <rPh sb="0" eb="3">
      <t>ードウニュ</t>
    </rPh>
    <phoneticPr fontId="1"/>
  </si>
  <si>
    <t>導入後ー導入前(総合)</t>
    <rPh sb="0" eb="3">
      <t>ードウニュ</t>
    </rPh>
    <phoneticPr fontId="1"/>
  </si>
  <si>
    <t>短</t>
    <rPh sb="0" eb="1">
      <t>タン</t>
    </rPh>
    <phoneticPr fontId="1"/>
  </si>
  <si>
    <t>見積もり意識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</si>
</sst>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b/>
      <u/>
      <sz val="12"/>
      <color theme="1"/>
      <name val=".AppleJapaneseFont"/>
    </font>
    <font>
      <sz val="12"/>
      <color theme="1"/>
      <name val=".Hiragino Kaku Gothic Interface"/>
      <family val="2"/>
    </font>
    <font>
      <b/>
      <u/>
      <sz val="12"/>
      <color theme="1"/>
      <name val=".AppleSystemUIFont"/>
      <family val="2"/>
    </font>
    <font>
      <sz val="12"/>
      <color theme="1"/>
      <name val=".AppleSystemUIFont"/>
    </font>
    <font>
      <sz val="12"/>
      <color theme="1"/>
      <name val="Helvetica"/>
      <family val="2"/>
    </font>
    <font>
      <b/>
      <sz val="12"/>
      <color theme="1"/>
      <name val=".AppleJapaneseFont"/>
    </font>
    <font>
      <b/>
      <sz val="12"/>
      <color theme="1"/>
      <name val=".AppleSystemUIFont"/>
    </font>
    <font>
      <sz val="12"/>
      <color theme="1"/>
      <name val=".Hiragino Kaku Gothic Interface"/>
      <charset val="128"/>
    </font>
    <font>
      <b/>
      <u/>
      <sz val="12"/>
      <color theme="1"/>
      <name val=".AppleSystemUIFont"/>
    </font>
    <font>
      <sz val="12"/>
      <color theme="1"/>
      <name val="System Font"/>
      <charset val="136"/>
    </font>
    <font>
      <b/>
      <sz val="12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0">
    <xf numFmtId="0" fontId="0" fillId="0" borderId="0" xfId="0">
      <alignment vertical="center"/>
    </xf>
    <xf numFmtId="0" fontId="0" fillId="0" borderId="1" xfId="0" applyBorder="1">
      <alignment vertical="center"/>
    </xf>
    <xf numFmtId="56" fontId="0" fillId="0" borderId="2" xfId="0" applyNumberFormat="1" applyBorder="1">
      <alignment vertical="center"/>
    </xf>
    <xf numFmtId="56" fontId="0" fillId="0" borderId="0" xfId="0" applyNumberFormat="1" applyBorder="1">
      <alignment vertical="center"/>
    </xf>
    <xf numFmtId="0" fontId="6" fillId="0" borderId="3" xfId="0" applyFont="1" applyBorder="1">
      <alignment vertical="center"/>
    </xf>
    <xf numFmtId="0" fontId="4" fillId="0" borderId="3" xfId="0" applyFont="1" applyBorder="1">
      <alignment vertical="center"/>
    </xf>
    <xf numFmtId="0" fontId="7" fillId="0" borderId="6" xfId="0" applyFont="1" applyBorder="1">
      <alignment vertical="center"/>
    </xf>
    <xf numFmtId="0" fontId="8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8" fillId="0" borderId="4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4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8" xfId="0" applyFont="1" applyBorder="1">
      <alignment vertical="center"/>
    </xf>
    <xf numFmtId="0" fontId="5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5" fillId="0" borderId="7" xfId="0" applyFont="1" applyBorder="1">
      <alignment vertical="center"/>
    </xf>
    <xf numFmtId="11" fontId="6" fillId="0" borderId="3" xfId="0" applyNumberFormat="1" applyFont="1" applyBorder="1">
      <alignment vertical="center"/>
    </xf>
    <xf numFmtId="0" fontId="8" fillId="0" borderId="14" xfId="0" applyFont="1" applyBorder="1">
      <alignment vertical="center"/>
    </xf>
    <xf numFmtId="0" fontId="8" fillId="0" borderId="9" xfId="0" applyFont="1" applyBorder="1">
      <alignment vertical="center"/>
    </xf>
    <xf numFmtId="0" fontId="9" fillId="0" borderId="9" xfId="0" applyFont="1" applyBorder="1">
      <alignment vertical="center"/>
    </xf>
    <xf numFmtId="0" fontId="9" fillId="0" borderId="10" xfId="0" applyFont="1" applyBorder="1">
      <alignment vertical="center"/>
    </xf>
    <xf numFmtId="11" fontId="6" fillId="0" borderId="11" xfId="0" applyNumberFormat="1" applyFont="1" applyBorder="1">
      <alignment vertical="center"/>
    </xf>
    <xf numFmtId="0" fontId="6" fillId="0" borderId="5" xfId="0" applyFont="1" applyBorder="1">
      <alignment vertical="center"/>
    </xf>
    <xf numFmtId="0" fontId="6" fillId="0" borderId="1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16" xfId="0" applyFont="1" applyBorder="1">
      <alignment vertical="center"/>
    </xf>
    <xf numFmtId="0" fontId="6" fillId="0" borderId="17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19" xfId="0" applyFont="1" applyBorder="1">
      <alignment vertical="center"/>
    </xf>
    <xf numFmtId="11" fontId="6" fillId="0" borderId="19" xfId="0" applyNumberFormat="1" applyFont="1" applyBorder="1">
      <alignment vertical="center"/>
    </xf>
    <xf numFmtId="0" fontId="6" fillId="0" borderId="20" xfId="0" applyFont="1" applyBorder="1">
      <alignment vertical="center"/>
    </xf>
    <xf numFmtId="0" fontId="6" fillId="0" borderId="14" xfId="0" applyFont="1" applyBorder="1">
      <alignment vertical="center"/>
    </xf>
    <xf numFmtId="0" fontId="4" fillId="0" borderId="17" xfId="0" applyFont="1" applyBorder="1">
      <alignment vertical="center"/>
    </xf>
    <xf numFmtId="0" fontId="6" fillId="9" borderId="3" xfId="0" applyFont="1" applyFill="1" applyBorder="1">
      <alignment vertical="center"/>
    </xf>
    <xf numFmtId="0" fontId="6" fillId="4" borderId="12" xfId="0" applyFont="1" applyFill="1" applyBorder="1">
      <alignment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11" fillId="0" borderId="0" xfId="0" applyFont="1">
      <alignment vertical="center"/>
    </xf>
    <xf numFmtId="0" fontId="7" fillId="0" borderId="0" xfId="0" applyFont="1">
      <alignment vertical="center"/>
    </xf>
    <xf numFmtId="0" fontId="10" fillId="0" borderId="0" xfId="0" applyFont="1">
      <alignment vertical="center"/>
    </xf>
    <xf numFmtId="0" fontId="6" fillId="0" borderId="21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11" fontId="6" fillId="0" borderId="23" xfId="0" applyNumberFormat="1" applyFont="1" applyBorder="1">
      <alignment vertical="center"/>
    </xf>
    <xf numFmtId="0" fontId="13" fillId="0" borderId="4" xfId="0" applyFont="1" applyBorder="1">
      <alignment vertical="center"/>
    </xf>
    <xf numFmtId="0" fontId="8" fillId="0" borderId="24" xfId="0" applyFont="1" applyBorder="1">
      <alignment vertical="center"/>
    </xf>
    <xf numFmtId="0" fontId="6" fillId="0" borderId="25" xfId="0" applyFont="1" applyBorder="1">
      <alignment vertical="center"/>
    </xf>
    <xf numFmtId="0" fontId="6" fillId="0" borderId="26" xfId="0" applyFont="1" applyBorder="1">
      <alignment vertical="center"/>
    </xf>
    <xf numFmtId="0" fontId="6" fillId="0" borderId="24" xfId="0" applyFont="1" applyBorder="1">
      <alignment vertical="center"/>
    </xf>
    <xf numFmtId="0" fontId="11" fillId="0" borderId="8" xfId="0" applyFont="1" applyBorder="1">
      <alignment vertical="center"/>
    </xf>
    <xf numFmtId="0" fontId="11" fillId="0" borderId="6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Fill="1">
      <alignment vertical="center"/>
    </xf>
    <xf numFmtId="0" fontId="7" fillId="0" borderId="3" xfId="0" applyFont="1" applyBorder="1">
      <alignment vertical="center"/>
    </xf>
    <xf numFmtId="0" fontId="10" fillId="0" borderId="3" xfId="0" applyFont="1" applyBorder="1">
      <alignment vertical="center"/>
    </xf>
    <xf numFmtId="0" fontId="6" fillId="6" borderId="3" xfId="0" applyFont="1" applyFill="1" applyBorder="1">
      <alignment vertical="center"/>
    </xf>
    <xf numFmtId="0" fontId="6" fillId="4" borderId="3" xfId="0" applyFont="1" applyFill="1" applyBorder="1">
      <alignment vertical="center"/>
    </xf>
    <xf numFmtId="0" fontId="6" fillId="0" borderId="3" xfId="0" applyFont="1" applyFill="1" applyBorder="1">
      <alignment vertical="center"/>
    </xf>
    <xf numFmtId="0" fontId="6" fillId="10" borderId="3" xfId="0" applyFont="1" applyFill="1" applyBorder="1">
      <alignment vertical="center"/>
    </xf>
    <xf numFmtId="0" fontId="10" fillId="10" borderId="3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10" fillId="0" borderId="21" xfId="0" applyFont="1" applyBorder="1">
      <alignment vertical="center"/>
    </xf>
    <xf numFmtId="0" fontId="8" fillId="0" borderId="17" xfId="0" applyFont="1" applyBorder="1">
      <alignment vertical="center"/>
    </xf>
    <xf numFmtId="0" fontId="7" fillId="0" borderId="17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11" xfId="0" applyFont="1" applyBorder="1">
      <alignment vertical="center"/>
    </xf>
    <xf numFmtId="0" fontId="6" fillId="10" borderId="11" xfId="0" applyFont="1" applyFill="1" applyBorder="1">
      <alignment vertical="center"/>
    </xf>
    <xf numFmtId="0" fontId="6" fillId="10" borderId="12" xfId="0" applyFont="1" applyFill="1" applyBorder="1">
      <alignment vertical="center"/>
    </xf>
    <xf numFmtId="0" fontId="10" fillId="10" borderId="12" xfId="0" applyFont="1" applyFill="1" applyBorder="1">
      <alignment vertical="center"/>
    </xf>
    <xf numFmtId="0" fontId="6" fillId="10" borderId="13" xfId="0" applyFont="1" applyFill="1" applyBorder="1">
      <alignment vertical="center"/>
    </xf>
    <xf numFmtId="0" fontId="8" fillId="0" borderId="27" xfId="0" applyFont="1" applyBorder="1">
      <alignment vertical="center"/>
    </xf>
    <xf numFmtId="0" fontId="6" fillId="10" borderId="23" xfId="0" applyFont="1" applyFill="1" applyBorder="1">
      <alignment vertical="center"/>
    </xf>
    <xf numFmtId="0" fontId="6" fillId="10" borderId="26" xfId="0" applyFont="1" applyFill="1" applyBorder="1">
      <alignment vertical="center"/>
    </xf>
    <xf numFmtId="0" fontId="11" fillId="0" borderId="26" xfId="0" applyFont="1" applyBorder="1">
      <alignment vertical="center"/>
    </xf>
    <xf numFmtId="0" fontId="11" fillId="0" borderId="12" xfId="0" applyFont="1" applyBorder="1">
      <alignment vertical="center"/>
    </xf>
    <xf numFmtId="0" fontId="3" fillId="0" borderId="12" xfId="0" applyFont="1" applyBorder="1">
      <alignment vertical="center"/>
    </xf>
    <xf numFmtId="0" fontId="11" fillId="0" borderId="13" xfId="0" applyFont="1" applyBorder="1">
      <alignment vertical="center"/>
    </xf>
    <xf numFmtId="0" fontId="6" fillId="11" borderId="3" xfId="0" applyFont="1" applyFill="1" applyBorder="1">
      <alignment vertical="center"/>
    </xf>
    <xf numFmtId="0" fontId="6" fillId="5" borderId="3" xfId="0" applyFont="1" applyFill="1" applyBorder="1">
      <alignment vertical="center"/>
    </xf>
    <xf numFmtId="0" fontId="8" fillId="0" borderId="31" xfId="0" applyFont="1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11" fillId="0" borderId="32" xfId="0" applyFont="1" applyBorder="1">
      <alignment vertical="center"/>
    </xf>
    <xf numFmtId="0" fontId="6" fillId="0" borderId="21" xfId="0" applyFont="1" applyFill="1" applyBorder="1">
      <alignment vertical="center"/>
    </xf>
    <xf numFmtId="0" fontId="6" fillId="11" borderId="12" xfId="0" applyFont="1" applyFill="1" applyBorder="1">
      <alignment vertical="center"/>
    </xf>
    <xf numFmtId="0" fontId="0" fillId="0" borderId="3" xfId="0" applyBorder="1">
      <alignment vertical="center"/>
    </xf>
    <xf numFmtId="176" fontId="0" fillId="3" borderId="3" xfId="0" applyNumberFormat="1" applyFill="1" applyBorder="1">
      <alignment vertical="center"/>
    </xf>
    <xf numFmtId="0" fontId="0" fillId="6" borderId="3" xfId="0" applyFill="1" applyBorder="1">
      <alignment vertical="center"/>
    </xf>
    <xf numFmtId="0" fontId="0" fillId="2" borderId="3" xfId="0" applyFill="1" applyBorder="1">
      <alignment vertical="center"/>
    </xf>
    <xf numFmtId="0" fontId="0" fillId="11" borderId="3" xfId="0" applyFill="1" applyBorder="1">
      <alignment vertical="center"/>
    </xf>
    <xf numFmtId="176" fontId="0" fillId="4" borderId="3" xfId="0" applyNumberFormat="1" applyFill="1" applyBorder="1">
      <alignment vertical="center"/>
    </xf>
    <xf numFmtId="0" fontId="0" fillId="4" borderId="3" xfId="0" applyFill="1" applyBorder="1">
      <alignment vertical="center"/>
    </xf>
    <xf numFmtId="176" fontId="0" fillId="5" borderId="3" xfId="0" applyNumberFormat="1" applyFill="1" applyBorder="1">
      <alignment vertical="center"/>
    </xf>
    <xf numFmtId="0" fontId="2" fillId="8" borderId="3" xfId="0" applyFont="1" applyFill="1" applyBorder="1">
      <alignment vertical="center"/>
    </xf>
    <xf numFmtId="0" fontId="0" fillId="0" borderId="17" xfId="0" applyBorder="1">
      <alignment vertical="center"/>
    </xf>
    <xf numFmtId="176" fontId="0" fillId="5" borderId="17" xfId="0" applyNumberFormat="1" applyFill="1" applyBorder="1">
      <alignment vertical="center"/>
    </xf>
    <xf numFmtId="0" fontId="0" fillId="2" borderId="17" xfId="0" applyFill="1" applyBorder="1">
      <alignment vertical="center"/>
    </xf>
    <xf numFmtId="0" fontId="0" fillId="6" borderId="17" xfId="0" applyFill="1" applyBorder="1">
      <alignment vertical="center"/>
    </xf>
    <xf numFmtId="0" fontId="0" fillId="11" borderId="17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8" xfId="0" applyFill="1" applyBorder="1">
      <alignment vertical="center"/>
    </xf>
    <xf numFmtId="0" fontId="0" fillId="0" borderId="19" xfId="0" applyBorder="1">
      <alignment vertical="center"/>
    </xf>
    <xf numFmtId="0" fontId="0" fillId="6" borderId="11" xfId="0" applyFill="1" applyBorder="1">
      <alignment vertical="center"/>
    </xf>
    <xf numFmtId="0" fontId="0" fillId="0" borderId="33" xfId="0" applyBorder="1">
      <alignment vertical="center"/>
    </xf>
    <xf numFmtId="0" fontId="0" fillId="0" borderId="0" xfId="0" applyBorder="1">
      <alignment vertical="center"/>
    </xf>
    <xf numFmtId="176" fontId="0" fillId="4" borderId="0" xfId="0" applyNumberFormat="1" applyFill="1" applyBorder="1">
      <alignment vertical="center"/>
    </xf>
    <xf numFmtId="0" fontId="0" fillId="2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34" xfId="0" applyFill="1" applyBorder="1">
      <alignment vertical="center"/>
    </xf>
    <xf numFmtId="0" fontId="0" fillId="4" borderId="11" xfId="0" applyFill="1" applyBorder="1">
      <alignment vertical="center"/>
    </xf>
    <xf numFmtId="0" fontId="0" fillId="11" borderId="11" xfId="0" applyFill="1" applyBorder="1">
      <alignment vertical="center"/>
    </xf>
    <xf numFmtId="0" fontId="0" fillId="0" borderId="12" xfId="0" applyBorder="1">
      <alignment vertical="center"/>
    </xf>
    <xf numFmtId="176" fontId="0" fillId="4" borderId="12" xfId="0" applyNumberFormat="1" applyFill="1" applyBorder="1">
      <alignment vertical="center"/>
    </xf>
    <xf numFmtId="0" fontId="0" fillId="2" borderId="12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0" borderId="23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176" fontId="0" fillId="3" borderId="17" xfId="0" applyNumberFormat="1" applyFill="1" applyBorder="1">
      <alignment vertical="center"/>
    </xf>
    <xf numFmtId="176" fontId="0" fillId="3" borderId="12" xfId="0" applyNumberFormat="1" applyFill="1" applyBorder="1">
      <alignment vertical="center"/>
    </xf>
    <xf numFmtId="0" fontId="0" fillId="6" borderId="12" xfId="0" applyFill="1" applyBorder="1">
      <alignment vertical="center"/>
    </xf>
    <xf numFmtId="0" fontId="0" fillId="6" borderId="13" xfId="0" applyFill="1" applyBorder="1">
      <alignment vertical="center"/>
    </xf>
    <xf numFmtId="0" fontId="0" fillId="11" borderId="18" xfId="0" applyFill="1" applyBorder="1">
      <alignment vertical="center"/>
    </xf>
    <xf numFmtId="0" fontId="2" fillId="8" borderId="11" xfId="0" applyFont="1" applyFill="1" applyBorder="1">
      <alignment vertical="center"/>
    </xf>
    <xf numFmtId="176" fontId="0" fillId="5" borderId="0" xfId="0" applyNumberFormat="1" applyFill="1" applyBorder="1">
      <alignment vertical="center"/>
    </xf>
    <xf numFmtId="176" fontId="0" fillId="5" borderId="12" xfId="0" applyNumberFormat="1" applyFill="1" applyBorder="1">
      <alignment vertical="center"/>
    </xf>
    <xf numFmtId="0" fontId="0" fillId="11" borderId="12" xfId="0" applyFill="1" applyBorder="1">
      <alignment vertical="center"/>
    </xf>
    <xf numFmtId="0" fontId="2" fillId="8" borderId="1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17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0" xfId="0" applyFill="1" applyBorder="1">
      <alignment vertical="center"/>
    </xf>
    <xf numFmtId="0" fontId="2" fillId="0" borderId="17" xfId="0" applyFont="1" applyBorder="1">
      <alignment vertical="center"/>
    </xf>
    <xf numFmtId="0" fontId="0" fillId="0" borderId="37" xfId="0" applyBorder="1">
      <alignment vertical="center"/>
    </xf>
    <xf numFmtId="0" fontId="2" fillId="0" borderId="3" xfId="0" applyFont="1" applyBorder="1">
      <alignment vertical="center"/>
    </xf>
    <xf numFmtId="0" fontId="0" fillId="0" borderId="18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3" xfId="0" applyFill="1" applyBorder="1">
      <alignment vertical="center"/>
    </xf>
    <xf numFmtId="0" fontId="2" fillId="0" borderId="12" xfId="0" applyFont="1" applyBorder="1">
      <alignment vertical="center"/>
    </xf>
    <xf numFmtId="0" fontId="0" fillId="0" borderId="21" xfId="0" applyFill="1" applyBorder="1">
      <alignment vertical="center"/>
    </xf>
    <xf numFmtId="0" fontId="0" fillId="0" borderId="26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22" xfId="0" applyBorder="1">
      <alignment vertical="center"/>
    </xf>
    <xf numFmtId="0" fontId="0" fillId="0" borderId="21" xfId="0" applyBorder="1">
      <alignment vertical="center"/>
    </xf>
    <xf numFmtId="0" fontId="0" fillId="0" borderId="25" xfId="0" applyBorder="1">
      <alignment vertical="center"/>
    </xf>
    <xf numFmtId="0" fontId="0" fillId="0" borderId="10" xfId="0" applyBorder="1">
      <alignment vertical="center"/>
    </xf>
    <xf numFmtId="0" fontId="0" fillId="0" borderId="25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13" borderId="28" xfId="0" applyFont="1" applyFill="1" applyBorder="1" applyAlignment="1">
      <alignment horizontal="center" vertical="center"/>
    </xf>
    <xf numFmtId="0" fontId="6" fillId="13" borderId="29" xfId="0" applyFont="1" applyFill="1" applyBorder="1" applyAlignment="1">
      <alignment horizontal="center" vertical="center"/>
    </xf>
    <xf numFmtId="0" fontId="6" fillId="13" borderId="2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6" fillId="12" borderId="28" xfId="0" applyFont="1" applyFill="1" applyBorder="1" applyAlignment="1">
      <alignment horizontal="center" vertical="center"/>
    </xf>
    <xf numFmtId="0" fontId="6" fillId="12" borderId="29" xfId="0" applyFont="1" applyFill="1" applyBorder="1" applyAlignment="1">
      <alignment horizontal="center" vertical="center"/>
    </xf>
    <xf numFmtId="0" fontId="6" fillId="12" borderId="24" xfId="0" applyFont="1" applyFill="1" applyBorder="1" applyAlignment="1">
      <alignment horizontal="center" vertical="center"/>
    </xf>
    <xf numFmtId="0" fontId="6" fillId="14" borderId="28" xfId="0" applyFont="1" applyFill="1" applyBorder="1" applyAlignment="1">
      <alignment horizontal="center" vertical="center"/>
    </xf>
    <xf numFmtId="0" fontId="6" fillId="14" borderId="29" xfId="0" applyFont="1" applyFill="1" applyBorder="1" applyAlignment="1">
      <alignment horizontal="center" vertical="center"/>
    </xf>
    <xf numFmtId="0" fontId="6" fillId="14" borderId="24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0" borderId="24" xfId="0" applyFont="1" applyFill="1" applyBorder="1">
      <alignment vertical="center"/>
    </xf>
    <xf numFmtId="0" fontId="10" fillId="0" borderId="9" xfId="0" applyFont="1" applyFill="1" applyBorder="1">
      <alignment vertical="center"/>
    </xf>
    <xf numFmtId="0" fontId="10" fillId="0" borderId="10" xfId="0" applyFont="1" applyFill="1" applyBorder="1">
      <alignment vertical="center"/>
    </xf>
    <xf numFmtId="0" fontId="0" fillId="0" borderId="14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38" xfId="0" applyFill="1" applyBorder="1">
      <alignment vertical="center"/>
    </xf>
    <xf numFmtId="0" fontId="0" fillId="0" borderId="32" xfId="0" applyFill="1" applyBorder="1">
      <alignment vertical="center"/>
    </xf>
    <xf numFmtId="0" fontId="10" fillId="0" borderId="14" xfId="0" applyFont="1" applyFill="1" applyBorder="1">
      <alignment vertical="center"/>
    </xf>
    <xf numFmtId="0" fontId="0" fillId="0" borderId="27" xfId="0" applyBorder="1">
      <alignment vertical="center"/>
    </xf>
    <xf numFmtId="0" fontId="0" fillId="0" borderId="18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E040-1525-5F48-86B2-B62168570401}">
  <sheetPr>
    <pageSetUpPr fitToPage="1"/>
  </sheetPr>
  <dimension ref="A1:H17"/>
  <sheetViews>
    <sheetView workbookViewId="0">
      <selection activeCell="H17" sqref="A13:H17"/>
    </sheetView>
  </sheetViews>
  <sheetFormatPr baseColWidth="10" defaultRowHeight="20"/>
  <cols>
    <col min="1" max="1" width="20.5703125" customWidth="1"/>
    <col min="2" max="2" width="15" customWidth="1"/>
    <col min="3" max="3" width="13.42578125" customWidth="1"/>
    <col min="4" max="4" width="15.42578125" customWidth="1"/>
    <col min="5" max="5" width="15.5703125" customWidth="1"/>
    <col min="6" max="6" width="10.7109375" customWidth="1"/>
  </cols>
  <sheetData>
    <row r="1" spans="1:8" ht="21" thickBot="1"/>
    <row r="2" spans="1:8" ht="21" thickBot="1">
      <c r="A2" s="10" t="s">
        <v>151</v>
      </c>
      <c r="B2" s="28" t="s">
        <v>146</v>
      </c>
      <c r="C2" s="29" t="s">
        <v>154</v>
      </c>
      <c r="D2" s="30" t="s">
        <v>148</v>
      </c>
      <c r="E2" s="31" t="s">
        <v>154</v>
      </c>
      <c r="F2" s="63" t="s">
        <v>153</v>
      </c>
    </row>
    <row r="3" spans="1:8">
      <c r="A3" s="23" t="s">
        <v>99</v>
      </c>
      <c r="B3" s="32">
        <v>160</v>
      </c>
      <c r="C3" s="33">
        <v>160</v>
      </c>
      <c r="D3" s="33">
        <v>124</v>
      </c>
      <c r="E3" s="34">
        <v>124</v>
      </c>
    </row>
    <row r="4" spans="1:8">
      <c r="A4" s="24" t="s">
        <v>100</v>
      </c>
      <c r="B4" s="35">
        <v>1</v>
      </c>
      <c r="C4" s="4">
        <v>1</v>
      </c>
      <c r="D4" s="4">
        <v>1</v>
      </c>
      <c r="E4" s="13">
        <v>1</v>
      </c>
    </row>
    <row r="5" spans="1:8">
      <c r="A5" s="24" t="s">
        <v>101</v>
      </c>
      <c r="B5" s="35">
        <v>159</v>
      </c>
      <c r="C5" s="4">
        <v>159</v>
      </c>
      <c r="D5" s="4">
        <v>123</v>
      </c>
      <c r="E5" s="13">
        <v>123</v>
      </c>
    </row>
    <row r="6" spans="1:8">
      <c r="A6" s="25" t="s">
        <v>102</v>
      </c>
      <c r="B6" s="36">
        <v>4775910</v>
      </c>
      <c r="C6" s="22">
        <v>58978500</v>
      </c>
      <c r="D6" s="22">
        <v>3826000</v>
      </c>
      <c r="E6" s="27">
        <v>12344100</v>
      </c>
    </row>
    <row r="7" spans="1:8">
      <c r="A7" s="25" t="s">
        <v>103</v>
      </c>
      <c r="B7" s="35">
        <v>30037.200000000001</v>
      </c>
      <c r="C7" s="4">
        <v>370934</v>
      </c>
      <c r="D7" s="4">
        <v>31105.7</v>
      </c>
      <c r="E7" s="13">
        <v>100359</v>
      </c>
    </row>
    <row r="8" spans="1:8">
      <c r="A8" s="25" t="s">
        <v>104</v>
      </c>
      <c r="B8" s="35">
        <v>0.91483300000000001</v>
      </c>
      <c r="C8" s="4">
        <v>0.92546600000000001</v>
      </c>
      <c r="D8" s="4">
        <v>0.88272200000000001</v>
      </c>
      <c r="E8" s="13">
        <v>0.97697100000000003</v>
      </c>
    </row>
    <row r="9" spans="1:8">
      <c r="A9" s="24" t="s">
        <v>105</v>
      </c>
      <c r="B9" s="35">
        <v>173.31200000000001</v>
      </c>
      <c r="C9" s="4">
        <v>609.04300000000001</v>
      </c>
      <c r="D9" s="4">
        <v>176.36799999999999</v>
      </c>
      <c r="E9" s="13">
        <v>316.79399999999998</v>
      </c>
    </row>
    <row r="10" spans="1:8" ht="21" thickBot="1">
      <c r="A10" s="26" t="s">
        <v>106</v>
      </c>
      <c r="B10" s="37" t="s">
        <v>97</v>
      </c>
      <c r="C10" s="14" t="s">
        <v>97</v>
      </c>
      <c r="D10" s="14" t="s">
        <v>97</v>
      </c>
      <c r="E10" s="16" t="s">
        <v>97</v>
      </c>
    </row>
    <row r="11" spans="1:8" ht="21" thickBot="1"/>
    <row r="12" spans="1:8" ht="21" thickBot="1">
      <c r="A12" s="10" t="s">
        <v>107</v>
      </c>
      <c r="B12" s="9"/>
      <c r="C12" s="7" t="s">
        <v>108</v>
      </c>
      <c r="D12" s="6"/>
      <c r="E12" s="7" t="s">
        <v>109</v>
      </c>
      <c r="F12" s="6"/>
      <c r="G12" s="6"/>
      <c r="H12" s="8"/>
    </row>
    <row r="13" spans="1:8" ht="21" thickBot="1">
      <c r="A13" s="17" t="s">
        <v>88</v>
      </c>
      <c r="B13" s="18" t="s">
        <v>89</v>
      </c>
      <c r="C13" s="19" t="s">
        <v>90</v>
      </c>
      <c r="D13" s="19" t="s">
        <v>91</v>
      </c>
      <c r="E13" s="20" t="s">
        <v>92</v>
      </c>
      <c r="F13" s="20" t="s">
        <v>93</v>
      </c>
      <c r="G13" s="20" t="s">
        <v>94</v>
      </c>
      <c r="H13" s="21" t="s">
        <v>95</v>
      </c>
    </row>
    <row r="14" spans="1:8">
      <c r="A14" s="38" t="s">
        <v>111</v>
      </c>
      <c r="B14" s="32" t="s">
        <v>96</v>
      </c>
      <c r="C14" s="33" t="s">
        <v>97</v>
      </c>
      <c r="D14" s="33">
        <v>159</v>
      </c>
      <c r="E14" s="39" t="s">
        <v>98</v>
      </c>
      <c r="F14" s="33">
        <v>0.95578200000000002</v>
      </c>
      <c r="G14" s="33">
        <v>2.3127399999999999E-2</v>
      </c>
      <c r="H14" s="34">
        <v>41.326900000000002</v>
      </c>
    </row>
    <row r="15" spans="1:8">
      <c r="A15" s="11" t="s">
        <v>114</v>
      </c>
      <c r="B15" s="35" t="s">
        <v>112</v>
      </c>
      <c r="C15" s="4" t="s">
        <v>97</v>
      </c>
      <c r="D15" s="4">
        <v>159</v>
      </c>
      <c r="E15" s="5" t="s">
        <v>113</v>
      </c>
      <c r="F15" s="4">
        <v>0.99354699999999996</v>
      </c>
      <c r="G15" s="4">
        <v>2.2360700000000001E-2</v>
      </c>
      <c r="H15" s="13">
        <v>44.432600000000001</v>
      </c>
    </row>
    <row r="16" spans="1:8">
      <c r="A16" s="11" t="s">
        <v>110</v>
      </c>
      <c r="B16" s="35" t="s">
        <v>96</v>
      </c>
      <c r="C16" s="4" t="s">
        <v>97</v>
      </c>
      <c r="D16" s="4">
        <v>123</v>
      </c>
      <c r="E16" s="5" t="s">
        <v>98</v>
      </c>
      <c r="F16" s="67">
        <v>0.95549700000000004</v>
      </c>
      <c r="G16" s="40">
        <v>3.1403100000000003E-2</v>
      </c>
      <c r="H16" s="13">
        <v>30.4268</v>
      </c>
    </row>
    <row r="17" spans="1:8" ht="21" thickBot="1">
      <c r="A17" s="12" t="s">
        <v>115</v>
      </c>
      <c r="B17" s="37" t="s">
        <v>112</v>
      </c>
      <c r="C17" s="14" t="s">
        <v>97</v>
      </c>
      <c r="D17" s="14">
        <v>123</v>
      </c>
      <c r="E17" s="15" t="s">
        <v>113</v>
      </c>
      <c r="F17" s="96">
        <v>0.95464199999999999</v>
      </c>
      <c r="G17" s="41">
        <v>1.3215599999999999E-2</v>
      </c>
      <c r="H17" s="16">
        <v>72.236199999999997</v>
      </c>
    </row>
  </sheetData>
  <phoneticPr fontId="1"/>
  <pageMargins left="0.7" right="0.7" top="0.75" bottom="0.75" header="0.3" footer="0.3"/>
  <pageSetup paperSize="11" scale="6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75F0-62F9-5E49-8ED8-F192CC06CC9B}">
  <dimension ref="A1:T81"/>
  <sheetViews>
    <sheetView zoomScale="82" zoomScaleNormal="50" workbookViewId="0">
      <selection activeCell="A12" sqref="A12:F16"/>
    </sheetView>
  </sheetViews>
  <sheetFormatPr baseColWidth="10" defaultRowHeight="20"/>
  <cols>
    <col min="1" max="1" width="23.5703125" customWidth="1"/>
    <col min="2" max="2" width="13.85546875" customWidth="1"/>
    <col min="3" max="3" width="15.42578125" customWidth="1"/>
    <col min="4" max="4" width="13.28515625" customWidth="1"/>
    <col min="5" max="5" width="14.140625" customWidth="1"/>
    <col min="6" max="7" width="24.42578125" customWidth="1"/>
    <col min="11" max="11" width="13.7109375" customWidth="1"/>
    <col min="15" max="15" width="17.5703125" customWidth="1"/>
  </cols>
  <sheetData>
    <row r="1" spans="1:19" ht="21" thickBot="1">
      <c r="A1" s="54" t="s">
        <v>151</v>
      </c>
      <c r="B1" s="50" t="s">
        <v>146</v>
      </c>
      <c r="C1" s="30" t="s">
        <v>147</v>
      </c>
      <c r="D1" s="30" t="s">
        <v>148</v>
      </c>
      <c r="E1" s="49" t="s">
        <v>149</v>
      </c>
      <c r="F1" s="43" t="s">
        <v>150</v>
      </c>
      <c r="G1" s="43"/>
      <c r="I1" s="42" t="s">
        <v>107</v>
      </c>
      <c r="J1" s="46"/>
      <c r="K1" s="42" t="s">
        <v>122</v>
      </c>
      <c r="L1" s="42"/>
      <c r="M1" s="42" t="s">
        <v>108</v>
      </c>
      <c r="N1" s="46"/>
      <c r="O1" s="42" t="s">
        <v>109</v>
      </c>
      <c r="P1" s="46"/>
      <c r="Q1" s="46"/>
      <c r="R1" s="46"/>
      <c r="S1" s="46"/>
    </row>
    <row r="2" spans="1:19">
      <c r="A2" s="55" t="s">
        <v>99</v>
      </c>
      <c r="B2" s="51">
        <v>160</v>
      </c>
      <c r="C2" s="48">
        <v>160</v>
      </c>
      <c r="D2" s="48">
        <v>124</v>
      </c>
      <c r="E2" s="56">
        <v>124</v>
      </c>
      <c r="I2" s="44" t="s">
        <v>88</v>
      </c>
      <c r="J2" s="44" t="s">
        <v>89</v>
      </c>
      <c r="K2" s="45" t="s">
        <v>121</v>
      </c>
      <c r="L2" s="45" t="s">
        <v>145</v>
      </c>
      <c r="M2" s="45" t="s">
        <v>90</v>
      </c>
      <c r="N2" s="45" t="s">
        <v>91</v>
      </c>
      <c r="O2" s="44" t="s">
        <v>92</v>
      </c>
      <c r="P2" s="44" t="s">
        <v>93</v>
      </c>
      <c r="Q2" s="44" t="s">
        <v>94</v>
      </c>
      <c r="R2" s="45" t="s">
        <v>95</v>
      </c>
      <c r="S2" s="45" t="s">
        <v>90</v>
      </c>
    </row>
    <row r="3" spans="1:19">
      <c r="A3" s="24" t="s">
        <v>116</v>
      </c>
      <c r="B3" s="52">
        <v>0</v>
      </c>
      <c r="C3" s="4">
        <v>0</v>
      </c>
      <c r="D3" s="4">
        <v>0</v>
      </c>
      <c r="E3" s="13">
        <v>0</v>
      </c>
      <c r="I3" s="43" t="s">
        <v>123</v>
      </c>
      <c r="J3" s="43" t="s">
        <v>96</v>
      </c>
      <c r="K3" s="43" t="s">
        <v>133</v>
      </c>
      <c r="L3" s="43" t="s">
        <v>32</v>
      </c>
      <c r="M3" s="43" t="s">
        <v>97</v>
      </c>
      <c r="N3" s="43">
        <v>10</v>
      </c>
      <c r="O3" s="47" t="s">
        <v>98</v>
      </c>
      <c r="P3" s="43">
        <v>1.92944</v>
      </c>
      <c r="Q3" s="43">
        <v>9.3724600000000005E-2</v>
      </c>
      <c r="R3" s="43">
        <v>20.586300000000001</v>
      </c>
      <c r="S3" s="43" t="s">
        <v>97</v>
      </c>
    </row>
    <row r="4" spans="1:19">
      <c r="A4" s="24" t="s">
        <v>100</v>
      </c>
      <c r="B4" s="52">
        <v>19</v>
      </c>
      <c r="C4" s="4">
        <v>19</v>
      </c>
      <c r="D4" s="4">
        <v>16</v>
      </c>
      <c r="E4" s="13">
        <v>16</v>
      </c>
      <c r="I4" s="43" t="s">
        <v>123</v>
      </c>
      <c r="J4" s="43" t="s">
        <v>96</v>
      </c>
      <c r="K4" s="43" t="s">
        <v>126</v>
      </c>
      <c r="L4" s="43" t="s">
        <v>39</v>
      </c>
      <c r="M4" s="43" t="s">
        <v>97</v>
      </c>
      <c r="N4" s="43">
        <v>8</v>
      </c>
      <c r="O4" s="47" t="s">
        <v>98</v>
      </c>
      <c r="P4" s="43">
        <v>1.6865000000000001</v>
      </c>
      <c r="Q4" s="43">
        <v>0.10506699999999999</v>
      </c>
      <c r="R4" s="43">
        <v>16.051600000000001</v>
      </c>
      <c r="S4" s="43" t="s">
        <v>97</v>
      </c>
    </row>
    <row r="5" spans="1:19">
      <c r="A5" s="24" t="s">
        <v>101</v>
      </c>
      <c r="B5" s="52">
        <v>141</v>
      </c>
      <c r="C5" s="4">
        <v>141</v>
      </c>
      <c r="D5" s="4">
        <v>108</v>
      </c>
      <c r="E5" s="13">
        <v>108</v>
      </c>
      <c r="I5" s="43" t="s">
        <v>123</v>
      </c>
      <c r="J5" s="43" t="s">
        <v>96</v>
      </c>
      <c r="K5" s="43" t="s">
        <v>144</v>
      </c>
      <c r="L5" s="43" t="s">
        <v>22</v>
      </c>
      <c r="M5" s="43" t="s">
        <v>97</v>
      </c>
      <c r="N5" s="43">
        <v>7</v>
      </c>
      <c r="O5" s="47" t="s">
        <v>98</v>
      </c>
      <c r="P5" s="43">
        <v>1.47383</v>
      </c>
      <c r="Q5" s="43">
        <v>0.147837</v>
      </c>
      <c r="R5" s="43">
        <v>9.9692799999999995</v>
      </c>
      <c r="S5" s="43" t="s">
        <v>97</v>
      </c>
    </row>
    <row r="6" spans="1:19">
      <c r="A6" s="25" t="s">
        <v>102</v>
      </c>
      <c r="B6" s="53">
        <v>3211040</v>
      </c>
      <c r="C6" s="22">
        <v>42225600</v>
      </c>
      <c r="D6" s="22">
        <v>2981930</v>
      </c>
      <c r="E6" s="27">
        <v>6616280</v>
      </c>
      <c r="I6" s="43" t="s">
        <v>123</v>
      </c>
      <c r="J6" s="43" t="s">
        <v>96</v>
      </c>
      <c r="K6" s="43" t="s">
        <v>131</v>
      </c>
      <c r="L6" s="43" t="s">
        <v>34</v>
      </c>
      <c r="M6" s="43">
        <v>8.0992000000000008E-3</v>
      </c>
      <c r="N6" s="43">
        <v>5</v>
      </c>
      <c r="O6" s="47" t="s">
        <v>98</v>
      </c>
      <c r="P6" s="43">
        <v>1.25206</v>
      </c>
      <c r="Q6" s="43">
        <v>0.29466900000000001</v>
      </c>
      <c r="R6" s="43">
        <v>4.2490500000000004</v>
      </c>
      <c r="S6" s="43">
        <v>8.0992000000000008E-3</v>
      </c>
    </row>
    <row r="7" spans="1:19">
      <c r="A7" s="25" t="s">
        <v>103</v>
      </c>
      <c r="B7" s="52">
        <v>22773.3</v>
      </c>
      <c r="C7" s="4">
        <v>299472</v>
      </c>
      <c r="D7" s="4">
        <v>27610.5</v>
      </c>
      <c r="E7" s="13">
        <v>61261.8</v>
      </c>
      <c r="I7" s="43" t="s">
        <v>123</v>
      </c>
      <c r="J7" s="43" t="s">
        <v>96</v>
      </c>
      <c r="K7" s="43" t="s">
        <v>143</v>
      </c>
      <c r="L7" s="43" t="s">
        <v>23</v>
      </c>
      <c r="M7" s="43" t="s">
        <v>97</v>
      </c>
      <c r="N7" s="43">
        <v>6</v>
      </c>
      <c r="O7" s="47" t="s">
        <v>98</v>
      </c>
      <c r="P7" s="43">
        <v>1.14357</v>
      </c>
      <c r="Q7" s="43">
        <v>2.087E-2</v>
      </c>
      <c r="R7" s="43">
        <v>54.794899999999998</v>
      </c>
      <c r="S7" s="43" t="s">
        <v>97</v>
      </c>
    </row>
    <row r="8" spans="1:19">
      <c r="A8" s="25" t="s">
        <v>104</v>
      </c>
      <c r="B8" s="52">
        <v>0.94273799999999996</v>
      </c>
      <c r="C8" s="4">
        <v>0.94663799999999998</v>
      </c>
      <c r="D8" s="4">
        <v>0.90859500000000004</v>
      </c>
      <c r="E8" s="13">
        <v>0.98765700000000001</v>
      </c>
      <c r="I8" s="43" t="s">
        <v>123</v>
      </c>
      <c r="J8" s="43" t="s">
        <v>96</v>
      </c>
      <c r="K8" s="43" t="s">
        <v>128</v>
      </c>
      <c r="L8" s="43" t="s">
        <v>37</v>
      </c>
      <c r="M8" s="43">
        <v>1.4200000000000001E-4</v>
      </c>
      <c r="N8" s="43">
        <v>8</v>
      </c>
      <c r="O8" s="47" t="s">
        <v>98</v>
      </c>
      <c r="P8" s="43">
        <v>1.11809</v>
      </c>
      <c r="Q8" s="43">
        <v>0.16513600000000001</v>
      </c>
      <c r="R8" s="43">
        <v>6.7706900000000001</v>
      </c>
      <c r="S8" s="43">
        <v>1.4200000000000001E-4</v>
      </c>
    </row>
    <row r="9" spans="1:19">
      <c r="A9" s="24" t="s">
        <v>105</v>
      </c>
      <c r="B9" s="52">
        <v>150.90799999999999</v>
      </c>
      <c r="C9" s="4">
        <v>547.24099999999999</v>
      </c>
      <c r="D9" s="4">
        <v>166.16399999999999</v>
      </c>
      <c r="E9" s="13">
        <v>247.511</v>
      </c>
      <c r="I9" s="43" t="s">
        <v>123</v>
      </c>
      <c r="J9" s="43" t="s">
        <v>96</v>
      </c>
      <c r="K9" s="43" t="s">
        <v>141</v>
      </c>
      <c r="L9" s="43" t="s">
        <v>25</v>
      </c>
      <c r="M9" s="43" t="s">
        <v>97</v>
      </c>
      <c r="N9" s="43">
        <v>11</v>
      </c>
      <c r="O9" s="47" t="s">
        <v>98</v>
      </c>
      <c r="P9" s="43">
        <v>1.00217</v>
      </c>
      <c r="Q9" s="43">
        <v>5.6799000000000002E-2</v>
      </c>
      <c r="R9" s="43">
        <v>17.644200000000001</v>
      </c>
      <c r="S9" s="43" t="s">
        <v>97</v>
      </c>
    </row>
    <row r="10" spans="1:19" ht="21" thickBot="1">
      <c r="A10" s="26" t="s">
        <v>106</v>
      </c>
      <c r="B10" s="57" t="s">
        <v>97</v>
      </c>
      <c r="C10" s="14" t="s">
        <v>97</v>
      </c>
      <c r="D10" s="14" t="s">
        <v>97</v>
      </c>
      <c r="E10" s="16" t="s">
        <v>97</v>
      </c>
      <c r="I10" s="43" t="s">
        <v>123</v>
      </c>
      <c r="J10" s="43" t="s">
        <v>96</v>
      </c>
      <c r="K10" s="43" t="s">
        <v>139</v>
      </c>
      <c r="L10" s="43" t="s">
        <v>27</v>
      </c>
      <c r="M10" s="43" t="s">
        <v>97</v>
      </c>
      <c r="N10" s="43">
        <v>7</v>
      </c>
      <c r="O10" s="47" t="s">
        <v>98</v>
      </c>
      <c r="P10" s="43">
        <v>1.00153</v>
      </c>
      <c r="Q10" s="43">
        <v>3.4384400000000002E-2</v>
      </c>
      <c r="R10" s="43">
        <v>29.127600000000001</v>
      </c>
      <c r="S10" s="43" t="s">
        <v>97</v>
      </c>
    </row>
    <row r="11" spans="1:19" ht="21" thickBot="1">
      <c r="I11" s="43" t="s">
        <v>123</v>
      </c>
      <c r="J11" s="43" t="s">
        <v>96</v>
      </c>
      <c r="K11" s="43" t="s">
        <v>135</v>
      </c>
      <c r="L11" s="43" t="s">
        <v>30</v>
      </c>
      <c r="M11" s="43">
        <v>4.0339999999999999E-4</v>
      </c>
      <c r="N11" s="43">
        <v>9</v>
      </c>
      <c r="O11" s="47" t="s">
        <v>98</v>
      </c>
      <c r="P11" s="43">
        <v>0.99898900000000002</v>
      </c>
      <c r="Q11" s="43">
        <v>0.18315799999999999</v>
      </c>
      <c r="R11" s="43">
        <v>5.45425</v>
      </c>
      <c r="S11" s="43">
        <v>4.0339999999999999E-4</v>
      </c>
    </row>
    <row r="12" spans="1:19" ht="21" thickBot="1">
      <c r="A12" s="17" t="s">
        <v>117</v>
      </c>
      <c r="B12" s="59" t="s">
        <v>91</v>
      </c>
      <c r="C12" s="60" t="s">
        <v>118</v>
      </c>
      <c r="D12" s="60" t="s">
        <v>119</v>
      </c>
      <c r="E12" s="60" t="s">
        <v>120</v>
      </c>
      <c r="F12" s="61" t="s">
        <v>90</v>
      </c>
      <c r="G12" s="62"/>
      <c r="H12" t="s">
        <v>152</v>
      </c>
      <c r="I12" s="43" t="s">
        <v>123</v>
      </c>
      <c r="J12" s="43" t="s">
        <v>96</v>
      </c>
      <c r="K12" s="47" t="s">
        <v>124</v>
      </c>
      <c r="L12" s="47" t="s">
        <v>41</v>
      </c>
      <c r="M12" s="43">
        <v>1.3638600000000001E-2</v>
      </c>
      <c r="N12" s="43">
        <v>3</v>
      </c>
      <c r="O12" s="47" t="s">
        <v>98</v>
      </c>
      <c r="P12" s="43">
        <v>0.97901899999999997</v>
      </c>
      <c r="Q12" s="43">
        <v>0.18737999999999999</v>
      </c>
      <c r="R12" s="43">
        <v>5.2247700000000004</v>
      </c>
      <c r="S12" s="43">
        <v>1.3638600000000001E-2</v>
      </c>
    </row>
    <row r="13" spans="1:19">
      <c r="A13" s="58" t="s">
        <v>146</v>
      </c>
      <c r="B13" s="51">
        <v>18</v>
      </c>
      <c r="C13" s="48">
        <v>1564872.2</v>
      </c>
      <c r="D13" s="48">
        <v>86937.3</v>
      </c>
      <c r="E13" s="48">
        <v>3.81751</v>
      </c>
      <c r="F13" s="56" t="s">
        <v>97</v>
      </c>
      <c r="G13" s="63"/>
      <c r="I13" s="43" t="s">
        <v>123</v>
      </c>
      <c r="J13" s="43" t="s">
        <v>96</v>
      </c>
      <c r="K13" s="43" t="s">
        <v>142</v>
      </c>
      <c r="L13" s="43" t="s">
        <v>24</v>
      </c>
      <c r="M13" s="43" t="s">
        <v>97</v>
      </c>
      <c r="N13" s="43">
        <v>5</v>
      </c>
      <c r="O13" s="47" t="s">
        <v>98</v>
      </c>
      <c r="P13" s="43">
        <v>0.95988600000000002</v>
      </c>
      <c r="Q13" s="43">
        <v>4.8280400000000001E-2</v>
      </c>
      <c r="R13" s="43">
        <v>19.881499999999999</v>
      </c>
      <c r="S13" s="43" t="s">
        <v>97</v>
      </c>
    </row>
    <row r="14" spans="1:19">
      <c r="A14" s="11" t="s">
        <v>147</v>
      </c>
      <c r="B14" s="52">
        <v>18</v>
      </c>
      <c r="C14" s="4">
        <v>16752852</v>
      </c>
      <c r="D14" s="4">
        <v>930714</v>
      </c>
      <c r="E14" s="4">
        <v>3.10785</v>
      </c>
      <c r="F14" s="13" t="s">
        <v>97</v>
      </c>
      <c r="G14" s="63"/>
      <c r="I14" s="43" t="s">
        <v>123</v>
      </c>
      <c r="J14" s="43" t="s">
        <v>96</v>
      </c>
      <c r="K14" s="43" t="s">
        <v>129</v>
      </c>
      <c r="L14" s="43" t="s">
        <v>36</v>
      </c>
      <c r="M14" s="43">
        <v>1.9004E-3</v>
      </c>
      <c r="N14" s="43">
        <v>5</v>
      </c>
      <c r="O14" s="47" t="s">
        <v>98</v>
      </c>
      <c r="P14" s="43">
        <v>0.95330300000000001</v>
      </c>
      <c r="Q14" s="43">
        <v>0.159916</v>
      </c>
      <c r="R14" s="43">
        <v>5.9612800000000004</v>
      </c>
      <c r="S14" s="43">
        <v>1.9004E-3</v>
      </c>
    </row>
    <row r="15" spans="1:19">
      <c r="A15" s="11" t="s">
        <v>148</v>
      </c>
      <c r="B15" s="52">
        <v>15</v>
      </c>
      <c r="C15" s="4">
        <v>844067.04</v>
      </c>
      <c r="D15" s="4">
        <v>56271.1</v>
      </c>
      <c r="E15" s="4">
        <v>2.0380400000000001</v>
      </c>
      <c r="F15" s="13">
        <v>1.8721700000000001E-2</v>
      </c>
      <c r="G15" s="63"/>
      <c r="I15" s="43" t="s">
        <v>123</v>
      </c>
      <c r="J15" s="43" t="s">
        <v>96</v>
      </c>
      <c r="K15" s="43" t="s">
        <v>130</v>
      </c>
      <c r="L15" s="43" t="s">
        <v>35</v>
      </c>
      <c r="M15" s="43" t="s">
        <v>97</v>
      </c>
      <c r="N15" s="43">
        <v>14</v>
      </c>
      <c r="O15" s="47" t="s">
        <v>98</v>
      </c>
      <c r="P15" s="43">
        <v>0.94778600000000002</v>
      </c>
      <c r="Q15" s="43">
        <v>5.2194600000000001E-2</v>
      </c>
      <c r="R15" s="43">
        <v>18.1587</v>
      </c>
      <c r="S15" s="43" t="s">
        <v>97</v>
      </c>
    </row>
    <row r="16" spans="1:19" ht="21" thickBot="1">
      <c r="A16" s="12" t="s">
        <v>149</v>
      </c>
      <c r="B16" s="57">
        <v>15</v>
      </c>
      <c r="C16" s="14">
        <v>5727820.2999999998</v>
      </c>
      <c r="D16" s="14">
        <v>381855</v>
      </c>
      <c r="E16" s="14">
        <v>6.2331599999999998</v>
      </c>
      <c r="F16" s="16" t="s">
        <v>97</v>
      </c>
      <c r="G16" s="63"/>
      <c r="I16" s="43" t="s">
        <v>123</v>
      </c>
      <c r="J16" s="43" t="s">
        <v>96</v>
      </c>
      <c r="K16" s="47" t="s">
        <v>125</v>
      </c>
      <c r="L16" s="47" t="s">
        <v>40</v>
      </c>
      <c r="M16" s="43" t="s">
        <v>97</v>
      </c>
      <c r="N16" s="43">
        <v>6</v>
      </c>
      <c r="O16" s="47" t="s">
        <v>98</v>
      </c>
      <c r="P16" s="43">
        <v>0.92837999999999998</v>
      </c>
      <c r="Q16" s="43">
        <v>4.3236999999999998E-2</v>
      </c>
      <c r="R16" s="43">
        <v>21.471900000000002</v>
      </c>
      <c r="S16" s="43" t="s">
        <v>97</v>
      </c>
    </row>
    <row r="17" spans="8:20">
      <c r="I17" s="43" t="s">
        <v>123</v>
      </c>
      <c r="J17" s="43" t="s">
        <v>96</v>
      </c>
      <c r="K17" s="43" t="s">
        <v>127</v>
      </c>
      <c r="L17" s="43" t="s">
        <v>38</v>
      </c>
      <c r="M17" s="43" t="s">
        <v>97</v>
      </c>
      <c r="N17" s="43">
        <v>9</v>
      </c>
      <c r="O17" s="47" t="s">
        <v>98</v>
      </c>
      <c r="P17" s="43">
        <v>0.88913500000000001</v>
      </c>
      <c r="Q17" s="43">
        <v>0.11981</v>
      </c>
      <c r="R17" s="43">
        <v>7.4211999999999998</v>
      </c>
      <c r="S17" s="43" t="s">
        <v>97</v>
      </c>
    </row>
    <row r="18" spans="8:20">
      <c r="I18" s="43" t="s">
        <v>123</v>
      </c>
      <c r="J18" s="43" t="s">
        <v>96</v>
      </c>
      <c r="K18" s="43" t="s">
        <v>134</v>
      </c>
      <c r="L18" s="43" t="s">
        <v>31</v>
      </c>
      <c r="M18" s="43">
        <v>1.697E-4</v>
      </c>
      <c r="N18" s="43">
        <v>7</v>
      </c>
      <c r="O18" s="47" t="s">
        <v>98</v>
      </c>
      <c r="P18" s="43">
        <v>0.87446900000000005</v>
      </c>
      <c r="Q18" s="43">
        <v>0.12059300000000001</v>
      </c>
      <c r="R18" s="43">
        <v>7.2514099999999999</v>
      </c>
      <c r="S18" s="43">
        <v>1.697E-4</v>
      </c>
    </row>
    <row r="19" spans="8:20">
      <c r="I19" s="43" t="s">
        <v>123</v>
      </c>
      <c r="J19" s="43" t="s">
        <v>96</v>
      </c>
      <c r="K19" s="43" t="s">
        <v>136</v>
      </c>
      <c r="L19" s="43" t="s">
        <v>29</v>
      </c>
      <c r="M19" s="43" t="s">
        <v>137</v>
      </c>
      <c r="N19" s="43">
        <v>5</v>
      </c>
      <c r="O19" s="47" t="s">
        <v>98</v>
      </c>
      <c r="P19" s="43">
        <v>0.85489300000000001</v>
      </c>
      <c r="Q19" s="47" t="s">
        <v>138</v>
      </c>
      <c r="R19" s="46"/>
      <c r="S19" s="46"/>
      <c r="T19" t="s">
        <v>157</v>
      </c>
    </row>
    <row r="20" spans="8:20">
      <c r="I20" s="43" t="s">
        <v>123</v>
      </c>
      <c r="J20" s="43" t="s">
        <v>96</v>
      </c>
      <c r="K20" s="43" t="s">
        <v>132</v>
      </c>
      <c r="L20" s="43" t="s">
        <v>33</v>
      </c>
      <c r="M20" s="43" t="s">
        <v>97</v>
      </c>
      <c r="N20" s="43">
        <v>9</v>
      </c>
      <c r="O20" s="47" t="s">
        <v>98</v>
      </c>
      <c r="P20" s="43">
        <v>0.80122499999999997</v>
      </c>
      <c r="Q20" s="43">
        <v>6.6977599999999998E-2</v>
      </c>
      <c r="R20" s="43">
        <v>11.9626</v>
      </c>
      <c r="S20" s="43" t="s">
        <v>97</v>
      </c>
    </row>
    <row r="21" spans="8:20">
      <c r="I21" s="43" t="s">
        <v>123</v>
      </c>
      <c r="J21" s="43" t="s">
        <v>96</v>
      </c>
      <c r="K21" s="43" t="s">
        <v>140</v>
      </c>
      <c r="L21" s="43" t="s">
        <v>26</v>
      </c>
      <c r="M21" s="43">
        <v>1.5835000000000001E-3</v>
      </c>
      <c r="N21" s="43">
        <v>7</v>
      </c>
      <c r="O21" s="47" t="s">
        <v>98</v>
      </c>
      <c r="P21" s="43">
        <v>0.69446099999999999</v>
      </c>
      <c r="Q21" s="43">
        <v>0.139178</v>
      </c>
      <c r="R21" s="43">
        <v>4.9897400000000003</v>
      </c>
      <c r="S21" s="43">
        <v>1.5835000000000001E-3</v>
      </c>
    </row>
    <row r="23" spans="8:20">
      <c r="H23" t="s">
        <v>155</v>
      </c>
      <c r="I23" s="44" t="s">
        <v>88</v>
      </c>
      <c r="J23" s="44" t="s">
        <v>89</v>
      </c>
      <c r="K23" s="45" t="s">
        <v>121</v>
      </c>
      <c r="L23" s="45"/>
      <c r="M23" s="45" t="s">
        <v>90</v>
      </c>
      <c r="N23" s="45" t="s">
        <v>91</v>
      </c>
      <c r="O23" s="44" t="s">
        <v>92</v>
      </c>
      <c r="P23" s="44" t="s">
        <v>93</v>
      </c>
      <c r="Q23" s="44" t="s">
        <v>94</v>
      </c>
      <c r="R23" s="45" t="s">
        <v>95</v>
      </c>
      <c r="S23" s="45" t="s">
        <v>90</v>
      </c>
    </row>
    <row r="24" spans="8:20">
      <c r="I24" s="43" t="s">
        <v>156</v>
      </c>
      <c r="J24" s="43" t="s">
        <v>112</v>
      </c>
      <c r="K24" s="43" t="s">
        <v>133</v>
      </c>
      <c r="L24" s="43" t="s">
        <v>32</v>
      </c>
      <c r="M24" s="43" t="s">
        <v>97</v>
      </c>
      <c r="N24" s="43">
        <v>10</v>
      </c>
      <c r="O24" s="47" t="s">
        <v>113</v>
      </c>
      <c r="P24" s="43">
        <v>1.5463199999999999</v>
      </c>
      <c r="Q24" s="43">
        <v>4.03262E-2</v>
      </c>
      <c r="R24" s="43">
        <v>38.345199999999998</v>
      </c>
      <c r="S24" s="43" t="s">
        <v>97</v>
      </c>
    </row>
    <row r="25" spans="8:20">
      <c r="I25" s="43" t="s">
        <v>156</v>
      </c>
      <c r="J25" s="43" t="s">
        <v>112</v>
      </c>
      <c r="K25" s="43" t="s">
        <v>144</v>
      </c>
      <c r="L25" s="43" t="s">
        <v>22</v>
      </c>
      <c r="M25" s="43" t="s">
        <v>137</v>
      </c>
      <c r="N25" s="43">
        <v>7</v>
      </c>
      <c r="O25" s="47" t="s">
        <v>113</v>
      </c>
      <c r="P25" s="43">
        <v>1.4022699999999999</v>
      </c>
      <c r="Q25" s="47" t="s">
        <v>138</v>
      </c>
      <c r="R25" s="46"/>
      <c r="S25" s="46"/>
      <c r="T25" t="s">
        <v>157</v>
      </c>
    </row>
    <row r="26" spans="8:20">
      <c r="I26" s="43" t="s">
        <v>156</v>
      </c>
      <c r="J26" s="43" t="s">
        <v>112</v>
      </c>
      <c r="K26" s="43" t="s">
        <v>131</v>
      </c>
      <c r="L26" s="43" t="s">
        <v>34</v>
      </c>
      <c r="M26" s="43" t="s">
        <v>137</v>
      </c>
      <c r="N26" s="43">
        <v>5</v>
      </c>
      <c r="O26" s="47" t="s">
        <v>113</v>
      </c>
      <c r="P26" s="43">
        <v>1.31654</v>
      </c>
      <c r="Q26" s="47" t="s">
        <v>138</v>
      </c>
      <c r="R26" s="46"/>
      <c r="S26" s="46"/>
      <c r="T26" t="s">
        <v>157</v>
      </c>
    </row>
    <row r="27" spans="8:20">
      <c r="I27" s="43" t="s">
        <v>156</v>
      </c>
      <c r="J27" s="43" t="s">
        <v>112</v>
      </c>
      <c r="K27" s="43" t="s">
        <v>126</v>
      </c>
      <c r="L27" s="43" t="s">
        <v>39</v>
      </c>
      <c r="M27" s="43" t="s">
        <v>137</v>
      </c>
      <c r="N27" s="43">
        <v>8</v>
      </c>
      <c r="O27" s="47" t="s">
        <v>113</v>
      </c>
      <c r="P27" s="43">
        <v>1.2771600000000001</v>
      </c>
      <c r="Q27" s="47" t="s">
        <v>138</v>
      </c>
      <c r="R27" s="46"/>
      <c r="S27" s="46"/>
      <c r="T27" t="s">
        <v>157</v>
      </c>
    </row>
    <row r="28" spans="8:20">
      <c r="I28" s="43" t="s">
        <v>156</v>
      </c>
      <c r="J28" s="43" t="s">
        <v>112</v>
      </c>
      <c r="K28" s="43" t="s">
        <v>128</v>
      </c>
      <c r="L28" s="43" t="s">
        <v>37</v>
      </c>
      <c r="M28" s="43" t="s">
        <v>97</v>
      </c>
      <c r="N28" s="43">
        <v>8</v>
      </c>
      <c r="O28" s="47" t="s">
        <v>113</v>
      </c>
      <c r="P28" s="43">
        <v>1.2262599999999999</v>
      </c>
      <c r="Q28" s="43">
        <v>4.0756599999999997E-2</v>
      </c>
      <c r="R28" s="43">
        <v>30.087299999999999</v>
      </c>
      <c r="S28" s="43" t="s">
        <v>97</v>
      </c>
    </row>
    <row r="29" spans="8:20">
      <c r="I29" s="43" t="s">
        <v>156</v>
      </c>
      <c r="J29" s="43" t="s">
        <v>112</v>
      </c>
      <c r="K29" s="43" t="s">
        <v>143</v>
      </c>
      <c r="L29" s="43" t="s">
        <v>23</v>
      </c>
      <c r="M29" s="43" t="s">
        <v>97</v>
      </c>
      <c r="N29" s="43">
        <v>6</v>
      </c>
      <c r="O29" s="47" t="s">
        <v>113</v>
      </c>
      <c r="P29" s="43">
        <v>1.0563100000000001</v>
      </c>
      <c r="Q29" s="43">
        <v>1.4537599999999999E-2</v>
      </c>
      <c r="R29" s="43">
        <v>72.660700000000006</v>
      </c>
      <c r="S29" s="43" t="s">
        <v>97</v>
      </c>
    </row>
    <row r="30" spans="8:20">
      <c r="I30" s="43" t="s">
        <v>156</v>
      </c>
      <c r="J30" s="43" t="s">
        <v>112</v>
      </c>
      <c r="K30" s="43" t="s">
        <v>130</v>
      </c>
      <c r="L30" s="43" t="s">
        <v>35</v>
      </c>
      <c r="M30" s="43" t="s">
        <v>97</v>
      </c>
      <c r="N30" s="43">
        <v>14</v>
      </c>
      <c r="O30" s="47" t="s">
        <v>113</v>
      </c>
      <c r="P30" s="43">
        <v>1.05179</v>
      </c>
      <c r="Q30" s="43">
        <v>0.118143</v>
      </c>
      <c r="R30" s="43">
        <v>8.9026599999999991</v>
      </c>
      <c r="S30" s="43" t="s">
        <v>97</v>
      </c>
    </row>
    <row r="31" spans="8:20">
      <c r="I31" s="43" t="s">
        <v>156</v>
      </c>
      <c r="J31" s="43" t="s">
        <v>112</v>
      </c>
      <c r="K31" s="43" t="s">
        <v>134</v>
      </c>
      <c r="L31" s="43" t="s">
        <v>31</v>
      </c>
      <c r="M31" s="43" t="s">
        <v>97</v>
      </c>
      <c r="N31" s="43">
        <v>7</v>
      </c>
      <c r="O31" s="47" t="s">
        <v>113</v>
      </c>
      <c r="P31" s="43">
        <v>1.0392699999999999</v>
      </c>
      <c r="Q31" s="43">
        <v>4.3165599999999998E-2</v>
      </c>
      <c r="R31" s="43">
        <v>24.0763</v>
      </c>
      <c r="S31" s="43" t="s">
        <v>97</v>
      </c>
    </row>
    <row r="32" spans="8:20">
      <c r="I32" s="43" t="s">
        <v>156</v>
      </c>
      <c r="J32" s="43" t="s">
        <v>112</v>
      </c>
      <c r="K32" s="43" t="s">
        <v>141</v>
      </c>
      <c r="L32" s="43" t="s">
        <v>25</v>
      </c>
      <c r="M32" s="43" t="s">
        <v>97</v>
      </c>
      <c r="N32" s="43">
        <v>11</v>
      </c>
      <c r="O32" s="47" t="s">
        <v>113</v>
      </c>
      <c r="P32" s="43">
        <v>1.0238100000000001</v>
      </c>
      <c r="Q32" s="43">
        <v>3.0533100000000001E-2</v>
      </c>
      <c r="R32" s="43">
        <v>33.531199999999998</v>
      </c>
      <c r="S32" s="43" t="s">
        <v>97</v>
      </c>
    </row>
    <row r="33" spans="9:20">
      <c r="I33" s="43" t="s">
        <v>156</v>
      </c>
      <c r="J33" s="43" t="s">
        <v>112</v>
      </c>
      <c r="K33" s="47" t="s">
        <v>125</v>
      </c>
      <c r="L33" s="47" t="s">
        <v>40</v>
      </c>
      <c r="M33" s="43" t="s">
        <v>97</v>
      </c>
      <c r="N33" s="43">
        <v>6</v>
      </c>
      <c r="O33" s="47" t="s">
        <v>113</v>
      </c>
      <c r="P33" s="43">
        <v>0.95460500000000004</v>
      </c>
      <c r="Q33" s="43">
        <v>5.3494199999999999E-2</v>
      </c>
      <c r="R33" s="43">
        <v>17.844999999999999</v>
      </c>
      <c r="S33" s="43" t="s">
        <v>97</v>
      </c>
    </row>
    <row r="34" spans="9:20">
      <c r="I34" s="43" t="s">
        <v>156</v>
      </c>
      <c r="J34" s="43" t="s">
        <v>112</v>
      </c>
      <c r="K34" s="43" t="s">
        <v>139</v>
      </c>
      <c r="L34" s="43" t="s">
        <v>27</v>
      </c>
      <c r="M34" s="43" t="s">
        <v>137</v>
      </c>
      <c r="N34" s="43">
        <v>7</v>
      </c>
      <c r="O34" s="47" t="s">
        <v>113</v>
      </c>
      <c r="P34" s="43">
        <v>0.95211599999999996</v>
      </c>
      <c r="Q34" s="47" t="s">
        <v>138</v>
      </c>
      <c r="R34" s="46"/>
      <c r="S34" s="46"/>
      <c r="T34" t="s">
        <v>157</v>
      </c>
    </row>
    <row r="35" spans="9:20">
      <c r="I35" s="43" t="s">
        <v>156</v>
      </c>
      <c r="J35" s="43" t="s">
        <v>112</v>
      </c>
      <c r="K35" s="43" t="s">
        <v>140</v>
      </c>
      <c r="L35" s="43" t="s">
        <v>26</v>
      </c>
      <c r="M35" s="43" t="s">
        <v>97</v>
      </c>
      <c r="N35" s="43">
        <v>7</v>
      </c>
      <c r="O35" s="47" t="s">
        <v>113</v>
      </c>
      <c r="P35" s="43">
        <v>0.89524300000000001</v>
      </c>
      <c r="Q35" s="43">
        <v>3.1572999999999997E-2</v>
      </c>
      <c r="R35" s="43">
        <v>28.354700000000001</v>
      </c>
      <c r="S35" s="43" t="s">
        <v>97</v>
      </c>
    </row>
    <row r="36" spans="9:20">
      <c r="I36" s="43" t="s">
        <v>156</v>
      </c>
      <c r="J36" s="43" t="s">
        <v>112</v>
      </c>
      <c r="K36" s="43" t="s">
        <v>135</v>
      </c>
      <c r="L36" s="43" t="s">
        <v>30</v>
      </c>
      <c r="M36" s="43" t="s">
        <v>137</v>
      </c>
      <c r="N36" s="43">
        <v>9</v>
      </c>
      <c r="O36" s="47" t="s">
        <v>113</v>
      </c>
      <c r="P36" s="43">
        <v>0.88765799999999995</v>
      </c>
      <c r="Q36" s="47" t="s">
        <v>138</v>
      </c>
      <c r="R36" s="46"/>
      <c r="S36" s="46"/>
      <c r="T36" t="s">
        <v>157</v>
      </c>
    </row>
    <row r="37" spans="9:20">
      <c r="I37" s="43" t="s">
        <v>156</v>
      </c>
      <c r="J37" s="43" t="s">
        <v>112</v>
      </c>
      <c r="K37" s="43" t="s">
        <v>129</v>
      </c>
      <c r="L37" s="43" t="s">
        <v>36</v>
      </c>
      <c r="M37" s="43">
        <v>1.4119999999999999E-4</v>
      </c>
      <c r="N37" s="43">
        <v>5</v>
      </c>
      <c r="O37" s="47" t="s">
        <v>113</v>
      </c>
      <c r="P37" s="43">
        <v>0.88763400000000003</v>
      </c>
      <c r="Q37" s="43">
        <v>8.5300299999999996E-2</v>
      </c>
      <c r="R37" s="43">
        <v>10.406000000000001</v>
      </c>
      <c r="S37" s="43">
        <v>1.4119999999999999E-4</v>
      </c>
    </row>
    <row r="38" spans="9:20">
      <c r="I38" s="43" t="s">
        <v>156</v>
      </c>
      <c r="J38" s="43" t="s">
        <v>112</v>
      </c>
      <c r="K38" s="43" t="s">
        <v>142</v>
      </c>
      <c r="L38" s="43" t="s">
        <v>24</v>
      </c>
      <c r="M38" s="43" t="s">
        <v>137</v>
      </c>
      <c r="N38" s="43">
        <v>5</v>
      </c>
      <c r="O38" s="47" t="s">
        <v>113</v>
      </c>
      <c r="P38" s="43">
        <v>0.87016899999999997</v>
      </c>
      <c r="Q38" s="47" t="s">
        <v>138</v>
      </c>
      <c r="R38" s="46"/>
      <c r="S38" s="46"/>
      <c r="T38" t="s">
        <v>157</v>
      </c>
    </row>
    <row r="39" spans="9:20">
      <c r="I39" s="43" t="s">
        <v>156</v>
      </c>
      <c r="J39" s="43" t="s">
        <v>112</v>
      </c>
      <c r="K39" s="43" t="s">
        <v>127</v>
      </c>
      <c r="L39" s="43" t="s">
        <v>38</v>
      </c>
      <c r="M39" s="43" t="s">
        <v>97</v>
      </c>
      <c r="N39" s="43">
        <v>9</v>
      </c>
      <c r="O39" s="47" t="s">
        <v>113</v>
      </c>
      <c r="P39" s="43">
        <v>0.84848900000000005</v>
      </c>
      <c r="Q39" s="43">
        <v>4.5566299999999997E-2</v>
      </c>
      <c r="R39" s="43">
        <v>18.620999999999999</v>
      </c>
      <c r="S39" s="43" t="s">
        <v>97</v>
      </c>
    </row>
    <row r="40" spans="9:20">
      <c r="I40" s="43" t="s">
        <v>156</v>
      </c>
      <c r="J40" s="43" t="s">
        <v>112</v>
      </c>
      <c r="K40" s="47" t="s">
        <v>124</v>
      </c>
      <c r="L40" s="47" t="s">
        <v>41</v>
      </c>
      <c r="M40" s="43" t="s">
        <v>137</v>
      </c>
      <c r="N40" s="43">
        <v>3</v>
      </c>
      <c r="O40" s="47" t="s">
        <v>113</v>
      </c>
      <c r="P40" s="43">
        <v>0.83637499999999998</v>
      </c>
      <c r="Q40" s="47" t="s">
        <v>138</v>
      </c>
      <c r="R40" s="46"/>
      <c r="S40" s="46"/>
      <c r="T40" t="s">
        <v>157</v>
      </c>
    </row>
    <row r="41" spans="9:20">
      <c r="I41" s="43" t="s">
        <v>156</v>
      </c>
      <c r="J41" s="43" t="s">
        <v>112</v>
      </c>
      <c r="K41" s="43" t="s">
        <v>132</v>
      </c>
      <c r="L41" s="43" t="s">
        <v>33</v>
      </c>
      <c r="M41" s="43" t="s">
        <v>137</v>
      </c>
      <c r="N41" s="43">
        <v>9</v>
      </c>
      <c r="O41" s="47" t="s">
        <v>113</v>
      </c>
      <c r="P41" s="43">
        <v>0.81509500000000001</v>
      </c>
      <c r="Q41" s="47" t="s">
        <v>138</v>
      </c>
      <c r="R41" s="46"/>
      <c r="S41" s="46"/>
      <c r="T41" t="s">
        <v>157</v>
      </c>
    </row>
    <row r="42" spans="9:20">
      <c r="I42" s="43" t="s">
        <v>156</v>
      </c>
      <c r="J42" s="43" t="s">
        <v>112</v>
      </c>
      <c r="K42" s="43" t="s">
        <v>136</v>
      </c>
      <c r="L42" s="43" t="s">
        <v>29</v>
      </c>
      <c r="M42" s="43" t="s">
        <v>137</v>
      </c>
      <c r="N42" s="43">
        <v>5</v>
      </c>
      <c r="O42" s="47" t="s">
        <v>113</v>
      </c>
      <c r="P42" s="43">
        <v>0.729626</v>
      </c>
      <c r="Q42" s="47" t="s">
        <v>138</v>
      </c>
      <c r="R42" s="46"/>
      <c r="S42" s="46"/>
      <c r="T42" t="s">
        <v>157</v>
      </c>
    </row>
    <row r="44" spans="9:20">
      <c r="I44" s="44" t="s">
        <v>88</v>
      </c>
      <c r="J44" s="44" t="s">
        <v>89</v>
      </c>
      <c r="K44" s="45" t="s">
        <v>121</v>
      </c>
      <c r="L44" s="45" t="s">
        <v>90</v>
      </c>
      <c r="M44" s="45"/>
      <c r="N44" s="45" t="s">
        <v>91</v>
      </c>
      <c r="O44" s="44" t="s">
        <v>92</v>
      </c>
      <c r="P44" s="44" t="s">
        <v>93</v>
      </c>
      <c r="Q44" s="44" t="s">
        <v>94</v>
      </c>
      <c r="R44" s="45" t="s">
        <v>95</v>
      </c>
      <c r="S44" s="45" t="s">
        <v>90</v>
      </c>
    </row>
    <row r="45" spans="9:20">
      <c r="I45" s="43" t="s">
        <v>123</v>
      </c>
      <c r="J45" s="43" t="s">
        <v>96</v>
      </c>
      <c r="K45" s="43" t="s">
        <v>126</v>
      </c>
      <c r="L45" s="43" t="s">
        <v>97</v>
      </c>
      <c r="M45" s="43" t="s">
        <v>39</v>
      </c>
      <c r="N45" s="43">
        <v>7</v>
      </c>
      <c r="O45" s="47" t="s">
        <v>98</v>
      </c>
      <c r="P45" s="64">
        <v>1.65899</v>
      </c>
      <c r="Q45" s="43">
        <v>5.8331599999999997E-2</v>
      </c>
      <c r="R45" s="43">
        <v>28.4406</v>
      </c>
      <c r="S45" s="43" t="s">
        <v>97</v>
      </c>
    </row>
    <row r="46" spans="9:20">
      <c r="I46" s="43" t="s">
        <v>123</v>
      </c>
      <c r="J46" s="43" t="s">
        <v>96</v>
      </c>
      <c r="K46" s="43" t="s">
        <v>128</v>
      </c>
      <c r="L46" s="43">
        <v>6.2528000000000002E-3</v>
      </c>
      <c r="M46" s="43" t="s">
        <v>37</v>
      </c>
      <c r="N46" s="43">
        <v>3</v>
      </c>
      <c r="O46" s="47" t="s">
        <v>98</v>
      </c>
      <c r="P46" s="43">
        <v>1.4358299999999999</v>
      </c>
      <c r="Q46" s="43">
        <v>0.20826800000000001</v>
      </c>
      <c r="R46" s="43">
        <v>6.8941600000000003</v>
      </c>
      <c r="S46" s="43">
        <v>6.2528000000000002E-3</v>
      </c>
    </row>
    <row r="47" spans="9:20">
      <c r="I47" s="43" t="s">
        <v>123</v>
      </c>
      <c r="J47" s="43" t="s">
        <v>96</v>
      </c>
      <c r="K47" s="43" t="s">
        <v>144</v>
      </c>
      <c r="L47" s="43" t="s">
        <v>97</v>
      </c>
      <c r="M47" s="43" t="s">
        <v>22</v>
      </c>
      <c r="N47" s="43">
        <v>7</v>
      </c>
      <c r="O47" s="47" t="s">
        <v>98</v>
      </c>
      <c r="P47" s="43">
        <v>1.39344</v>
      </c>
      <c r="Q47" s="43">
        <v>9.7754900000000006E-2</v>
      </c>
      <c r="R47" s="43">
        <v>14.2544</v>
      </c>
      <c r="S47" s="43" t="s">
        <v>97</v>
      </c>
    </row>
    <row r="48" spans="9:20">
      <c r="I48" s="43" t="s">
        <v>123</v>
      </c>
      <c r="J48" s="43" t="s">
        <v>96</v>
      </c>
      <c r="K48" s="43" t="s">
        <v>131</v>
      </c>
      <c r="L48" s="43">
        <v>2.5147099999999999E-2</v>
      </c>
      <c r="M48" s="43" t="s">
        <v>34</v>
      </c>
      <c r="N48" s="43">
        <v>5</v>
      </c>
      <c r="O48" s="47" t="s">
        <v>98</v>
      </c>
      <c r="P48" s="43">
        <v>1.2351300000000001</v>
      </c>
      <c r="Q48" s="43">
        <v>0.39109100000000002</v>
      </c>
      <c r="R48" s="43">
        <v>3.1581600000000001</v>
      </c>
      <c r="S48" s="43">
        <v>2.5147099999999999E-2</v>
      </c>
    </row>
    <row r="49" spans="9:19">
      <c r="I49" s="43" t="s">
        <v>123</v>
      </c>
      <c r="J49" s="43" t="s">
        <v>96</v>
      </c>
      <c r="K49" s="43" t="s">
        <v>133</v>
      </c>
      <c r="L49" s="43" t="s">
        <v>97</v>
      </c>
      <c r="M49" s="43" t="s">
        <v>32</v>
      </c>
      <c r="N49" s="43">
        <v>8</v>
      </c>
      <c r="O49" s="47" t="s">
        <v>98</v>
      </c>
      <c r="P49" s="43">
        <v>1.0698399999999999</v>
      </c>
      <c r="Q49" s="43">
        <v>0.110302</v>
      </c>
      <c r="R49" s="43">
        <v>9.6992200000000004</v>
      </c>
      <c r="S49" s="43" t="s">
        <v>97</v>
      </c>
    </row>
    <row r="50" spans="9:19">
      <c r="I50" s="43" t="s">
        <v>123</v>
      </c>
      <c r="J50" s="43" t="s">
        <v>96</v>
      </c>
      <c r="K50" s="43" t="s">
        <v>134</v>
      </c>
      <c r="L50" s="43" t="s">
        <v>97</v>
      </c>
      <c r="M50" s="43" t="s">
        <v>31</v>
      </c>
      <c r="N50" s="43">
        <v>7</v>
      </c>
      <c r="O50" s="47" t="s">
        <v>98</v>
      </c>
      <c r="P50" s="43">
        <v>1.0583800000000001</v>
      </c>
      <c r="Q50" s="43">
        <v>0.116664</v>
      </c>
      <c r="R50" s="43">
        <v>9.0720100000000006</v>
      </c>
      <c r="S50" s="43" t="s">
        <v>97</v>
      </c>
    </row>
    <row r="51" spans="9:19">
      <c r="I51" s="43" t="s">
        <v>123</v>
      </c>
      <c r="J51" s="43" t="s">
        <v>96</v>
      </c>
      <c r="K51" s="43" t="s">
        <v>143</v>
      </c>
      <c r="L51" s="43" t="s">
        <v>97</v>
      </c>
      <c r="M51" s="43" t="s">
        <v>23</v>
      </c>
      <c r="N51" s="43">
        <v>6</v>
      </c>
      <c r="O51" s="47" t="s">
        <v>98</v>
      </c>
      <c r="P51" s="43">
        <v>1.0355099999999999</v>
      </c>
      <c r="Q51" s="43">
        <v>6.3492400000000004E-2</v>
      </c>
      <c r="R51" s="43">
        <v>16.309200000000001</v>
      </c>
      <c r="S51" s="43" t="s">
        <v>97</v>
      </c>
    </row>
    <row r="52" spans="9:19">
      <c r="I52" s="43" t="s">
        <v>123</v>
      </c>
      <c r="J52" s="43" t="s">
        <v>96</v>
      </c>
      <c r="K52" s="43" t="s">
        <v>141</v>
      </c>
      <c r="L52" s="43" t="s">
        <v>97</v>
      </c>
      <c r="M52" s="43" t="s">
        <v>25</v>
      </c>
      <c r="N52" s="43">
        <v>11</v>
      </c>
      <c r="O52" s="47" t="s">
        <v>98</v>
      </c>
      <c r="P52" s="43">
        <v>0.99266900000000002</v>
      </c>
      <c r="Q52" s="43">
        <v>7.8186900000000004E-2</v>
      </c>
      <c r="R52" s="43">
        <v>12.696099999999999</v>
      </c>
      <c r="S52" s="43" t="s">
        <v>97</v>
      </c>
    </row>
    <row r="53" spans="9:19">
      <c r="I53" s="43" t="s">
        <v>123</v>
      </c>
      <c r="J53" s="43" t="s">
        <v>96</v>
      </c>
      <c r="K53" s="43" t="s">
        <v>132</v>
      </c>
      <c r="L53" s="43" t="s">
        <v>97</v>
      </c>
      <c r="M53" s="43" t="s">
        <v>33</v>
      </c>
      <c r="N53" s="43">
        <v>9</v>
      </c>
      <c r="O53" s="47" t="s">
        <v>98</v>
      </c>
      <c r="P53" s="43">
        <v>0.98426199999999997</v>
      </c>
      <c r="Q53" s="43">
        <v>5.0652299999999997E-2</v>
      </c>
      <c r="R53" s="43">
        <v>19.431699999999999</v>
      </c>
      <c r="S53" s="43" t="s">
        <v>97</v>
      </c>
    </row>
    <row r="54" spans="9:19">
      <c r="I54" s="43" t="s">
        <v>123</v>
      </c>
      <c r="J54" s="43" t="s">
        <v>96</v>
      </c>
      <c r="K54" s="43" t="s">
        <v>130</v>
      </c>
      <c r="L54" s="43" t="s">
        <v>97</v>
      </c>
      <c r="M54" s="43" t="s">
        <v>35</v>
      </c>
      <c r="N54" s="43">
        <v>7</v>
      </c>
      <c r="O54" s="47" t="s">
        <v>98</v>
      </c>
      <c r="P54" s="43">
        <v>0.98321899999999995</v>
      </c>
      <c r="Q54" s="43">
        <v>7.0716899999999999E-2</v>
      </c>
      <c r="R54" s="43">
        <v>13.903600000000001</v>
      </c>
      <c r="S54" s="43" t="s">
        <v>97</v>
      </c>
    </row>
    <row r="55" spans="9:19">
      <c r="I55" s="43" t="s">
        <v>123</v>
      </c>
      <c r="J55" s="43" t="s">
        <v>96</v>
      </c>
      <c r="K55" s="43" t="s">
        <v>139</v>
      </c>
      <c r="L55" s="43" t="s">
        <v>97</v>
      </c>
      <c r="M55" s="43" t="s">
        <v>27</v>
      </c>
      <c r="N55" s="43">
        <v>7</v>
      </c>
      <c r="O55" s="47" t="s">
        <v>98</v>
      </c>
      <c r="P55" s="43">
        <v>0.96762700000000001</v>
      </c>
      <c r="Q55" s="43">
        <v>8.8798999999999996E-3</v>
      </c>
      <c r="R55" s="43">
        <v>108.968</v>
      </c>
      <c r="S55" s="43" t="s">
        <v>97</v>
      </c>
    </row>
    <row r="56" spans="9:19">
      <c r="I56" s="43" t="s">
        <v>123</v>
      </c>
      <c r="J56" s="43" t="s">
        <v>96</v>
      </c>
      <c r="K56" s="43" t="s">
        <v>142</v>
      </c>
      <c r="L56" s="43" t="s">
        <v>97</v>
      </c>
      <c r="M56" s="43" t="s">
        <v>24</v>
      </c>
      <c r="N56" s="43">
        <v>5</v>
      </c>
      <c r="O56" s="47" t="s">
        <v>98</v>
      </c>
      <c r="P56" s="43">
        <v>0.88658099999999995</v>
      </c>
      <c r="Q56" s="43">
        <v>2.9693799999999999E-2</v>
      </c>
      <c r="R56" s="43">
        <v>29.857399999999998</v>
      </c>
      <c r="S56" s="43" t="s">
        <v>97</v>
      </c>
    </row>
    <row r="57" spans="9:19">
      <c r="I57" s="43" t="s">
        <v>123</v>
      </c>
      <c r="J57" s="43" t="s">
        <v>96</v>
      </c>
      <c r="K57" s="43" t="s">
        <v>129</v>
      </c>
      <c r="L57" s="43" t="s">
        <v>97</v>
      </c>
      <c r="M57" s="43" t="s">
        <v>36</v>
      </c>
      <c r="N57" s="43">
        <v>5</v>
      </c>
      <c r="O57" s="47" t="s">
        <v>98</v>
      </c>
      <c r="P57" s="43">
        <v>0.87173400000000001</v>
      </c>
      <c r="Q57" s="43">
        <v>3.2367899999999998E-2</v>
      </c>
      <c r="R57" s="43">
        <v>26.932099999999998</v>
      </c>
      <c r="S57" s="43" t="s">
        <v>97</v>
      </c>
    </row>
    <row r="58" spans="9:19">
      <c r="I58" s="43" t="s">
        <v>123</v>
      </c>
      <c r="J58" s="43" t="s">
        <v>96</v>
      </c>
      <c r="K58" s="43" t="s">
        <v>127</v>
      </c>
      <c r="L58" s="43" t="s">
        <v>97</v>
      </c>
      <c r="M58" s="43" t="s">
        <v>38</v>
      </c>
      <c r="N58" s="43">
        <v>8</v>
      </c>
      <c r="O58" s="47" t="s">
        <v>98</v>
      </c>
      <c r="P58" s="43">
        <v>0.82021699999999997</v>
      </c>
      <c r="Q58" s="43">
        <v>6.3585900000000001E-2</v>
      </c>
      <c r="R58" s="43">
        <v>12.8994</v>
      </c>
      <c r="S58" s="43" t="s">
        <v>97</v>
      </c>
    </row>
    <row r="59" spans="9:19">
      <c r="I59" s="43" t="s">
        <v>123</v>
      </c>
      <c r="J59" s="43" t="s">
        <v>96</v>
      </c>
      <c r="K59" s="43" t="s">
        <v>135</v>
      </c>
      <c r="L59" s="43">
        <v>1.7482500000000002E-2</v>
      </c>
      <c r="M59" s="43" t="s">
        <v>30</v>
      </c>
      <c r="N59" s="43">
        <v>8</v>
      </c>
      <c r="O59" s="47" t="s">
        <v>98</v>
      </c>
      <c r="P59" s="43">
        <v>0.69213800000000003</v>
      </c>
      <c r="Q59" s="43">
        <v>0.23191800000000001</v>
      </c>
      <c r="R59" s="43">
        <v>2.98441</v>
      </c>
      <c r="S59" s="43">
        <v>1.7482500000000002E-2</v>
      </c>
    </row>
    <row r="60" spans="9:19">
      <c r="I60" s="43" t="s">
        <v>123</v>
      </c>
      <c r="J60" s="43" t="s">
        <v>96</v>
      </c>
      <c r="K60" s="43" t="s">
        <v>136</v>
      </c>
      <c r="L60" s="43" t="s">
        <v>137</v>
      </c>
      <c r="M60" s="43" t="s">
        <v>29</v>
      </c>
      <c r="N60" s="43">
        <v>5</v>
      </c>
      <c r="O60" s="47" t="s">
        <v>98</v>
      </c>
      <c r="P60" s="43">
        <v>0.67597600000000002</v>
      </c>
      <c r="Q60" s="47" t="s">
        <v>138</v>
      </c>
      <c r="R60" s="46"/>
      <c r="S60" s="46"/>
    </row>
    <row r="61" spans="9:19">
      <c r="I61" s="42"/>
      <c r="J61" s="46"/>
      <c r="K61" s="42"/>
      <c r="L61" s="42"/>
      <c r="M61" s="42"/>
      <c r="N61" s="46"/>
      <c r="O61" s="42"/>
      <c r="P61" s="46"/>
      <c r="Q61" s="46"/>
      <c r="R61" s="46"/>
      <c r="S61" s="46"/>
    </row>
    <row r="65" spans="9:19">
      <c r="I65" s="44" t="s">
        <v>88</v>
      </c>
      <c r="J65" s="44" t="s">
        <v>89</v>
      </c>
      <c r="K65" s="45" t="s">
        <v>121</v>
      </c>
      <c r="L65" s="45" t="s">
        <v>90</v>
      </c>
      <c r="M65" s="45"/>
      <c r="N65" s="45" t="s">
        <v>91</v>
      </c>
      <c r="O65" s="44" t="s">
        <v>92</v>
      </c>
      <c r="P65" s="44" t="s">
        <v>93</v>
      </c>
      <c r="Q65" s="44" t="s">
        <v>94</v>
      </c>
      <c r="R65" s="45" t="s">
        <v>95</v>
      </c>
      <c r="S65" s="45" t="s">
        <v>90</v>
      </c>
    </row>
    <row r="66" spans="9:19">
      <c r="I66" s="43" t="s">
        <v>156</v>
      </c>
      <c r="J66" s="43" t="s">
        <v>112</v>
      </c>
      <c r="K66" s="43" t="s">
        <v>131</v>
      </c>
      <c r="L66" s="43" t="s">
        <v>137</v>
      </c>
      <c r="M66" s="43" t="s">
        <v>34</v>
      </c>
      <c r="N66" s="43">
        <v>5</v>
      </c>
      <c r="O66" s="47" t="s">
        <v>113</v>
      </c>
      <c r="P66" s="43">
        <v>1.2868900000000001</v>
      </c>
      <c r="Q66" s="47" t="s">
        <v>138</v>
      </c>
      <c r="R66" s="46"/>
      <c r="S66" s="46"/>
    </row>
    <row r="67" spans="9:19">
      <c r="I67" s="43" t="s">
        <v>156</v>
      </c>
      <c r="J67" s="43" t="s">
        <v>112</v>
      </c>
      <c r="K67" s="43" t="s">
        <v>128</v>
      </c>
      <c r="L67" s="43" t="s">
        <v>137</v>
      </c>
      <c r="M67" s="43" t="s">
        <v>37</v>
      </c>
      <c r="N67" s="43">
        <v>3</v>
      </c>
      <c r="O67" s="47" t="s">
        <v>113</v>
      </c>
      <c r="P67" s="43">
        <v>1.2845899999999999</v>
      </c>
      <c r="Q67" s="47" t="s">
        <v>138</v>
      </c>
      <c r="R67" s="46"/>
      <c r="S67" s="46"/>
    </row>
    <row r="68" spans="9:19">
      <c r="I68" s="43" t="s">
        <v>156</v>
      </c>
      <c r="J68" s="43" t="s">
        <v>112</v>
      </c>
      <c r="K68" s="43" t="s">
        <v>126</v>
      </c>
      <c r="L68" s="43" t="s">
        <v>137</v>
      </c>
      <c r="M68" s="43" t="s">
        <v>39</v>
      </c>
      <c r="N68" s="43">
        <v>7</v>
      </c>
      <c r="O68" s="47" t="s">
        <v>113</v>
      </c>
      <c r="P68" s="43">
        <v>1.2787599999999999</v>
      </c>
      <c r="Q68" s="47" t="s">
        <v>138</v>
      </c>
      <c r="R68" s="46"/>
      <c r="S68" s="46"/>
    </row>
    <row r="69" spans="9:19">
      <c r="I69" s="43" t="s">
        <v>156</v>
      </c>
      <c r="J69" s="43" t="s">
        <v>112</v>
      </c>
      <c r="K69" s="43" t="s">
        <v>144</v>
      </c>
      <c r="L69" s="43" t="s">
        <v>137</v>
      </c>
      <c r="M69" s="43" t="s">
        <v>22</v>
      </c>
      <c r="N69" s="43">
        <v>7</v>
      </c>
      <c r="O69" s="47" t="s">
        <v>113</v>
      </c>
      <c r="P69" s="43">
        <v>1.18316</v>
      </c>
      <c r="Q69" s="47" t="s">
        <v>138</v>
      </c>
      <c r="R69" s="46"/>
      <c r="S69" s="46"/>
    </row>
    <row r="70" spans="9:19">
      <c r="I70" s="43" t="s">
        <v>156</v>
      </c>
      <c r="J70" s="43" t="s">
        <v>112</v>
      </c>
      <c r="K70" s="43" t="s">
        <v>133</v>
      </c>
      <c r="L70" s="43" t="s">
        <v>97</v>
      </c>
      <c r="M70" s="43" t="s">
        <v>32</v>
      </c>
      <c r="N70" s="43">
        <v>8</v>
      </c>
      <c r="O70" s="47" t="s">
        <v>113</v>
      </c>
      <c r="P70" s="43">
        <v>1.09579</v>
      </c>
      <c r="Q70" s="43">
        <v>4.2763799999999998E-2</v>
      </c>
      <c r="R70" s="43">
        <v>25.624199999999998</v>
      </c>
      <c r="S70" s="43" t="s">
        <v>97</v>
      </c>
    </row>
    <row r="71" spans="9:19">
      <c r="I71" s="43" t="s">
        <v>156</v>
      </c>
      <c r="J71" s="43" t="s">
        <v>112</v>
      </c>
      <c r="K71" s="43" t="s">
        <v>141</v>
      </c>
      <c r="L71" s="43" t="s">
        <v>97</v>
      </c>
      <c r="M71" s="43" t="s">
        <v>25</v>
      </c>
      <c r="N71" s="43">
        <v>11</v>
      </c>
      <c r="O71" s="47" t="s">
        <v>113</v>
      </c>
      <c r="P71" s="43">
        <v>1.03898</v>
      </c>
      <c r="Q71" s="43">
        <v>5.2386000000000004E-3</v>
      </c>
      <c r="R71" s="43">
        <v>198.33099999999999</v>
      </c>
      <c r="S71" s="43" t="s">
        <v>97</v>
      </c>
    </row>
    <row r="72" spans="9:19">
      <c r="I72" s="43" t="s">
        <v>156</v>
      </c>
      <c r="J72" s="43" t="s">
        <v>112</v>
      </c>
      <c r="K72" s="43" t="s">
        <v>139</v>
      </c>
      <c r="L72" s="43" t="s">
        <v>137</v>
      </c>
      <c r="M72" s="43" t="s">
        <v>27</v>
      </c>
      <c r="N72" s="43">
        <v>7</v>
      </c>
      <c r="O72" s="47" t="s">
        <v>113</v>
      </c>
      <c r="P72" s="43">
        <v>0.95331100000000002</v>
      </c>
      <c r="Q72" s="47" t="s">
        <v>138</v>
      </c>
      <c r="R72" s="46"/>
      <c r="S72" s="46"/>
    </row>
    <row r="73" spans="9:19">
      <c r="I73" s="43" t="s">
        <v>156</v>
      </c>
      <c r="J73" s="43" t="s">
        <v>112</v>
      </c>
      <c r="K73" s="43" t="s">
        <v>130</v>
      </c>
      <c r="L73" s="43" t="s">
        <v>97</v>
      </c>
      <c r="M73" s="43" t="s">
        <v>35</v>
      </c>
      <c r="N73" s="43">
        <v>7</v>
      </c>
      <c r="O73" s="47" t="s">
        <v>113</v>
      </c>
      <c r="P73" s="43">
        <v>0.95229600000000003</v>
      </c>
      <c r="Q73" s="43">
        <v>3.3601499999999999E-2</v>
      </c>
      <c r="R73" s="43">
        <v>28.340900000000001</v>
      </c>
      <c r="S73" s="43" t="s">
        <v>97</v>
      </c>
    </row>
    <row r="74" spans="9:19">
      <c r="I74" s="43" t="s">
        <v>156</v>
      </c>
      <c r="J74" s="43" t="s">
        <v>112</v>
      </c>
      <c r="K74" s="43" t="s">
        <v>127</v>
      </c>
      <c r="L74" s="43" t="s">
        <v>97</v>
      </c>
      <c r="M74" s="43" t="s">
        <v>38</v>
      </c>
      <c r="N74" s="43">
        <v>8</v>
      </c>
      <c r="O74" s="47" t="s">
        <v>113</v>
      </c>
      <c r="P74" s="43">
        <v>0.951955</v>
      </c>
      <c r="Q74" s="43">
        <v>4.4703699999999999E-2</v>
      </c>
      <c r="R74" s="43">
        <v>21.294799999999999</v>
      </c>
      <c r="S74" s="43" t="s">
        <v>97</v>
      </c>
    </row>
    <row r="75" spans="9:19">
      <c r="I75" s="43" t="s">
        <v>156</v>
      </c>
      <c r="J75" s="43" t="s">
        <v>112</v>
      </c>
      <c r="K75" s="43" t="s">
        <v>143</v>
      </c>
      <c r="L75" s="43" t="s">
        <v>97</v>
      </c>
      <c r="M75" s="43" t="s">
        <v>23</v>
      </c>
      <c r="N75" s="43">
        <v>6</v>
      </c>
      <c r="O75" s="47" t="s">
        <v>113</v>
      </c>
      <c r="P75" s="43">
        <v>0.94254800000000005</v>
      </c>
      <c r="Q75" s="43">
        <v>5.7161E-3</v>
      </c>
      <c r="R75" s="43">
        <v>164.893</v>
      </c>
      <c r="S75" s="43" t="s">
        <v>97</v>
      </c>
    </row>
    <row r="76" spans="9:19">
      <c r="I76" s="43" t="s">
        <v>156</v>
      </c>
      <c r="J76" s="43" t="s">
        <v>112</v>
      </c>
      <c r="K76" s="43" t="s">
        <v>134</v>
      </c>
      <c r="L76" s="43" t="s">
        <v>137</v>
      </c>
      <c r="M76" s="43" t="s">
        <v>31</v>
      </c>
      <c r="N76" s="43">
        <v>7</v>
      </c>
      <c r="O76" s="47" t="s">
        <v>113</v>
      </c>
      <c r="P76" s="43">
        <v>0.90506399999999998</v>
      </c>
      <c r="Q76" s="47" t="s">
        <v>138</v>
      </c>
      <c r="R76" s="46"/>
      <c r="S76" s="46"/>
    </row>
    <row r="77" spans="9:19">
      <c r="I77" s="43" t="s">
        <v>156</v>
      </c>
      <c r="J77" s="43" t="s">
        <v>112</v>
      </c>
      <c r="K77" s="43" t="s">
        <v>135</v>
      </c>
      <c r="L77" s="43" t="s">
        <v>97</v>
      </c>
      <c r="M77" s="43" t="s">
        <v>30</v>
      </c>
      <c r="N77" s="43">
        <v>8</v>
      </c>
      <c r="O77" s="47" t="s">
        <v>113</v>
      </c>
      <c r="P77" s="43">
        <v>0.85908300000000004</v>
      </c>
      <c r="Q77" s="43">
        <v>0.112275</v>
      </c>
      <c r="R77" s="43">
        <v>7.6516200000000003</v>
      </c>
      <c r="S77" s="43" t="s">
        <v>97</v>
      </c>
    </row>
    <row r="78" spans="9:19">
      <c r="I78" s="43" t="s">
        <v>156</v>
      </c>
      <c r="J78" s="43" t="s">
        <v>112</v>
      </c>
      <c r="K78" s="43" t="s">
        <v>132</v>
      </c>
      <c r="L78" s="43" t="s">
        <v>137</v>
      </c>
      <c r="M78" s="43" t="s">
        <v>33</v>
      </c>
      <c r="N78" s="43">
        <v>9</v>
      </c>
      <c r="O78" s="47" t="s">
        <v>113</v>
      </c>
      <c r="P78" s="43">
        <v>0.85029399999999999</v>
      </c>
      <c r="Q78" s="47" t="s">
        <v>138</v>
      </c>
      <c r="R78" s="46"/>
      <c r="S78" s="46"/>
    </row>
    <row r="79" spans="9:19">
      <c r="I79" s="43" t="s">
        <v>156</v>
      </c>
      <c r="J79" s="43" t="s">
        <v>112</v>
      </c>
      <c r="K79" s="43" t="s">
        <v>142</v>
      </c>
      <c r="L79" s="43" t="s">
        <v>137</v>
      </c>
      <c r="M79" s="43" t="s">
        <v>24</v>
      </c>
      <c r="N79" s="43">
        <v>5</v>
      </c>
      <c r="O79" s="47" t="s">
        <v>113</v>
      </c>
      <c r="P79" s="43">
        <v>0.82095300000000004</v>
      </c>
      <c r="Q79" s="47" t="s">
        <v>138</v>
      </c>
      <c r="R79" s="46"/>
      <c r="S79" s="46"/>
    </row>
    <row r="80" spans="9:19">
      <c r="I80" s="43" t="s">
        <v>156</v>
      </c>
      <c r="J80" s="43" t="s">
        <v>112</v>
      </c>
      <c r="K80" s="43" t="s">
        <v>129</v>
      </c>
      <c r="L80" s="43" t="s">
        <v>137</v>
      </c>
      <c r="M80" s="43" t="s">
        <v>36</v>
      </c>
      <c r="N80" s="43">
        <v>5</v>
      </c>
      <c r="O80" s="47" t="s">
        <v>113</v>
      </c>
      <c r="P80" s="43">
        <v>0.64467300000000005</v>
      </c>
      <c r="Q80" s="47" t="s">
        <v>138</v>
      </c>
      <c r="R80" s="46"/>
      <c r="S80" s="46"/>
    </row>
    <row r="81" spans="9:19">
      <c r="I81" s="43" t="s">
        <v>156</v>
      </c>
      <c r="J81" s="43" t="s">
        <v>112</v>
      </c>
      <c r="K81" s="43" t="s">
        <v>136</v>
      </c>
      <c r="L81" s="43" t="s">
        <v>137</v>
      </c>
      <c r="M81" s="43" t="s">
        <v>29</v>
      </c>
      <c r="N81" s="43">
        <v>5</v>
      </c>
      <c r="O81" s="47" t="s">
        <v>113</v>
      </c>
      <c r="P81" s="43">
        <v>0.641212</v>
      </c>
      <c r="Q81" s="47" t="s">
        <v>138</v>
      </c>
      <c r="R81" s="46"/>
      <c r="S81" s="46"/>
    </row>
  </sheetData>
  <sortState ref="I65:S82">
    <sortCondition descending="1" ref="P66"/>
  </sortState>
  <phoneticPr fontId="1"/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9D74-AC19-9F4A-ACE3-B815994E80D9}">
  <dimension ref="A1:R21"/>
  <sheetViews>
    <sheetView topLeftCell="A2" zoomScale="90" workbookViewId="0">
      <selection activeCell="E3" sqref="E3:E21"/>
    </sheetView>
  </sheetViews>
  <sheetFormatPr baseColWidth="10" defaultRowHeight="20"/>
  <cols>
    <col min="1" max="1" width="3.85546875" customWidth="1"/>
    <col min="5" max="5" width="2.7109375" customWidth="1"/>
    <col min="6" max="6" width="5.28515625" customWidth="1"/>
    <col min="8" max="10" width="7.7109375" customWidth="1"/>
    <col min="11" max="11" width="20.42578125" customWidth="1"/>
    <col min="12" max="12" width="27" customWidth="1"/>
    <col min="13" max="13" width="27.85546875" customWidth="1"/>
    <col min="14" max="14" width="33.42578125" customWidth="1"/>
    <col min="15" max="15" width="32.42578125" customWidth="1"/>
  </cols>
  <sheetData>
    <row r="1" spans="1:18" ht="21" thickBot="1">
      <c r="B1" s="1" t="s">
        <v>43</v>
      </c>
      <c r="C1" s="2">
        <v>44192</v>
      </c>
      <c r="D1" s="3"/>
    </row>
    <row r="2" spans="1:18" ht="21" thickBot="1">
      <c r="A2" t="s">
        <v>0</v>
      </c>
      <c r="B2" t="s">
        <v>1</v>
      </c>
      <c r="C2" t="s">
        <v>2</v>
      </c>
      <c r="E2" t="s">
        <v>28</v>
      </c>
      <c r="F2" t="s">
        <v>42</v>
      </c>
      <c r="G2" t="s">
        <v>44</v>
      </c>
      <c r="H2" t="s">
        <v>45</v>
      </c>
      <c r="I2" t="s">
        <v>81</v>
      </c>
      <c r="J2" t="s">
        <v>85</v>
      </c>
      <c r="K2" t="s">
        <v>74</v>
      </c>
      <c r="L2">
        <v>6</v>
      </c>
      <c r="M2">
        <v>7</v>
      </c>
      <c r="N2">
        <v>8</v>
      </c>
      <c r="O2">
        <v>9</v>
      </c>
      <c r="P2" t="s">
        <v>48</v>
      </c>
    </row>
    <row r="3" spans="1:18">
      <c r="A3" s="129">
        <f>ROW()-2</f>
        <v>1</v>
      </c>
      <c r="B3" s="130" t="s">
        <v>3</v>
      </c>
      <c r="C3" s="131">
        <v>1.67256</v>
      </c>
      <c r="D3" s="131"/>
      <c r="E3" s="106" t="s">
        <v>39</v>
      </c>
      <c r="F3" s="106"/>
      <c r="G3" s="106" t="s">
        <v>46</v>
      </c>
      <c r="H3" s="106" t="s">
        <v>53</v>
      </c>
      <c r="I3" s="106" t="s">
        <v>82</v>
      </c>
      <c r="J3" s="106" t="s">
        <v>83</v>
      </c>
      <c r="K3" s="106" t="s">
        <v>70</v>
      </c>
      <c r="L3" s="111" t="s">
        <v>80</v>
      </c>
      <c r="M3" s="111" t="s">
        <v>77</v>
      </c>
      <c r="N3" s="111" t="s">
        <v>80</v>
      </c>
      <c r="O3" s="112" t="s">
        <v>80</v>
      </c>
      <c r="P3" t="s">
        <v>49</v>
      </c>
    </row>
    <row r="4" spans="1:18">
      <c r="A4" s="113">
        <f t="shared" ref="A4:A21" si="0">ROW()-2</f>
        <v>2</v>
      </c>
      <c r="B4" s="97" t="s">
        <v>4</v>
      </c>
      <c r="C4" s="98">
        <v>1.6660699999999999</v>
      </c>
      <c r="D4" s="98"/>
      <c r="E4" s="97" t="s">
        <v>32</v>
      </c>
      <c r="F4" s="97"/>
      <c r="G4" s="97" t="s">
        <v>47</v>
      </c>
      <c r="H4" s="97" t="s">
        <v>54</v>
      </c>
      <c r="I4" s="97" t="s">
        <v>82</v>
      </c>
      <c r="J4" s="97" t="s">
        <v>83</v>
      </c>
      <c r="K4" s="97" t="s">
        <v>71</v>
      </c>
      <c r="L4" s="99" t="s">
        <v>161</v>
      </c>
      <c r="M4" s="99" t="s">
        <v>161</v>
      </c>
      <c r="N4" s="99" t="s">
        <v>161</v>
      </c>
      <c r="O4" s="114" t="s">
        <v>161</v>
      </c>
      <c r="P4" t="s">
        <v>50</v>
      </c>
    </row>
    <row r="5" spans="1:18">
      <c r="A5" s="113">
        <f t="shared" si="0"/>
        <v>3</v>
      </c>
      <c r="B5" s="97" t="s">
        <v>5</v>
      </c>
      <c r="C5" s="98">
        <v>1.4843999999999999</v>
      </c>
      <c r="D5" s="98"/>
      <c r="E5" s="97" t="s">
        <v>22</v>
      </c>
      <c r="F5" s="97"/>
      <c r="G5" s="97" t="s">
        <v>51</v>
      </c>
      <c r="H5" s="97" t="s">
        <v>52</v>
      </c>
      <c r="I5" s="97" t="s">
        <v>82</v>
      </c>
      <c r="J5" s="97" t="s">
        <v>82</v>
      </c>
      <c r="K5" s="97"/>
      <c r="L5" s="99" t="s">
        <v>161</v>
      </c>
      <c r="M5" s="99" t="s">
        <v>161</v>
      </c>
      <c r="N5" s="101" t="s">
        <v>162</v>
      </c>
      <c r="O5" s="122" t="s">
        <v>162</v>
      </c>
      <c r="P5" s="128" t="s">
        <v>56</v>
      </c>
      <c r="Q5" s="97"/>
      <c r="R5" s="97"/>
    </row>
    <row r="6" spans="1:18">
      <c r="A6" s="113">
        <f t="shared" si="0"/>
        <v>4</v>
      </c>
      <c r="B6" s="97" t="s">
        <v>6</v>
      </c>
      <c r="C6" s="98">
        <v>1.25308</v>
      </c>
      <c r="D6" s="98"/>
      <c r="E6" s="97" t="s">
        <v>34</v>
      </c>
      <c r="F6" s="100"/>
      <c r="G6" s="97" t="s">
        <v>55</v>
      </c>
      <c r="H6" s="97" t="s">
        <v>57</v>
      </c>
      <c r="I6" s="97" t="s">
        <v>84</v>
      </c>
      <c r="J6" s="97" t="s">
        <v>83</v>
      </c>
      <c r="K6" s="97" t="s">
        <v>73</v>
      </c>
      <c r="L6" s="99" t="s">
        <v>161</v>
      </c>
      <c r="M6" s="103" t="s">
        <v>80</v>
      </c>
      <c r="N6" s="99" t="s">
        <v>161</v>
      </c>
      <c r="O6" s="122" t="s">
        <v>162</v>
      </c>
    </row>
    <row r="7" spans="1:18">
      <c r="A7" s="113">
        <f t="shared" si="0"/>
        <v>5</v>
      </c>
      <c r="B7" s="97" t="s">
        <v>7</v>
      </c>
      <c r="C7" s="98">
        <v>1.18187</v>
      </c>
      <c r="D7" s="98"/>
      <c r="E7" s="97" t="s">
        <v>37</v>
      </c>
      <c r="F7" s="97"/>
      <c r="G7" s="97" t="s">
        <v>51</v>
      </c>
      <c r="H7" s="97" t="s">
        <v>53</v>
      </c>
      <c r="I7" s="97" t="s">
        <v>83</v>
      </c>
      <c r="J7" s="97" t="s">
        <v>83</v>
      </c>
      <c r="K7" s="97" t="s">
        <v>72</v>
      </c>
      <c r="L7" s="103" t="s">
        <v>77</v>
      </c>
      <c r="M7" s="103" t="s">
        <v>77</v>
      </c>
      <c r="N7" s="99" t="s">
        <v>161</v>
      </c>
      <c r="O7" s="121" t="s">
        <v>77</v>
      </c>
      <c r="P7" t="s">
        <v>58</v>
      </c>
    </row>
    <row r="8" spans="1:18" ht="21" thickBot="1">
      <c r="A8" s="93">
        <f t="shared" si="0"/>
        <v>6</v>
      </c>
      <c r="B8" s="123" t="s">
        <v>8</v>
      </c>
      <c r="C8" s="132">
        <v>1.08917</v>
      </c>
      <c r="D8" s="132"/>
      <c r="E8" s="123" t="s">
        <v>23</v>
      </c>
      <c r="F8" s="125"/>
      <c r="G8" s="123" t="s">
        <v>47</v>
      </c>
      <c r="H8" s="123" t="s">
        <v>54</v>
      </c>
      <c r="I8" s="123" t="s">
        <v>83</v>
      </c>
      <c r="J8" s="123" t="s">
        <v>82</v>
      </c>
      <c r="K8" s="123"/>
      <c r="L8" s="133" t="s">
        <v>161</v>
      </c>
      <c r="M8" s="133" t="s">
        <v>161</v>
      </c>
      <c r="N8" s="133" t="s">
        <v>161</v>
      </c>
      <c r="O8" s="134" t="s">
        <v>161</v>
      </c>
      <c r="P8" s="128" t="s">
        <v>49</v>
      </c>
      <c r="Q8" s="97"/>
      <c r="R8" s="97"/>
    </row>
    <row r="9" spans="1:18">
      <c r="A9" s="92">
        <f t="shared" si="0"/>
        <v>7</v>
      </c>
      <c r="B9" s="106" t="s">
        <v>9</v>
      </c>
      <c r="C9" s="107">
        <v>1.04776</v>
      </c>
      <c r="D9" s="107"/>
      <c r="E9" s="106" t="s">
        <v>30</v>
      </c>
      <c r="F9" s="106"/>
      <c r="G9" s="106" t="s">
        <v>51</v>
      </c>
      <c r="H9" s="106" t="s">
        <v>59</v>
      </c>
      <c r="I9" s="106" t="s">
        <v>83</v>
      </c>
      <c r="J9" s="106" t="s">
        <v>83</v>
      </c>
      <c r="K9" s="106" t="s">
        <v>75</v>
      </c>
      <c r="L9" s="111" t="s">
        <v>77</v>
      </c>
      <c r="M9" s="109" t="s">
        <v>79</v>
      </c>
      <c r="N9" s="110" t="s">
        <v>162</v>
      </c>
      <c r="O9" s="135" t="s">
        <v>162</v>
      </c>
    </row>
    <row r="10" spans="1:18">
      <c r="A10" s="113">
        <f t="shared" si="0"/>
        <v>8</v>
      </c>
      <c r="B10" s="97" t="s">
        <v>10</v>
      </c>
      <c r="C10" s="104">
        <v>1.01433</v>
      </c>
      <c r="D10" s="104"/>
      <c r="E10" s="97" t="s">
        <v>25</v>
      </c>
      <c r="F10" s="97"/>
      <c r="G10" s="97" t="s">
        <v>60</v>
      </c>
      <c r="H10" s="97" t="s">
        <v>59</v>
      </c>
      <c r="I10" s="97" t="s">
        <v>83</v>
      </c>
      <c r="J10" s="97" t="s">
        <v>83</v>
      </c>
      <c r="K10" s="97"/>
      <c r="L10" s="99" t="s">
        <v>161</v>
      </c>
      <c r="M10" s="101" t="s">
        <v>162</v>
      </c>
      <c r="N10" s="103" t="s">
        <v>77</v>
      </c>
      <c r="O10" s="121" t="s">
        <v>77</v>
      </c>
    </row>
    <row r="11" spans="1:18">
      <c r="A11" s="113">
        <f t="shared" si="0"/>
        <v>9</v>
      </c>
      <c r="B11" s="97" t="s">
        <v>11</v>
      </c>
      <c r="C11" s="104">
        <v>0.99040700000000004</v>
      </c>
      <c r="D11" s="104"/>
      <c r="E11" s="97" t="s">
        <v>27</v>
      </c>
      <c r="F11" s="97"/>
      <c r="G11" s="97" t="s">
        <v>47</v>
      </c>
      <c r="H11" s="97" t="s">
        <v>59</v>
      </c>
      <c r="I11" s="97" t="s">
        <v>84</v>
      </c>
      <c r="J11" s="97" t="s">
        <v>83</v>
      </c>
      <c r="K11" s="97"/>
      <c r="L11" s="99" t="s">
        <v>161</v>
      </c>
      <c r="M11" s="105" t="s">
        <v>76</v>
      </c>
      <c r="N11" s="105" t="s">
        <v>76</v>
      </c>
      <c r="O11" s="136" t="s">
        <v>76</v>
      </c>
    </row>
    <row r="12" spans="1:18">
      <c r="A12" s="115">
        <f t="shared" si="0"/>
        <v>10</v>
      </c>
      <c r="B12" s="116" t="s">
        <v>12</v>
      </c>
      <c r="C12" s="137">
        <v>0.97901899999999997</v>
      </c>
      <c r="D12" s="137"/>
      <c r="E12" s="116" t="s">
        <v>41</v>
      </c>
      <c r="F12" s="118"/>
      <c r="G12" s="116" t="s">
        <v>51</v>
      </c>
      <c r="H12" s="116" t="s">
        <v>54</v>
      </c>
      <c r="I12" s="116" t="s">
        <v>83</v>
      </c>
      <c r="J12" s="116" t="s">
        <v>86</v>
      </c>
      <c r="K12" s="116"/>
      <c r="L12" s="119"/>
      <c r="M12" s="119"/>
      <c r="N12" s="119"/>
      <c r="O12" s="120"/>
    </row>
    <row r="13" spans="1:18" ht="21" thickBot="1">
      <c r="A13" s="93">
        <f t="shared" si="0"/>
        <v>11</v>
      </c>
      <c r="B13" s="123" t="s">
        <v>13</v>
      </c>
      <c r="C13" s="138">
        <v>0.97077899999999995</v>
      </c>
      <c r="D13" s="138"/>
      <c r="E13" s="123" t="s">
        <v>31</v>
      </c>
      <c r="F13" s="123"/>
      <c r="G13" s="123" t="s">
        <v>47</v>
      </c>
      <c r="H13" s="123" t="s">
        <v>61</v>
      </c>
      <c r="I13" s="123" t="s">
        <v>83</v>
      </c>
      <c r="J13" s="123" t="s">
        <v>83</v>
      </c>
      <c r="K13" s="123"/>
      <c r="L13" s="139" t="s">
        <v>162</v>
      </c>
      <c r="M13" s="140" t="s">
        <v>76</v>
      </c>
      <c r="N13" s="133" t="s">
        <v>161</v>
      </c>
      <c r="O13" s="134" t="s">
        <v>161</v>
      </c>
      <c r="P13" t="s">
        <v>62</v>
      </c>
    </row>
    <row r="14" spans="1:18">
      <c r="A14" s="92">
        <f t="shared" si="0"/>
        <v>12</v>
      </c>
      <c r="B14" s="106" t="s">
        <v>14</v>
      </c>
      <c r="C14" s="107">
        <v>0.96071399999999996</v>
      </c>
      <c r="D14" s="107"/>
      <c r="E14" s="106" t="s">
        <v>35</v>
      </c>
      <c r="F14" s="108"/>
      <c r="G14" s="106" t="s">
        <v>46</v>
      </c>
      <c r="H14" s="106" t="s">
        <v>54</v>
      </c>
      <c r="I14" s="106" t="s">
        <v>83</v>
      </c>
      <c r="J14" s="106" t="s">
        <v>87</v>
      </c>
      <c r="K14" s="106" t="s">
        <v>69</v>
      </c>
      <c r="L14" s="109" t="s">
        <v>161</v>
      </c>
      <c r="M14" s="110" t="s">
        <v>162</v>
      </c>
      <c r="N14" s="111" t="s">
        <v>77</v>
      </c>
      <c r="O14" s="112" t="s">
        <v>77</v>
      </c>
      <c r="P14" t="s">
        <v>62</v>
      </c>
    </row>
    <row r="15" spans="1:18">
      <c r="A15" s="113">
        <f t="shared" si="0"/>
        <v>13</v>
      </c>
      <c r="B15" s="97" t="s">
        <v>15</v>
      </c>
      <c r="C15" s="102">
        <v>0.93352100000000005</v>
      </c>
      <c r="D15" s="102"/>
      <c r="E15" s="97" t="s">
        <v>24</v>
      </c>
      <c r="F15" s="97"/>
      <c r="G15" s="97" t="s">
        <v>51</v>
      </c>
      <c r="H15" s="97" t="s">
        <v>53</v>
      </c>
      <c r="I15" s="97" t="s">
        <v>82</v>
      </c>
      <c r="J15" s="97" t="s">
        <v>83</v>
      </c>
      <c r="K15" s="97"/>
      <c r="L15" s="103" t="s">
        <v>163</v>
      </c>
      <c r="M15" s="99" t="s">
        <v>78</v>
      </c>
      <c r="N15" s="103" t="s">
        <v>80</v>
      </c>
      <c r="O15" s="114" t="s">
        <v>78</v>
      </c>
    </row>
    <row r="16" spans="1:18">
      <c r="A16" s="115">
        <f t="shared" si="0"/>
        <v>14</v>
      </c>
      <c r="B16" s="116" t="s">
        <v>16</v>
      </c>
      <c r="C16" s="117">
        <v>0.92837999999999998</v>
      </c>
      <c r="D16" s="117"/>
      <c r="E16" s="116" t="s">
        <v>40</v>
      </c>
      <c r="F16" s="118"/>
      <c r="G16" s="116"/>
      <c r="H16" s="116" t="s">
        <v>54</v>
      </c>
      <c r="I16" s="116"/>
      <c r="J16" s="116" t="s">
        <v>87</v>
      </c>
      <c r="K16" s="116" t="s">
        <v>68</v>
      </c>
      <c r="L16" s="119"/>
      <c r="M16" s="119"/>
      <c r="N16" s="119"/>
      <c r="O16" s="120"/>
    </row>
    <row r="17" spans="1:15">
      <c r="A17" s="113">
        <f t="shared" si="0"/>
        <v>15</v>
      </c>
      <c r="B17" s="97" t="s">
        <v>17</v>
      </c>
      <c r="C17" s="102">
        <v>0.90176000000000001</v>
      </c>
      <c r="D17" s="102"/>
      <c r="E17" s="97" t="s">
        <v>36</v>
      </c>
      <c r="F17" s="100"/>
      <c r="G17" s="97" t="s">
        <v>51</v>
      </c>
      <c r="H17" s="97" t="s">
        <v>59</v>
      </c>
      <c r="I17" s="97" t="s">
        <v>83</v>
      </c>
      <c r="J17" s="97" t="s">
        <v>83</v>
      </c>
      <c r="K17" s="97" t="s">
        <v>66</v>
      </c>
      <c r="L17" s="99" t="s">
        <v>161</v>
      </c>
      <c r="M17" s="99" t="s">
        <v>161</v>
      </c>
      <c r="N17" s="101" t="s">
        <v>162</v>
      </c>
      <c r="O17" s="114" t="s">
        <v>161</v>
      </c>
    </row>
    <row r="18" spans="1:15">
      <c r="A18" s="113">
        <f t="shared" si="0"/>
        <v>16</v>
      </c>
      <c r="B18" s="97" t="s">
        <v>18</v>
      </c>
      <c r="C18" s="102">
        <v>0.861904</v>
      </c>
      <c r="D18" s="102"/>
      <c r="E18" s="97" t="s">
        <v>33</v>
      </c>
      <c r="F18" s="100"/>
      <c r="G18" s="97" t="s">
        <v>63</v>
      </c>
      <c r="H18" s="97" t="s">
        <v>59</v>
      </c>
      <c r="I18" s="97" t="s">
        <v>83</v>
      </c>
      <c r="J18" s="97" t="s">
        <v>83</v>
      </c>
      <c r="K18" s="97"/>
      <c r="L18" s="103" t="s">
        <v>163</v>
      </c>
      <c r="M18" s="103" t="s">
        <v>163</v>
      </c>
      <c r="N18" s="103" t="s">
        <v>163</v>
      </c>
      <c r="O18" s="121" t="s">
        <v>163</v>
      </c>
    </row>
    <row r="19" spans="1:15">
      <c r="A19" s="113">
        <f t="shared" si="0"/>
        <v>17</v>
      </c>
      <c r="B19" s="97" t="s">
        <v>19</v>
      </c>
      <c r="C19" s="102">
        <v>0.83848800000000001</v>
      </c>
      <c r="D19" s="102"/>
      <c r="E19" s="97" t="s">
        <v>38</v>
      </c>
      <c r="F19" s="100"/>
      <c r="G19" s="97" t="s">
        <v>51</v>
      </c>
      <c r="H19" s="97" t="s">
        <v>53</v>
      </c>
      <c r="I19" s="97" t="s">
        <v>83</v>
      </c>
      <c r="J19" s="97" t="s">
        <v>82</v>
      </c>
      <c r="K19" s="97" t="s">
        <v>67</v>
      </c>
      <c r="L19" s="101" t="s">
        <v>162</v>
      </c>
      <c r="M19" s="101" t="s">
        <v>162</v>
      </c>
      <c r="N19" s="103" t="s">
        <v>80</v>
      </c>
      <c r="O19" s="121" t="s">
        <v>80</v>
      </c>
    </row>
    <row r="20" spans="1:15">
      <c r="A20" s="113">
        <f t="shared" si="0"/>
        <v>18</v>
      </c>
      <c r="B20" s="97" t="s">
        <v>20</v>
      </c>
      <c r="C20" s="102">
        <v>0.80139700000000003</v>
      </c>
      <c r="D20" s="102"/>
      <c r="E20" s="97" t="s">
        <v>29</v>
      </c>
      <c r="F20" s="97"/>
      <c r="G20" s="97" t="s">
        <v>51</v>
      </c>
      <c r="H20" s="97" t="s">
        <v>64</v>
      </c>
      <c r="I20" s="97" t="s">
        <v>82</v>
      </c>
      <c r="J20" s="97" t="s">
        <v>83</v>
      </c>
      <c r="K20" s="97"/>
      <c r="L20" s="99" t="s">
        <v>161</v>
      </c>
      <c r="M20" s="101" t="s">
        <v>162</v>
      </c>
      <c r="N20" s="105" t="s">
        <v>76</v>
      </c>
      <c r="O20" s="122" t="s">
        <v>162</v>
      </c>
    </row>
    <row r="21" spans="1:15" ht="21" thickBot="1">
      <c r="A21" s="93">
        <f t="shared" si="0"/>
        <v>19</v>
      </c>
      <c r="B21" s="123" t="s">
        <v>21</v>
      </c>
      <c r="C21" s="124">
        <v>0.69446099999999999</v>
      </c>
      <c r="D21" s="124"/>
      <c r="E21" s="123" t="s">
        <v>26</v>
      </c>
      <c r="F21" s="125"/>
      <c r="G21" s="123" t="s">
        <v>51</v>
      </c>
      <c r="H21" s="123" t="s">
        <v>61</v>
      </c>
      <c r="I21" s="123" t="s">
        <v>83</v>
      </c>
      <c r="J21" s="123" t="s">
        <v>82</v>
      </c>
      <c r="K21" s="123" t="s">
        <v>65</v>
      </c>
      <c r="L21" s="126"/>
      <c r="M21" s="126"/>
      <c r="N21" s="126"/>
      <c r="O21" s="127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2075-EAA0-6848-BD1C-A0C2CF7406FC}">
  <dimension ref="A1:AC21"/>
  <sheetViews>
    <sheetView topLeftCell="A2" zoomScale="111" workbookViewId="0">
      <selection activeCell="I13" sqref="I13"/>
    </sheetView>
  </sheetViews>
  <sheetFormatPr baseColWidth="10" defaultRowHeight="20"/>
  <cols>
    <col min="1" max="1" width="3.85546875" customWidth="1"/>
    <col min="4" max="4" width="2.7109375" customWidth="1"/>
    <col min="5" max="5" width="4.42578125" customWidth="1"/>
    <col min="6" max="6" width="3.7109375" customWidth="1"/>
    <col min="7" max="7" width="3.5703125" style="141" customWidth="1"/>
    <col min="8" max="8" width="3.85546875" style="141" customWidth="1"/>
    <col min="9" max="9" width="3.7109375" style="141" customWidth="1"/>
    <col min="10" max="10" width="4.28515625" style="141" customWidth="1"/>
    <col min="11" max="11" width="3.5703125" style="141" customWidth="1"/>
    <col min="12" max="12" width="3.140625" style="141" customWidth="1"/>
    <col min="13" max="13" width="3.7109375" style="141" customWidth="1"/>
    <col min="14" max="14" width="3.42578125" style="141" customWidth="1"/>
    <col min="15" max="15" width="12.7109375" style="141" customWidth="1"/>
    <col min="16" max="16" width="10.7109375" style="141" customWidth="1"/>
    <col min="17" max="18" width="4.28515625" style="141" customWidth="1"/>
    <col min="19" max="19" width="4.28515625" customWidth="1"/>
    <col min="20" max="21" width="7.7109375" customWidth="1"/>
    <col min="22" max="22" width="20.42578125" customWidth="1"/>
    <col min="23" max="23" width="27" customWidth="1"/>
    <col min="24" max="24" width="27.85546875" customWidth="1"/>
    <col min="25" max="25" width="33.42578125" customWidth="1"/>
    <col min="26" max="26" width="32.42578125" customWidth="1"/>
  </cols>
  <sheetData>
    <row r="1" spans="1:29" ht="21" thickBot="1">
      <c r="B1" s="1" t="s">
        <v>43</v>
      </c>
      <c r="C1" s="2">
        <v>44192</v>
      </c>
    </row>
    <row r="2" spans="1:29" ht="21" thickBot="1">
      <c r="A2" t="s">
        <v>0</v>
      </c>
      <c r="B2" t="s">
        <v>1</v>
      </c>
      <c r="C2" t="s">
        <v>2</v>
      </c>
      <c r="D2" t="s">
        <v>28</v>
      </c>
      <c r="E2" t="s">
        <v>165</v>
      </c>
      <c r="F2" t="s">
        <v>166</v>
      </c>
      <c r="G2" t="s">
        <v>167</v>
      </c>
      <c r="H2" t="s">
        <v>168</v>
      </c>
      <c r="I2" t="s">
        <v>169</v>
      </c>
      <c r="J2" t="s">
        <v>170</v>
      </c>
      <c r="K2" t="s">
        <v>171</v>
      </c>
      <c r="L2" t="s">
        <v>172</v>
      </c>
      <c r="M2" t="s">
        <v>173</v>
      </c>
      <c r="N2" t="s">
        <v>174</v>
      </c>
      <c r="O2"/>
      <c r="P2" t="s">
        <v>175</v>
      </c>
      <c r="Q2" t="s">
        <v>176</v>
      </c>
      <c r="R2" t="s">
        <v>177</v>
      </c>
      <c r="S2" t="s">
        <v>45</v>
      </c>
      <c r="T2" t="s">
        <v>81</v>
      </c>
      <c r="U2" t="s">
        <v>85</v>
      </c>
      <c r="V2" t="s">
        <v>74</v>
      </c>
      <c r="W2">
        <v>6</v>
      </c>
      <c r="X2">
        <v>7</v>
      </c>
      <c r="Y2">
        <v>8</v>
      </c>
      <c r="Z2">
        <v>9</v>
      </c>
      <c r="AA2" t="s">
        <v>48</v>
      </c>
    </row>
    <row r="3" spans="1:29" ht="21" thickBot="1">
      <c r="A3" s="129">
        <f>ROW()-2</f>
        <v>1</v>
      </c>
      <c r="B3" s="130" t="s">
        <v>3</v>
      </c>
      <c r="C3" s="131">
        <v>1.67256</v>
      </c>
      <c r="D3" s="106" t="s">
        <v>39</v>
      </c>
      <c r="E3" s="146" t="s">
        <v>179</v>
      </c>
      <c r="F3" s="106" t="s">
        <v>46</v>
      </c>
      <c r="G3" s="142" t="s">
        <v>83</v>
      </c>
      <c r="H3" s="143" t="s">
        <v>82</v>
      </c>
      <c r="I3" s="143" t="s">
        <v>82</v>
      </c>
      <c r="J3" s="142" t="s">
        <v>83</v>
      </c>
      <c r="K3" s="143" t="s">
        <v>82</v>
      </c>
      <c r="L3" s="142" t="s">
        <v>83</v>
      </c>
      <c r="M3" s="142" t="s">
        <v>83</v>
      </c>
      <c r="N3" s="143" t="s">
        <v>82</v>
      </c>
      <c r="O3" s="106" t="s">
        <v>39</v>
      </c>
      <c r="P3" s="142" t="s">
        <v>178</v>
      </c>
      <c r="Q3" s="142" t="s">
        <v>83</v>
      </c>
      <c r="R3" s="142" t="s">
        <v>83</v>
      </c>
      <c r="S3" s="106" t="s">
        <v>53</v>
      </c>
      <c r="T3" s="106" t="s">
        <v>82</v>
      </c>
      <c r="U3" s="106" t="s">
        <v>83</v>
      </c>
      <c r="V3" s="106" t="s">
        <v>70</v>
      </c>
      <c r="W3" s="111" t="s">
        <v>80</v>
      </c>
      <c r="X3" s="111" t="s">
        <v>77</v>
      </c>
      <c r="Y3" s="111" t="s">
        <v>80</v>
      </c>
      <c r="Z3" s="112" t="s">
        <v>80</v>
      </c>
      <c r="AA3" t="s">
        <v>49</v>
      </c>
    </row>
    <row r="4" spans="1:29" ht="21" thickBot="1">
      <c r="A4" s="113">
        <f t="shared" ref="A4:A21" si="0">ROW()-2</f>
        <v>2</v>
      </c>
      <c r="B4" s="97" t="s">
        <v>4</v>
      </c>
      <c r="C4" s="98">
        <v>1.6660699999999999</v>
      </c>
      <c r="D4" s="97" t="s">
        <v>32</v>
      </c>
      <c r="E4" s="143" t="s">
        <v>82</v>
      </c>
      <c r="F4" s="97" t="s">
        <v>47</v>
      </c>
      <c r="G4" s="143" t="s">
        <v>82</v>
      </c>
      <c r="H4" s="143" t="s">
        <v>82</v>
      </c>
      <c r="I4" s="143" t="s">
        <v>84</v>
      </c>
      <c r="J4" s="143" t="s">
        <v>83</v>
      </c>
      <c r="K4" s="143" t="s">
        <v>82</v>
      </c>
      <c r="L4" s="143" t="s">
        <v>83</v>
      </c>
      <c r="M4" s="143" t="s">
        <v>83</v>
      </c>
      <c r="N4" s="143" t="s">
        <v>82</v>
      </c>
      <c r="O4" s="97" t="s">
        <v>32</v>
      </c>
      <c r="P4" s="142" t="s">
        <v>178</v>
      </c>
      <c r="Q4" s="142" t="s">
        <v>83</v>
      </c>
      <c r="R4" s="143" t="s">
        <v>83</v>
      </c>
      <c r="S4" s="97" t="s">
        <v>54</v>
      </c>
      <c r="T4" s="97" t="s">
        <v>82</v>
      </c>
      <c r="U4" s="97" t="s">
        <v>83</v>
      </c>
      <c r="V4" s="97" t="s">
        <v>71</v>
      </c>
      <c r="W4" s="99" t="s">
        <v>161</v>
      </c>
      <c r="X4" s="99" t="s">
        <v>161</v>
      </c>
      <c r="Y4" s="99" t="s">
        <v>161</v>
      </c>
      <c r="Z4" s="114" t="s">
        <v>161</v>
      </c>
      <c r="AA4" t="s">
        <v>50</v>
      </c>
    </row>
    <row r="5" spans="1:29" ht="21" thickBot="1">
      <c r="A5" s="113">
        <f t="shared" si="0"/>
        <v>3</v>
      </c>
      <c r="B5" s="97" t="s">
        <v>5</v>
      </c>
      <c r="C5" s="98">
        <v>1.4843999999999999</v>
      </c>
      <c r="D5" s="97" t="s">
        <v>22</v>
      </c>
      <c r="E5" s="146" t="s">
        <v>179</v>
      </c>
      <c r="F5" s="97" t="s">
        <v>51</v>
      </c>
      <c r="G5" s="143" t="s">
        <v>82</v>
      </c>
      <c r="H5" s="143" t="s">
        <v>82</v>
      </c>
      <c r="I5" s="143" t="s">
        <v>82</v>
      </c>
      <c r="J5" s="143" t="s">
        <v>83</v>
      </c>
      <c r="K5" s="143" t="s">
        <v>82</v>
      </c>
      <c r="L5" s="143" t="s">
        <v>82</v>
      </c>
      <c r="M5" s="143" t="s">
        <v>83</v>
      </c>
      <c r="N5" s="143" t="s">
        <v>82</v>
      </c>
      <c r="O5" s="97" t="s">
        <v>22</v>
      </c>
      <c r="P5" s="143" t="s">
        <v>180</v>
      </c>
      <c r="Q5" s="142" t="s">
        <v>83</v>
      </c>
      <c r="R5" s="143" t="s">
        <v>84</v>
      </c>
      <c r="S5" s="97" t="s">
        <v>52</v>
      </c>
      <c r="T5" s="97" t="s">
        <v>82</v>
      </c>
      <c r="U5" s="97" t="s">
        <v>82</v>
      </c>
      <c r="V5" s="97"/>
      <c r="W5" s="99" t="s">
        <v>161</v>
      </c>
      <c r="X5" s="99" t="s">
        <v>161</v>
      </c>
      <c r="Y5" s="101" t="s">
        <v>162</v>
      </c>
      <c r="Z5" s="122" t="s">
        <v>162</v>
      </c>
      <c r="AA5" s="128" t="s">
        <v>56</v>
      </c>
      <c r="AB5" s="97"/>
      <c r="AC5" s="97"/>
    </row>
    <row r="6" spans="1:29" ht="21" thickBot="1">
      <c r="A6" s="113">
        <f t="shared" si="0"/>
        <v>4</v>
      </c>
      <c r="B6" s="97" t="s">
        <v>6</v>
      </c>
      <c r="C6" s="98">
        <v>1.25308</v>
      </c>
      <c r="D6" s="97" t="s">
        <v>34</v>
      </c>
      <c r="E6" s="143" t="s">
        <v>82</v>
      </c>
      <c r="F6" s="97" t="s">
        <v>55</v>
      </c>
      <c r="G6" s="143" t="s">
        <v>82</v>
      </c>
      <c r="H6" s="143" t="s">
        <v>181</v>
      </c>
      <c r="I6" s="143" t="s">
        <v>83</v>
      </c>
      <c r="J6" s="143" t="s">
        <v>83</v>
      </c>
      <c r="K6" s="143" t="s">
        <v>83</v>
      </c>
      <c r="L6" s="143" t="s">
        <v>82</v>
      </c>
      <c r="M6" s="143" t="s">
        <v>83</v>
      </c>
      <c r="N6" s="143" t="s">
        <v>83</v>
      </c>
      <c r="O6" s="97" t="s">
        <v>34</v>
      </c>
      <c r="P6" s="143" t="s">
        <v>182</v>
      </c>
      <c r="Q6" s="142" t="s">
        <v>83</v>
      </c>
      <c r="R6" s="143" t="s">
        <v>83</v>
      </c>
      <c r="S6" s="97" t="s">
        <v>57</v>
      </c>
      <c r="T6" s="97" t="s">
        <v>84</v>
      </c>
      <c r="U6" s="97" t="s">
        <v>83</v>
      </c>
      <c r="V6" s="97" t="s">
        <v>73</v>
      </c>
      <c r="W6" s="99" t="s">
        <v>161</v>
      </c>
      <c r="X6" s="103" t="s">
        <v>80</v>
      </c>
      <c r="Y6" s="99" t="s">
        <v>161</v>
      </c>
      <c r="Z6" s="122" t="s">
        <v>162</v>
      </c>
    </row>
    <row r="7" spans="1:29" ht="21" thickBot="1">
      <c r="A7" s="113">
        <f t="shared" si="0"/>
        <v>5</v>
      </c>
      <c r="B7" s="97" t="s">
        <v>7</v>
      </c>
      <c r="C7" s="98">
        <v>1.18187</v>
      </c>
      <c r="D7" s="97" t="s">
        <v>37</v>
      </c>
      <c r="E7" s="143" t="s">
        <v>82</v>
      </c>
      <c r="F7" s="97" t="s">
        <v>51</v>
      </c>
      <c r="G7" s="143" t="s">
        <v>181</v>
      </c>
      <c r="H7" s="143" t="s">
        <v>83</v>
      </c>
      <c r="I7" s="143" t="s">
        <v>82</v>
      </c>
      <c r="J7" s="143" t="s">
        <v>181</v>
      </c>
      <c r="K7" s="143" t="s">
        <v>83</v>
      </c>
      <c r="L7" s="143" t="s">
        <v>83</v>
      </c>
      <c r="M7" s="143" t="s">
        <v>82</v>
      </c>
      <c r="N7" s="143" t="s">
        <v>83</v>
      </c>
      <c r="O7" s="97" t="s">
        <v>37</v>
      </c>
      <c r="P7" s="143" t="s">
        <v>180</v>
      </c>
      <c r="Q7" s="142" t="s">
        <v>83</v>
      </c>
      <c r="R7" s="143" t="s">
        <v>84</v>
      </c>
      <c r="S7" s="97" t="s">
        <v>53</v>
      </c>
      <c r="T7" s="97" t="s">
        <v>83</v>
      </c>
      <c r="U7" s="97" t="s">
        <v>83</v>
      </c>
      <c r="V7" s="97" t="s">
        <v>72</v>
      </c>
      <c r="W7" s="103" t="s">
        <v>77</v>
      </c>
      <c r="X7" s="103" t="s">
        <v>77</v>
      </c>
      <c r="Y7" s="99" t="s">
        <v>161</v>
      </c>
      <c r="Z7" s="121" t="s">
        <v>77</v>
      </c>
      <c r="AA7" t="s">
        <v>58</v>
      </c>
    </row>
    <row r="8" spans="1:29" ht="21" thickBot="1">
      <c r="A8" s="93">
        <f t="shared" si="0"/>
        <v>6</v>
      </c>
      <c r="B8" s="123" t="s">
        <v>8</v>
      </c>
      <c r="C8" s="132">
        <v>1.08917</v>
      </c>
      <c r="D8" s="123" t="s">
        <v>23</v>
      </c>
      <c r="E8" s="143" t="s">
        <v>82</v>
      </c>
      <c r="F8" s="123" t="s">
        <v>47</v>
      </c>
      <c r="G8" s="144" t="s">
        <v>181</v>
      </c>
      <c r="H8" s="144" t="s">
        <v>82</v>
      </c>
      <c r="I8" s="144" t="s">
        <v>84</v>
      </c>
      <c r="J8" s="144" t="s">
        <v>83</v>
      </c>
      <c r="K8" s="144" t="s">
        <v>83</v>
      </c>
      <c r="L8" s="144" t="s">
        <v>181</v>
      </c>
      <c r="M8" s="144" t="s">
        <v>83</v>
      </c>
      <c r="N8" s="144" t="s">
        <v>83</v>
      </c>
      <c r="O8" s="123" t="s">
        <v>23</v>
      </c>
      <c r="P8" s="144" t="s">
        <v>180</v>
      </c>
      <c r="Q8" s="142" t="s">
        <v>83</v>
      </c>
      <c r="R8" s="144" t="s">
        <v>84</v>
      </c>
      <c r="S8" s="123" t="s">
        <v>54</v>
      </c>
      <c r="T8" s="123" t="s">
        <v>83</v>
      </c>
      <c r="U8" s="123" t="s">
        <v>82</v>
      </c>
      <c r="V8" s="123"/>
      <c r="W8" s="133" t="s">
        <v>161</v>
      </c>
      <c r="X8" s="133" t="s">
        <v>161</v>
      </c>
      <c r="Y8" s="133" t="s">
        <v>161</v>
      </c>
      <c r="Z8" s="134" t="s">
        <v>161</v>
      </c>
      <c r="AA8" s="128" t="s">
        <v>49</v>
      </c>
      <c r="AB8" s="97"/>
      <c r="AC8" s="97"/>
    </row>
    <row r="9" spans="1:29" ht="21" thickBot="1">
      <c r="A9" s="92">
        <f t="shared" si="0"/>
        <v>7</v>
      </c>
      <c r="B9" s="106" t="s">
        <v>9</v>
      </c>
      <c r="C9" s="107">
        <v>1.04776</v>
      </c>
      <c r="D9" s="106" t="s">
        <v>30</v>
      </c>
      <c r="E9" s="143" t="s">
        <v>82</v>
      </c>
      <c r="F9" s="106" t="s">
        <v>51</v>
      </c>
      <c r="G9" s="142" t="s">
        <v>82</v>
      </c>
      <c r="H9" s="142" t="s">
        <v>83</v>
      </c>
      <c r="I9" s="142" t="s">
        <v>83</v>
      </c>
      <c r="J9" s="142" t="s">
        <v>83</v>
      </c>
      <c r="K9" s="142" t="s">
        <v>83</v>
      </c>
      <c r="L9" s="142" t="s">
        <v>83</v>
      </c>
      <c r="M9" s="142" t="s">
        <v>181</v>
      </c>
      <c r="N9" s="142" t="s">
        <v>82</v>
      </c>
      <c r="O9" s="106" t="s">
        <v>30</v>
      </c>
      <c r="P9" s="142" t="s">
        <v>180</v>
      </c>
      <c r="Q9" s="142" t="s">
        <v>83</v>
      </c>
      <c r="R9" s="142" t="s">
        <v>181</v>
      </c>
      <c r="S9" s="106" t="s">
        <v>59</v>
      </c>
      <c r="T9" s="106" t="s">
        <v>83</v>
      </c>
      <c r="U9" s="106" t="s">
        <v>83</v>
      </c>
      <c r="V9" s="106" t="s">
        <v>75</v>
      </c>
      <c r="W9" s="111" t="s">
        <v>77</v>
      </c>
      <c r="X9" s="109" t="s">
        <v>79</v>
      </c>
      <c r="Y9" s="110" t="s">
        <v>162</v>
      </c>
      <c r="Z9" s="135" t="s">
        <v>162</v>
      </c>
    </row>
    <row r="10" spans="1:29" ht="21" thickBot="1">
      <c r="A10" s="113">
        <f t="shared" si="0"/>
        <v>8</v>
      </c>
      <c r="B10" s="97" t="s">
        <v>10</v>
      </c>
      <c r="C10" s="104">
        <v>1.01433</v>
      </c>
      <c r="D10" s="97" t="s">
        <v>25</v>
      </c>
      <c r="E10" s="143" t="s">
        <v>82</v>
      </c>
      <c r="F10" s="97" t="s">
        <v>60</v>
      </c>
      <c r="G10" s="143" t="s">
        <v>82</v>
      </c>
      <c r="H10" s="143" t="s">
        <v>82</v>
      </c>
      <c r="I10" s="143" t="s">
        <v>83</v>
      </c>
      <c r="J10" s="143" t="s">
        <v>83</v>
      </c>
      <c r="K10" s="143" t="s">
        <v>83</v>
      </c>
      <c r="L10" s="143" t="s">
        <v>82</v>
      </c>
      <c r="M10" s="143" t="s">
        <v>83</v>
      </c>
      <c r="N10" s="143" t="s">
        <v>82</v>
      </c>
      <c r="O10" s="97" t="s">
        <v>25</v>
      </c>
      <c r="P10" s="143" t="s">
        <v>180</v>
      </c>
      <c r="Q10" s="142" t="s">
        <v>83</v>
      </c>
      <c r="R10" s="143" t="s">
        <v>83</v>
      </c>
      <c r="S10" s="97" t="s">
        <v>59</v>
      </c>
      <c r="T10" s="97" t="s">
        <v>83</v>
      </c>
      <c r="U10" s="97" t="s">
        <v>83</v>
      </c>
      <c r="V10" s="97"/>
      <c r="W10" s="99" t="s">
        <v>161</v>
      </c>
      <c r="X10" s="101" t="s">
        <v>162</v>
      </c>
      <c r="Y10" s="103" t="s">
        <v>77</v>
      </c>
      <c r="Z10" s="121" t="s">
        <v>77</v>
      </c>
    </row>
    <row r="11" spans="1:29">
      <c r="A11" s="113">
        <f t="shared" si="0"/>
        <v>9</v>
      </c>
      <c r="B11" s="97" t="s">
        <v>11</v>
      </c>
      <c r="C11" s="104">
        <v>0.99040700000000004</v>
      </c>
      <c r="D11" s="97" t="s">
        <v>27</v>
      </c>
      <c r="E11" s="143" t="s">
        <v>82</v>
      </c>
      <c r="F11" s="97" t="s">
        <v>47</v>
      </c>
      <c r="G11" s="143" t="s">
        <v>82</v>
      </c>
      <c r="H11" s="143" t="s">
        <v>82</v>
      </c>
      <c r="I11" s="143" t="s">
        <v>83</v>
      </c>
      <c r="J11" s="143" t="s">
        <v>83</v>
      </c>
      <c r="K11" s="143" t="s">
        <v>83</v>
      </c>
      <c r="L11" s="143" t="s">
        <v>82</v>
      </c>
      <c r="M11" s="143" t="s">
        <v>83</v>
      </c>
      <c r="N11" s="143" t="s">
        <v>82</v>
      </c>
      <c r="O11" s="97" t="s">
        <v>27</v>
      </c>
      <c r="P11" s="143" t="s">
        <v>182</v>
      </c>
      <c r="Q11" s="142" t="s">
        <v>83</v>
      </c>
      <c r="R11" s="143" t="s">
        <v>83</v>
      </c>
      <c r="S11" s="97" t="s">
        <v>59</v>
      </c>
      <c r="T11" s="97" t="s">
        <v>84</v>
      </c>
      <c r="U11" s="97" t="s">
        <v>83</v>
      </c>
      <c r="V11" s="97"/>
      <c r="W11" s="99" t="s">
        <v>161</v>
      </c>
      <c r="X11" s="105" t="s">
        <v>76</v>
      </c>
      <c r="Y11" s="105" t="s">
        <v>76</v>
      </c>
      <c r="Z11" s="136" t="s">
        <v>76</v>
      </c>
    </row>
    <row r="12" spans="1:29" ht="21" thickBot="1">
      <c r="A12" s="115">
        <f t="shared" si="0"/>
        <v>10</v>
      </c>
      <c r="B12" s="116" t="s">
        <v>12</v>
      </c>
      <c r="C12" s="137">
        <v>0.97901899999999997</v>
      </c>
      <c r="D12" s="116" t="s">
        <v>41</v>
      </c>
      <c r="E12" s="143" t="s">
        <v>82</v>
      </c>
      <c r="F12" s="116" t="s">
        <v>51</v>
      </c>
      <c r="G12" s="145"/>
      <c r="H12" s="145"/>
      <c r="I12" s="145"/>
      <c r="J12" s="145"/>
      <c r="K12" s="145"/>
      <c r="L12" s="145"/>
      <c r="M12" s="145"/>
      <c r="N12" s="145"/>
      <c r="O12" s="116" t="s">
        <v>41</v>
      </c>
      <c r="P12" s="145"/>
      <c r="Q12" s="145"/>
      <c r="R12" s="145"/>
      <c r="S12" s="116" t="s">
        <v>54</v>
      </c>
      <c r="T12" s="116" t="s">
        <v>83</v>
      </c>
      <c r="U12" s="116" t="s">
        <v>86</v>
      </c>
      <c r="V12" s="116"/>
      <c r="W12" s="119"/>
      <c r="X12" s="119"/>
      <c r="Y12" s="119"/>
      <c r="Z12" s="120"/>
    </row>
    <row r="13" spans="1:29" ht="21" thickBot="1">
      <c r="A13" s="93">
        <f t="shared" si="0"/>
        <v>11</v>
      </c>
      <c r="B13" s="123" t="s">
        <v>13</v>
      </c>
      <c r="C13" s="138">
        <v>0.97077899999999995</v>
      </c>
      <c r="D13" s="123" t="s">
        <v>31</v>
      </c>
      <c r="E13" s="146" t="s">
        <v>179</v>
      </c>
      <c r="F13" s="123" t="s">
        <v>47</v>
      </c>
      <c r="G13" s="144" t="s">
        <v>181</v>
      </c>
      <c r="H13" s="144" t="s">
        <v>82</v>
      </c>
      <c r="I13" s="144" t="s">
        <v>83</v>
      </c>
      <c r="J13" s="144" t="s">
        <v>83</v>
      </c>
      <c r="K13" s="144" t="s">
        <v>181</v>
      </c>
      <c r="L13" s="144" t="s">
        <v>82</v>
      </c>
      <c r="M13" s="144" t="s">
        <v>83</v>
      </c>
      <c r="N13" s="144" t="s">
        <v>181</v>
      </c>
      <c r="O13" s="123" t="s">
        <v>31</v>
      </c>
      <c r="P13" s="144" t="s">
        <v>183</v>
      </c>
      <c r="Q13" s="142" t="s">
        <v>83</v>
      </c>
      <c r="R13" s="144" t="s">
        <v>84</v>
      </c>
      <c r="S13" s="123" t="s">
        <v>61</v>
      </c>
      <c r="T13" s="123" t="s">
        <v>83</v>
      </c>
      <c r="U13" s="123" t="s">
        <v>83</v>
      </c>
      <c r="V13" s="123"/>
      <c r="W13" s="139" t="s">
        <v>162</v>
      </c>
      <c r="X13" s="140" t="s">
        <v>76</v>
      </c>
      <c r="Y13" s="133" t="s">
        <v>161</v>
      </c>
      <c r="Z13" s="134" t="s">
        <v>161</v>
      </c>
      <c r="AA13" t="s">
        <v>62</v>
      </c>
    </row>
    <row r="14" spans="1:29" ht="21" thickBot="1">
      <c r="A14" s="92">
        <f t="shared" si="0"/>
        <v>12</v>
      </c>
      <c r="B14" s="106" t="s">
        <v>14</v>
      </c>
      <c r="C14" s="107">
        <v>0.96071399999999996</v>
      </c>
      <c r="D14" s="106" t="s">
        <v>35</v>
      </c>
      <c r="E14" s="146" t="s">
        <v>179</v>
      </c>
      <c r="F14" s="106" t="s">
        <v>46</v>
      </c>
      <c r="G14" s="142" t="s">
        <v>82</v>
      </c>
      <c r="H14" s="142" t="s">
        <v>82</v>
      </c>
      <c r="I14" s="142" t="s">
        <v>84</v>
      </c>
      <c r="J14" s="142" t="s">
        <v>83</v>
      </c>
      <c r="K14" s="142" t="s">
        <v>83</v>
      </c>
      <c r="L14" s="142" t="s">
        <v>82</v>
      </c>
      <c r="M14" s="142" t="s">
        <v>83</v>
      </c>
      <c r="N14" s="142" t="s">
        <v>83</v>
      </c>
      <c r="O14" s="106" t="s">
        <v>35</v>
      </c>
      <c r="P14" s="142" t="s">
        <v>180</v>
      </c>
      <c r="Q14" s="142" t="s">
        <v>83</v>
      </c>
      <c r="R14" s="142" t="s">
        <v>184</v>
      </c>
      <c r="S14" s="106" t="s">
        <v>54</v>
      </c>
      <c r="T14" s="106" t="s">
        <v>83</v>
      </c>
      <c r="U14" s="106" t="s">
        <v>87</v>
      </c>
      <c r="V14" s="106" t="s">
        <v>69</v>
      </c>
      <c r="W14" s="109" t="s">
        <v>161</v>
      </c>
      <c r="X14" s="110" t="s">
        <v>162</v>
      </c>
      <c r="Y14" s="111" t="s">
        <v>77</v>
      </c>
      <c r="Z14" s="112" t="s">
        <v>77</v>
      </c>
      <c r="AA14" t="s">
        <v>62</v>
      </c>
    </row>
    <row r="15" spans="1:29">
      <c r="A15" s="113">
        <f t="shared" si="0"/>
        <v>13</v>
      </c>
      <c r="B15" s="97" t="s">
        <v>15</v>
      </c>
      <c r="C15" s="102">
        <v>0.93352100000000005</v>
      </c>
      <c r="D15" s="97" t="s">
        <v>24</v>
      </c>
      <c r="E15" s="143" t="s">
        <v>82</v>
      </c>
      <c r="F15" s="97" t="s">
        <v>51</v>
      </c>
      <c r="G15" s="143" t="s">
        <v>82</v>
      </c>
      <c r="H15" s="143" t="s">
        <v>82</v>
      </c>
      <c r="I15" s="143" t="s">
        <v>82</v>
      </c>
      <c r="J15" s="143" t="s">
        <v>83</v>
      </c>
      <c r="K15" s="143" t="s">
        <v>82</v>
      </c>
      <c r="L15" s="143" t="s">
        <v>184</v>
      </c>
      <c r="M15" s="143" t="s">
        <v>83</v>
      </c>
      <c r="N15" s="143" t="s">
        <v>82</v>
      </c>
      <c r="O15" s="97" t="s">
        <v>24</v>
      </c>
      <c r="P15" s="143" t="s">
        <v>180</v>
      </c>
      <c r="Q15" s="142" t="s">
        <v>83</v>
      </c>
      <c r="R15" s="143" t="s">
        <v>84</v>
      </c>
      <c r="S15" s="97" t="s">
        <v>53</v>
      </c>
      <c r="T15" s="97" t="s">
        <v>82</v>
      </c>
      <c r="U15" s="97" t="s">
        <v>83</v>
      </c>
      <c r="V15" s="97"/>
      <c r="W15" s="103" t="s">
        <v>163</v>
      </c>
      <c r="X15" s="99" t="s">
        <v>78</v>
      </c>
      <c r="Y15" s="103" t="s">
        <v>80</v>
      </c>
      <c r="Z15" s="114" t="s">
        <v>78</v>
      </c>
    </row>
    <row r="16" spans="1:29" ht="21" thickBot="1">
      <c r="A16" s="115">
        <f t="shared" si="0"/>
        <v>14</v>
      </c>
      <c r="B16" s="116" t="s">
        <v>16</v>
      </c>
      <c r="C16" s="117">
        <v>0.92837999999999998</v>
      </c>
      <c r="D16" s="116" t="s">
        <v>40</v>
      </c>
      <c r="E16" s="143" t="s">
        <v>82</v>
      </c>
      <c r="F16" s="116"/>
      <c r="G16" s="145"/>
      <c r="H16" s="145"/>
      <c r="I16" s="145"/>
      <c r="J16" s="145"/>
      <c r="K16" s="145"/>
      <c r="L16" s="145"/>
      <c r="M16" s="145"/>
      <c r="N16" s="145"/>
      <c r="O16" s="116" t="s">
        <v>40</v>
      </c>
      <c r="P16" s="145"/>
      <c r="Q16" s="145"/>
      <c r="R16" s="145"/>
      <c r="S16" s="116" t="s">
        <v>54</v>
      </c>
      <c r="T16" s="116"/>
      <c r="U16" s="116" t="s">
        <v>87</v>
      </c>
      <c r="V16" s="116" t="s">
        <v>68</v>
      </c>
      <c r="W16" s="119"/>
      <c r="X16" s="119"/>
      <c r="Y16" s="119"/>
      <c r="Z16" s="120"/>
    </row>
    <row r="17" spans="1:26">
      <c r="A17" s="113">
        <f t="shared" si="0"/>
        <v>15</v>
      </c>
      <c r="B17" s="97" t="s">
        <v>17</v>
      </c>
      <c r="C17" s="102">
        <v>0.90176000000000001</v>
      </c>
      <c r="D17" s="97" t="s">
        <v>36</v>
      </c>
      <c r="E17" s="146" t="s">
        <v>179</v>
      </c>
      <c r="F17" s="97" t="s">
        <v>51</v>
      </c>
      <c r="G17" s="143" t="s">
        <v>184</v>
      </c>
      <c r="H17" s="143" t="s">
        <v>82</v>
      </c>
      <c r="I17" s="143" t="s">
        <v>83</v>
      </c>
      <c r="J17" s="143" t="s">
        <v>82</v>
      </c>
      <c r="K17" s="143" t="s">
        <v>83</v>
      </c>
      <c r="L17" s="143" t="s">
        <v>83</v>
      </c>
      <c r="M17" s="143" t="s">
        <v>82</v>
      </c>
      <c r="N17" s="143" t="s">
        <v>82</v>
      </c>
      <c r="O17" s="97" t="s">
        <v>36</v>
      </c>
      <c r="P17" s="143" t="s">
        <v>180</v>
      </c>
      <c r="Q17" s="143" t="s">
        <v>83</v>
      </c>
      <c r="R17" s="143" t="s">
        <v>82</v>
      </c>
      <c r="S17" s="97" t="s">
        <v>59</v>
      </c>
      <c r="T17" s="97" t="s">
        <v>83</v>
      </c>
      <c r="U17" s="97" t="s">
        <v>83</v>
      </c>
      <c r="V17" s="97" t="s">
        <v>66</v>
      </c>
      <c r="W17" s="99" t="s">
        <v>161</v>
      </c>
      <c r="X17" s="99" t="s">
        <v>161</v>
      </c>
      <c r="Y17" s="101" t="s">
        <v>162</v>
      </c>
      <c r="Z17" s="114" t="s">
        <v>161</v>
      </c>
    </row>
    <row r="18" spans="1:26" ht="21" thickBot="1">
      <c r="A18" s="113">
        <f t="shared" si="0"/>
        <v>16</v>
      </c>
      <c r="B18" s="97" t="s">
        <v>18</v>
      </c>
      <c r="C18" s="102">
        <v>0.861904</v>
      </c>
      <c r="D18" s="97" t="s">
        <v>33</v>
      </c>
      <c r="E18" s="143" t="s">
        <v>82</v>
      </c>
      <c r="F18" s="97" t="s">
        <v>63</v>
      </c>
      <c r="G18" s="143" t="s">
        <v>82</v>
      </c>
      <c r="H18" s="143" t="s">
        <v>82</v>
      </c>
      <c r="I18" s="143" t="s">
        <v>83</v>
      </c>
      <c r="J18" s="143" t="s">
        <v>83</v>
      </c>
      <c r="K18" s="143" t="s">
        <v>83</v>
      </c>
      <c r="L18" s="143" t="s">
        <v>82</v>
      </c>
      <c r="M18" s="143" t="s">
        <v>83</v>
      </c>
      <c r="N18" s="143" t="s">
        <v>83</v>
      </c>
      <c r="O18" s="97" t="s">
        <v>33</v>
      </c>
      <c r="P18" s="143" t="s">
        <v>185</v>
      </c>
      <c r="Q18" s="143" t="s">
        <v>83</v>
      </c>
      <c r="R18" s="143" t="s">
        <v>83</v>
      </c>
      <c r="S18" s="97" t="s">
        <v>59</v>
      </c>
      <c r="T18" s="97" t="s">
        <v>83</v>
      </c>
      <c r="U18" s="97" t="s">
        <v>83</v>
      </c>
      <c r="V18" s="97"/>
      <c r="W18" s="103" t="s">
        <v>163</v>
      </c>
      <c r="X18" s="103" t="s">
        <v>163</v>
      </c>
      <c r="Y18" s="103" t="s">
        <v>163</v>
      </c>
      <c r="Z18" s="121" t="s">
        <v>163</v>
      </c>
    </row>
    <row r="19" spans="1:26">
      <c r="A19" s="113">
        <f t="shared" si="0"/>
        <v>17</v>
      </c>
      <c r="B19" s="97" t="s">
        <v>19</v>
      </c>
      <c r="C19" s="102">
        <v>0.83848800000000001</v>
      </c>
      <c r="D19" s="97" t="s">
        <v>38</v>
      </c>
      <c r="E19" s="146" t="s">
        <v>179</v>
      </c>
      <c r="F19" s="97" t="s">
        <v>51</v>
      </c>
      <c r="G19" s="143" t="s">
        <v>82</v>
      </c>
      <c r="H19" s="143" t="s">
        <v>82</v>
      </c>
      <c r="I19" s="143" t="s">
        <v>82</v>
      </c>
      <c r="J19" s="143" t="s">
        <v>82</v>
      </c>
      <c r="K19" s="143" t="s">
        <v>83</v>
      </c>
      <c r="L19" s="143" t="s">
        <v>83</v>
      </c>
      <c r="M19" s="143" t="s">
        <v>83</v>
      </c>
      <c r="N19" s="143" t="s">
        <v>82</v>
      </c>
      <c r="O19" s="97" t="s">
        <v>38</v>
      </c>
      <c r="P19" s="143" t="s">
        <v>180</v>
      </c>
      <c r="Q19" s="143" t="s">
        <v>83</v>
      </c>
      <c r="R19" s="143" t="s">
        <v>84</v>
      </c>
      <c r="S19" s="97" t="s">
        <v>53</v>
      </c>
      <c r="T19" s="97" t="s">
        <v>83</v>
      </c>
      <c r="U19" s="97" t="s">
        <v>82</v>
      </c>
      <c r="V19" s="97" t="s">
        <v>67</v>
      </c>
      <c r="W19" s="101" t="s">
        <v>162</v>
      </c>
      <c r="X19" s="101" t="s">
        <v>162</v>
      </c>
      <c r="Y19" s="103" t="s">
        <v>80</v>
      </c>
      <c r="Z19" s="121" t="s">
        <v>80</v>
      </c>
    </row>
    <row r="20" spans="1:26">
      <c r="A20" s="113">
        <f t="shared" si="0"/>
        <v>18</v>
      </c>
      <c r="B20" s="97" t="s">
        <v>20</v>
      </c>
      <c r="C20" s="102">
        <v>0.80139700000000003</v>
      </c>
      <c r="D20" s="97" t="s">
        <v>29</v>
      </c>
      <c r="E20" s="143" t="s">
        <v>82</v>
      </c>
      <c r="F20" s="97" t="s">
        <v>51</v>
      </c>
      <c r="G20" s="143" t="s">
        <v>184</v>
      </c>
      <c r="H20" s="143" t="s">
        <v>82</v>
      </c>
      <c r="I20" s="143" t="s">
        <v>83</v>
      </c>
      <c r="J20" s="143" t="s">
        <v>83</v>
      </c>
      <c r="K20" s="143" t="s">
        <v>82</v>
      </c>
      <c r="L20" s="143" t="s">
        <v>82</v>
      </c>
      <c r="M20" s="143" t="s">
        <v>83</v>
      </c>
      <c r="N20" s="143" t="s">
        <v>82</v>
      </c>
      <c r="O20" s="97" t="s">
        <v>29</v>
      </c>
      <c r="P20" s="143" t="s">
        <v>180</v>
      </c>
      <c r="Q20" s="143" t="s">
        <v>83</v>
      </c>
      <c r="R20" s="143" t="s">
        <v>83</v>
      </c>
      <c r="S20" s="97" t="s">
        <v>64</v>
      </c>
      <c r="T20" s="97" t="s">
        <v>82</v>
      </c>
      <c r="U20" s="97" t="s">
        <v>83</v>
      </c>
      <c r="V20" s="97"/>
      <c r="W20" s="99" t="s">
        <v>161</v>
      </c>
      <c r="X20" s="101" t="s">
        <v>162</v>
      </c>
      <c r="Y20" s="105" t="s">
        <v>76</v>
      </c>
      <c r="Z20" s="122" t="s">
        <v>162</v>
      </c>
    </row>
    <row r="21" spans="1:26" ht="21" thickBot="1">
      <c r="A21" s="93">
        <f t="shared" si="0"/>
        <v>19</v>
      </c>
      <c r="B21" s="123" t="s">
        <v>21</v>
      </c>
      <c r="C21" s="124">
        <v>0.69446099999999999</v>
      </c>
      <c r="D21" s="123" t="s">
        <v>26</v>
      </c>
      <c r="E21" s="143" t="s">
        <v>82</v>
      </c>
      <c r="F21" s="123" t="s">
        <v>51</v>
      </c>
      <c r="G21" s="144"/>
      <c r="H21" s="144"/>
      <c r="I21" s="144"/>
      <c r="J21" s="144"/>
      <c r="K21" s="144"/>
      <c r="L21" s="144"/>
      <c r="M21" s="144"/>
      <c r="N21" s="144"/>
      <c r="O21" s="123" t="s">
        <v>26</v>
      </c>
      <c r="P21" s="144"/>
      <c r="Q21" s="144"/>
      <c r="R21" s="144"/>
      <c r="S21" s="123" t="s">
        <v>61</v>
      </c>
      <c r="T21" s="123" t="s">
        <v>83</v>
      </c>
      <c r="U21" s="123" t="s">
        <v>82</v>
      </c>
      <c r="V21" s="123" t="s">
        <v>65</v>
      </c>
      <c r="W21" s="126"/>
      <c r="X21" s="126"/>
      <c r="Y21" s="126"/>
      <c r="Z21" s="127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E98-CFF7-3447-8D05-A19B2B769049}">
  <sheetPr>
    <pageSetUpPr fitToPage="1"/>
  </sheetPr>
  <dimension ref="A1:X94"/>
  <sheetViews>
    <sheetView tabSelected="1" topLeftCell="C38" zoomScale="88" zoomScaleNormal="50" workbookViewId="0">
      <selection activeCell="K48" sqref="K48"/>
    </sheetView>
  </sheetViews>
  <sheetFormatPr baseColWidth="10" defaultRowHeight="20"/>
  <cols>
    <col min="1" max="1" width="6.140625" customWidth="1"/>
    <col min="2" max="2" width="10.7109375" customWidth="1"/>
    <col min="3" max="3" width="25.28515625" customWidth="1"/>
    <col min="4" max="4" width="9.5703125" customWidth="1"/>
    <col min="5" max="5" width="15.140625" customWidth="1"/>
    <col min="10" max="10" width="5.140625" customWidth="1"/>
    <col min="12" max="12" width="20" customWidth="1"/>
    <col min="14" max="14" width="15.42578125" customWidth="1"/>
    <col min="18" max="18" width="10.7109375" customWidth="1"/>
    <col min="19" max="19" width="15.42578125" customWidth="1"/>
    <col min="20" max="20" width="16.140625" customWidth="1"/>
    <col min="21" max="21" width="15.85546875" customWidth="1"/>
    <col min="22" max="22" width="17.85546875" customWidth="1"/>
    <col min="23" max="23" width="17" customWidth="1"/>
  </cols>
  <sheetData>
    <row r="1" spans="1:24" ht="21" thickBot="1">
      <c r="A1" s="92"/>
      <c r="B1" s="91"/>
      <c r="C1" s="82" t="s">
        <v>108</v>
      </c>
      <c r="D1" s="75"/>
      <c r="E1" s="74" t="s">
        <v>109</v>
      </c>
      <c r="F1" s="75"/>
      <c r="G1" s="75"/>
      <c r="H1" s="75"/>
      <c r="I1" s="76"/>
      <c r="J1" s="92"/>
      <c r="K1" s="91"/>
      <c r="L1" s="82" t="s">
        <v>108</v>
      </c>
      <c r="M1" s="75"/>
      <c r="N1" s="74" t="s">
        <v>109</v>
      </c>
      <c r="O1" s="75"/>
      <c r="P1" s="75"/>
      <c r="Q1" s="75"/>
      <c r="R1" s="76"/>
      <c r="S1" s="54" t="s">
        <v>151</v>
      </c>
      <c r="T1" s="50" t="s">
        <v>146</v>
      </c>
      <c r="U1" s="30" t="s">
        <v>147</v>
      </c>
      <c r="V1" s="30" t="s">
        <v>148</v>
      </c>
      <c r="W1" s="49" t="s">
        <v>149</v>
      </c>
      <c r="X1" s="43" t="s">
        <v>150</v>
      </c>
    </row>
    <row r="2" spans="1:24" ht="21" thickBot="1">
      <c r="A2" s="93" t="s">
        <v>160</v>
      </c>
      <c r="B2" s="94" t="s">
        <v>145</v>
      </c>
      <c r="C2" s="85" t="s">
        <v>90</v>
      </c>
      <c r="D2" s="86" t="s">
        <v>91</v>
      </c>
      <c r="E2" s="87" t="s">
        <v>92</v>
      </c>
      <c r="F2" s="87" t="s">
        <v>93</v>
      </c>
      <c r="G2" s="87" t="s">
        <v>94</v>
      </c>
      <c r="H2" s="86" t="s">
        <v>95</v>
      </c>
      <c r="I2" s="88" t="s">
        <v>90</v>
      </c>
      <c r="J2" s="93" t="s">
        <v>160</v>
      </c>
      <c r="K2" s="94" t="s">
        <v>145</v>
      </c>
      <c r="L2" s="85" t="s">
        <v>90</v>
      </c>
      <c r="M2" s="86" t="s">
        <v>91</v>
      </c>
      <c r="N2" s="87" t="s">
        <v>92</v>
      </c>
      <c r="O2" s="87" t="s">
        <v>93</v>
      </c>
      <c r="P2" s="87" t="s">
        <v>94</v>
      </c>
      <c r="Q2" s="86" t="s">
        <v>95</v>
      </c>
      <c r="R2" s="88" t="s">
        <v>90</v>
      </c>
      <c r="S2" s="55" t="s">
        <v>99</v>
      </c>
      <c r="T2" s="51">
        <v>160</v>
      </c>
      <c r="U2" s="48">
        <v>160</v>
      </c>
      <c r="V2" s="48">
        <v>124</v>
      </c>
      <c r="W2" s="56">
        <v>124</v>
      </c>
    </row>
    <row r="3" spans="1:24">
      <c r="A3" s="169">
        <v>1</v>
      </c>
      <c r="B3" s="188" t="s">
        <v>32</v>
      </c>
      <c r="C3" s="51" t="s">
        <v>97</v>
      </c>
      <c r="D3" s="48">
        <v>10</v>
      </c>
      <c r="E3" s="73" t="s">
        <v>98</v>
      </c>
      <c r="F3" s="48">
        <v>1.92944</v>
      </c>
      <c r="G3" s="48">
        <v>9.3724600000000005E-2</v>
      </c>
      <c r="H3" s="48">
        <v>20.586300000000001</v>
      </c>
      <c r="I3" s="56" t="s">
        <v>97</v>
      </c>
      <c r="J3" s="169" t="s">
        <v>164</v>
      </c>
      <c r="K3" s="169" t="s">
        <v>24</v>
      </c>
      <c r="L3" s="51" t="s">
        <v>97</v>
      </c>
      <c r="M3" s="48">
        <v>5</v>
      </c>
      <c r="N3" s="73" t="s">
        <v>98</v>
      </c>
      <c r="O3" s="48">
        <v>0.95988600000000002</v>
      </c>
      <c r="P3" s="95">
        <v>4.8280400000000001E-2</v>
      </c>
      <c r="Q3" s="48">
        <v>19.881499999999999</v>
      </c>
      <c r="R3" s="56" t="s">
        <v>97</v>
      </c>
      <c r="S3" s="24" t="s">
        <v>116</v>
      </c>
      <c r="T3" s="52">
        <v>0</v>
      </c>
      <c r="U3" s="4">
        <v>0</v>
      </c>
      <c r="V3" s="4">
        <v>0</v>
      </c>
      <c r="W3" s="13">
        <v>0</v>
      </c>
    </row>
    <row r="4" spans="1:24">
      <c r="A4" s="169"/>
      <c r="B4" s="188"/>
      <c r="C4" s="52" t="s">
        <v>97</v>
      </c>
      <c r="D4" s="4">
        <v>10</v>
      </c>
      <c r="E4" s="66" t="s">
        <v>113</v>
      </c>
      <c r="F4" s="4">
        <v>1.5463199999999999</v>
      </c>
      <c r="G4" s="4">
        <v>4.03262E-2</v>
      </c>
      <c r="H4" s="4">
        <v>38.345199999999998</v>
      </c>
      <c r="I4" s="13" t="s">
        <v>97</v>
      </c>
      <c r="J4" s="169"/>
      <c r="K4" s="169"/>
      <c r="L4" s="52" t="s">
        <v>137</v>
      </c>
      <c r="M4" s="4">
        <v>5</v>
      </c>
      <c r="N4" s="66" t="s">
        <v>113</v>
      </c>
      <c r="O4" s="4">
        <v>0.87016899999999997</v>
      </c>
      <c r="P4" s="66" t="s">
        <v>159</v>
      </c>
      <c r="Q4" s="65"/>
      <c r="R4" s="77"/>
      <c r="S4" s="24" t="s">
        <v>100</v>
      </c>
      <c r="T4" s="52">
        <v>19</v>
      </c>
      <c r="U4" s="4">
        <v>19</v>
      </c>
      <c r="V4" s="4">
        <v>16</v>
      </c>
      <c r="W4" s="13">
        <v>16</v>
      </c>
    </row>
    <row r="5" spans="1:24">
      <c r="A5" s="169"/>
      <c r="B5" s="188"/>
      <c r="C5" s="52" t="s">
        <v>97</v>
      </c>
      <c r="D5" s="4">
        <v>8</v>
      </c>
      <c r="E5" s="66" t="s">
        <v>98</v>
      </c>
      <c r="F5" s="89">
        <v>1.0698399999999999</v>
      </c>
      <c r="G5" s="4">
        <v>0.110302</v>
      </c>
      <c r="H5" s="4">
        <v>9.6992200000000004</v>
      </c>
      <c r="I5" s="13" t="s">
        <v>97</v>
      </c>
      <c r="J5" s="169"/>
      <c r="K5" s="169"/>
      <c r="L5" s="52" t="s">
        <v>97</v>
      </c>
      <c r="M5" s="4">
        <v>5</v>
      </c>
      <c r="N5" s="66" t="s">
        <v>98</v>
      </c>
      <c r="O5" s="89">
        <v>0.88658099999999995</v>
      </c>
      <c r="P5" s="69">
        <v>2.9693799999999999E-2</v>
      </c>
      <c r="Q5" s="4">
        <v>29.857399999999998</v>
      </c>
      <c r="R5" s="13" t="s">
        <v>97</v>
      </c>
      <c r="S5" s="24" t="s">
        <v>101</v>
      </c>
      <c r="T5" s="52">
        <v>141</v>
      </c>
      <c r="U5" s="4">
        <v>141</v>
      </c>
      <c r="V5" s="4">
        <v>108</v>
      </c>
      <c r="W5" s="13">
        <v>108</v>
      </c>
    </row>
    <row r="6" spans="1:24">
      <c r="A6" s="170"/>
      <c r="B6" s="189"/>
      <c r="C6" s="52" t="s">
        <v>97</v>
      </c>
      <c r="D6" s="4">
        <v>8</v>
      </c>
      <c r="E6" s="66" t="s">
        <v>113</v>
      </c>
      <c r="F6" s="89">
        <v>1.09579</v>
      </c>
      <c r="G6" s="4">
        <v>4.2763799999999998E-2</v>
      </c>
      <c r="H6" s="4">
        <v>25.624199999999998</v>
      </c>
      <c r="I6" s="13" t="s">
        <v>97</v>
      </c>
      <c r="J6" s="170"/>
      <c r="K6" s="170"/>
      <c r="L6" s="52" t="s">
        <v>137</v>
      </c>
      <c r="M6" s="4">
        <v>5</v>
      </c>
      <c r="N6" s="66" t="s">
        <v>113</v>
      </c>
      <c r="O6" s="89">
        <v>0.82095300000000004</v>
      </c>
      <c r="P6" s="66" t="s">
        <v>159</v>
      </c>
      <c r="Q6" s="65"/>
      <c r="R6" s="77"/>
      <c r="S6" s="25" t="s">
        <v>102</v>
      </c>
      <c r="T6" s="53">
        <v>3211040</v>
      </c>
      <c r="U6" s="22">
        <v>42225600</v>
      </c>
      <c r="V6" s="22">
        <v>2981930</v>
      </c>
      <c r="W6" s="27">
        <v>6616280</v>
      </c>
    </row>
    <row r="7" spans="1:24">
      <c r="A7" s="168">
        <v>2</v>
      </c>
      <c r="B7" s="187" t="s">
        <v>39</v>
      </c>
      <c r="C7" s="52" t="s">
        <v>97</v>
      </c>
      <c r="D7" s="4">
        <v>8</v>
      </c>
      <c r="E7" s="66" t="s">
        <v>98</v>
      </c>
      <c r="F7" s="4">
        <v>1.6865000000000001</v>
      </c>
      <c r="G7" s="4">
        <v>0.10506699999999999</v>
      </c>
      <c r="H7" s="4">
        <v>16.051600000000001</v>
      </c>
      <c r="I7" s="13" t="s">
        <v>97</v>
      </c>
      <c r="J7" s="168">
        <v>12</v>
      </c>
      <c r="K7" s="168" t="s">
        <v>36</v>
      </c>
      <c r="L7" s="52">
        <v>1.9004E-3</v>
      </c>
      <c r="M7" s="4">
        <v>5</v>
      </c>
      <c r="N7" s="66" t="s">
        <v>98</v>
      </c>
      <c r="O7" s="4">
        <v>0.95330300000000001</v>
      </c>
      <c r="P7" s="69">
        <v>0.159916</v>
      </c>
      <c r="Q7" s="4">
        <v>5.9612800000000004</v>
      </c>
      <c r="R7" s="13">
        <v>1.9004E-3</v>
      </c>
      <c r="S7" s="25" t="s">
        <v>103</v>
      </c>
      <c r="T7" s="52">
        <v>22773.3</v>
      </c>
      <c r="U7" s="4">
        <v>299472</v>
      </c>
      <c r="V7" s="4">
        <v>27610.5</v>
      </c>
      <c r="W7" s="13">
        <v>61261.8</v>
      </c>
    </row>
    <row r="8" spans="1:24">
      <c r="A8" s="169"/>
      <c r="B8" s="188"/>
      <c r="C8" s="52" t="s">
        <v>137</v>
      </c>
      <c r="D8" s="4">
        <v>8</v>
      </c>
      <c r="E8" s="66" t="s">
        <v>113</v>
      </c>
      <c r="F8" s="4">
        <v>1.2771600000000001</v>
      </c>
      <c r="G8" s="66" t="s">
        <v>159</v>
      </c>
      <c r="H8" s="65"/>
      <c r="I8" s="77"/>
      <c r="J8" s="169"/>
      <c r="K8" s="169"/>
      <c r="L8" s="52">
        <v>1.4119999999999999E-4</v>
      </c>
      <c r="M8" s="4">
        <v>5</v>
      </c>
      <c r="N8" s="66" t="s">
        <v>113</v>
      </c>
      <c r="O8" s="4">
        <v>0.88763400000000003</v>
      </c>
      <c r="P8" s="69">
        <v>8.5300299999999996E-2</v>
      </c>
      <c r="Q8" s="4">
        <v>10.406000000000001</v>
      </c>
      <c r="R8" s="13">
        <v>1.4119999999999999E-4</v>
      </c>
      <c r="S8" s="25" t="s">
        <v>104</v>
      </c>
      <c r="T8" s="52">
        <v>0.94273799999999996</v>
      </c>
      <c r="U8" s="4">
        <v>0.94663799999999998</v>
      </c>
      <c r="V8" s="4">
        <v>0.90859500000000004</v>
      </c>
      <c r="W8" s="13">
        <v>0.98765700000000001</v>
      </c>
    </row>
    <row r="9" spans="1:24">
      <c r="A9" s="169"/>
      <c r="B9" s="188"/>
      <c r="C9" s="52" t="s">
        <v>97</v>
      </c>
      <c r="D9" s="4">
        <v>7</v>
      </c>
      <c r="E9" s="66" t="s">
        <v>98</v>
      </c>
      <c r="F9" s="67">
        <v>1.65899</v>
      </c>
      <c r="G9" s="4">
        <v>5.8331599999999997E-2</v>
      </c>
      <c r="H9" s="4">
        <v>28.4406</v>
      </c>
      <c r="I9" s="13" t="s">
        <v>97</v>
      </c>
      <c r="J9" s="169"/>
      <c r="K9" s="169"/>
      <c r="L9" s="52" t="s">
        <v>97</v>
      </c>
      <c r="M9" s="4">
        <v>5</v>
      </c>
      <c r="N9" s="66" t="s">
        <v>98</v>
      </c>
      <c r="O9" s="89">
        <v>0.87173400000000001</v>
      </c>
      <c r="P9" s="69">
        <v>3.2367899999999998E-2</v>
      </c>
      <c r="Q9" s="4">
        <v>26.932099999999998</v>
      </c>
      <c r="R9" s="13" t="s">
        <v>97</v>
      </c>
      <c r="S9" s="24" t="s">
        <v>105</v>
      </c>
      <c r="T9" s="52">
        <v>150.90799999999999</v>
      </c>
      <c r="U9" s="4">
        <v>547.24099999999999</v>
      </c>
      <c r="V9" s="4">
        <v>166.16399999999999</v>
      </c>
      <c r="W9" s="13">
        <v>247.511</v>
      </c>
    </row>
    <row r="10" spans="1:24" ht="21" thickBot="1">
      <c r="A10" s="170"/>
      <c r="B10" s="189"/>
      <c r="C10" s="52" t="s">
        <v>137</v>
      </c>
      <c r="D10" s="4">
        <v>7</v>
      </c>
      <c r="E10" s="66" t="s">
        <v>113</v>
      </c>
      <c r="F10" s="90">
        <v>1.2787599999999999</v>
      </c>
      <c r="G10" s="66" t="s">
        <v>159</v>
      </c>
      <c r="H10" s="65"/>
      <c r="I10" s="77"/>
      <c r="J10" s="170"/>
      <c r="K10" s="170"/>
      <c r="L10" s="52" t="s">
        <v>137</v>
      </c>
      <c r="M10" s="4">
        <v>5</v>
      </c>
      <c r="N10" s="66" t="s">
        <v>113</v>
      </c>
      <c r="O10" s="89">
        <v>0.64467300000000005</v>
      </c>
      <c r="P10" s="66" t="s">
        <v>159</v>
      </c>
      <c r="Q10" s="65"/>
      <c r="R10" s="77"/>
      <c r="S10" s="26" t="s">
        <v>106</v>
      </c>
      <c r="T10" s="57" t="s">
        <v>97</v>
      </c>
      <c r="U10" s="14" t="s">
        <v>97</v>
      </c>
      <c r="V10" s="14" t="s">
        <v>97</v>
      </c>
      <c r="W10" s="16" t="s">
        <v>97</v>
      </c>
    </row>
    <row r="11" spans="1:24" ht="21" thickBot="1">
      <c r="A11" s="168">
        <v>3</v>
      </c>
      <c r="B11" s="190" t="s">
        <v>22</v>
      </c>
      <c r="C11" s="52" t="s">
        <v>97</v>
      </c>
      <c r="D11" s="4">
        <v>7</v>
      </c>
      <c r="E11" s="66" t="s">
        <v>98</v>
      </c>
      <c r="F11" s="4">
        <v>1.47383</v>
      </c>
      <c r="G11" s="4">
        <v>0.147837</v>
      </c>
      <c r="H11" s="4">
        <v>9.9692799999999995</v>
      </c>
      <c r="I11" s="13" t="s">
        <v>97</v>
      </c>
      <c r="J11" s="168">
        <v>13</v>
      </c>
      <c r="K11" s="168" t="s">
        <v>35</v>
      </c>
      <c r="L11" s="52" t="s">
        <v>97</v>
      </c>
      <c r="M11" s="4">
        <v>14</v>
      </c>
      <c r="N11" s="66" t="s">
        <v>98</v>
      </c>
      <c r="O11" s="4">
        <v>0.94778600000000002</v>
      </c>
      <c r="P11" s="69">
        <v>5.2194600000000001E-2</v>
      </c>
      <c r="Q11" s="4">
        <v>18.1587</v>
      </c>
      <c r="R11" s="13" t="s">
        <v>97</v>
      </c>
    </row>
    <row r="12" spans="1:24" ht="21" thickBot="1">
      <c r="A12" s="169"/>
      <c r="B12" s="191"/>
      <c r="C12" s="52" t="s">
        <v>137</v>
      </c>
      <c r="D12" s="4">
        <v>7</v>
      </c>
      <c r="E12" s="66" t="s">
        <v>113</v>
      </c>
      <c r="F12" s="4">
        <v>1.4022699999999999</v>
      </c>
      <c r="G12" s="66" t="s">
        <v>159</v>
      </c>
      <c r="H12" s="65"/>
      <c r="I12" s="77"/>
      <c r="J12" s="169"/>
      <c r="K12" s="169"/>
      <c r="L12" s="52" t="s">
        <v>97</v>
      </c>
      <c r="M12" s="4">
        <v>14</v>
      </c>
      <c r="N12" s="66" t="s">
        <v>113</v>
      </c>
      <c r="O12" s="4">
        <v>1.05179</v>
      </c>
      <c r="P12" s="69">
        <v>0.118143</v>
      </c>
      <c r="Q12" s="4">
        <v>8.9026599999999991</v>
      </c>
      <c r="R12" s="13" t="s">
        <v>97</v>
      </c>
      <c r="S12" s="17" t="s">
        <v>117</v>
      </c>
      <c r="T12" s="59" t="s">
        <v>91</v>
      </c>
      <c r="U12" s="60" t="s">
        <v>118</v>
      </c>
      <c r="V12" s="60" t="s">
        <v>119</v>
      </c>
      <c r="W12" s="60" t="s">
        <v>120</v>
      </c>
      <c r="X12" s="61" t="s">
        <v>90</v>
      </c>
    </row>
    <row r="13" spans="1:24">
      <c r="A13" s="169"/>
      <c r="B13" s="191"/>
      <c r="C13" s="52" t="s">
        <v>97</v>
      </c>
      <c r="D13" s="4">
        <v>7</v>
      </c>
      <c r="E13" s="66" t="s">
        <v>98</v>
      </c>
      <c r="F13" s="89">
        <v>1.39344</v>
      </c>
      <c r="G13" s="4">
        <v>9.7754900000000006E-2</v>
      </c>
      <c r="H13" s="4">
        <v>14.2544</v>
      </c>
      <c r="I13" s="13" t="s">
        <v>97</v>
      </c>
      <c r="J13" s="169"/>
      <c r="K13" s="169"/>
      <c r="L13" s="52" t="s">
        <v>97</v>
      </c>
      <c r="M13" s="4">
        <v>7</v>
      </c>
      <c r="N13" s="66" t="s">
        <v>98</v>
      </c>
      <c r="O13" s="68">
        <v>0.98321899999999995</v>
      </c>
      <c r="P13" s="69">
        <v>7.0716899999999999E-2</v>
      </c>
      <c r="Q13" s="4">
        <v>13.903600000000001</v>
      </c>
      <c r="R13" s="13" t="s">
        <v>97</v>
      </c>
      <c r="S13" s="58" t="s">
        <v>146</v>
      </c>
      <c r="T13" s="51">
        <v>18</v>
      </c>
      <c r="U13" s="48">
        <v>1564872.2</v>
      </c>
      <c r="V13" s="48">
        <v>86937.3</v>
      </c>
      <c r="W13" s="48">
        <v>3.81751</v>
      </c>
      <c r="X13" s="56" t="s">
        <v>97</v>
      </c>
    </row>
    <row r="14" spans="1:24">
      <c r="A14" s="170"/>
      <c r="B14" s="192"/>
      <c r="C14" s="52" t="s">
        <v>137</v>
      </c>
      <c r="D14" s="4">
        <v>7</v>
      </c>
      <c r="E14" s="66" t="s">
        <v>113</v>
      </c>
      <c r="F14" s="89">
        <v>1.18316</v>
      </c>
      <c r="G14" s="66" t="s">
        <v>159</v>
      </c>
      <c r="H14" s="65"/>
      <c r="I14" s="77"/>
      <c r="J14" s="170"/>
      <c r="K14" s="170"/>
      <c r="L14" s="52" t="s">
        <v>97</v>
      </c>
      <c r="M14" s="4">
        <v>7</v>
      </c>
      <c r="N14" s="66" t="s">
        <v>113</v>
      </c>
      <c r="O14" s="89">
        <v>0.95229600000000003</v>
      </c>
      <c r="P14" s="69">
        <v>3.3601499999999999E-2</v>
      </c>
      <c r="Q14" s="4">
        <v>28.340900000000001</v>
      </c>
      <c r="R14" s="13" t="s">
        <v>97</v>
      </c>
      <c r="S14" s="11" t="s">
        <v>147</v>
      </c>
      <c r="T14" s="52">
        <v>18</v>
      </c>
      <c r="U14" s="4">
        <v>16752852</v>
      </c>
      <c r="V14" s="4">
        <v>930714</v>
      </c>
      <c r="W14" s="4">
        <v>3.10785</v>
      </c>
      <c r="X14" s="13" t="s">
        <v>97</v>
      </c>
    </row>
    <row r="15" spans="1:24">
      <c r="A15" s="168">
        <v>4</v>
      </c>
      <c r="B15" s="174" t="s">
        <v>34</v>
      </c>
      <c r="C15" s="52">
        <v>8.0992000000000008E-3</v>
      </c>
      <c r="D15" s="4">
        <v>5</v>
      </c>
      <c r="E15" s="66" t="s">
        <v>98</v>
      </c>
      <c r="F15" s="4">
        <v>1.25206</v>
      </c>
      <c r="G15" s="4">
        <v>0.29466900000000001</v>
      </c>
      <c r="H15" s="4">
        <v>4.2490500000000004</v>
      </c>
      <c r="I15" s="13">
        <v>8.0992000000000008E-3</v>
      </c>
      <c r="J15" s="181">
        <v>14</v>
      </c>
      <c r="K15" s="181" t="s">
        <v>40</v>
      </c>
      <c r="L15" s="52" t="s">
        <v>97</v>
      </c>
      <c r="M15" s="4">
        <v>6</v>
      </c>
      <c r="N15" s="66" t="s">
        <v>98</v>
      </c>
      <c r="O15" s="4">
        <v>0.92837999999999998</v>
      </c>
      <c r="P15" s="69">
        <v>4.3236999999999998E-2</v>
      </c>
      <c r="Q15" s="4">
        <v>21.471900000000002</v>
      </c>
      <c r="R15" s="13" t="s">
        <v>97</v>
      </c>
      <c r="S15" s="11" t="s">
        <v>148</v>
      </c>
      <c r="T15" s="52">
        <v>15</v>
      </c>
      <c r="U15" s="4">
        <v>844067.04</v>
      </c>
      <c r="V15" s="4">
        <v>56271.1</v>
      </c>
      <c r="W15" s="4">
        <v>2.0380400000000001</v>
      </c>
      <c r="X15" s="13">
        <v>1.8721700000000001E-2</v>
      </c>
    </row>
    <row r="16" spans="1:24" ht="21" thickBot="1">
      <c r="A16" s="169"/>
      <c r="B16" s="175"/>
      <c r="C16" s="52" t="s">
        <v>137</v>
      </c>
      <c r="D16" s="4">
        <v>5</v>
      </c>
      <c r="E16" s="66" t="s">
        <v>113</v>
      </c>
      <c r="F16" s="4">
        <v>1.31654</v>
      </c>
      <c r="G16" s="66" t="s">
        <v>159</v>
      </c>
      <c r="H16" s="65"/>
      <c r="I16" s="77"/>
      <c r="J16" s="182"/>
      <c r="K16" s="182"/>
      <c r="L16" s="52" t="s">
        <v>97</v>
      </c>
      <c r="M16" s="4">
        <v>6</v>
      </c>
      <c r="N16" s="66" t="s">
        <v>113</v>
      </c>
      <c r="O16" s="4">
        <v>0.95460500000000004</v>
      </c>
      <c r="P16" s="69">
        <v>5.3494199999999999E-2</v>
      </c>
      <c r="Q16" s="4">
        <v>17.844999999999999</v>
      </c>
      <c r="R16" s="13" t="s">
        <v>97</v>
      </c>
      <c r="S16" s="12" t="s">
        <v>149</v>
      </c>
      <c r="T16" s="57">
        <v>15</v>
      </c>
      <c r="U16" s="14">
        <v>5727820.2999999998</v>
      </c>
      <c r="V16" s="14">
        <v>381855</v>
      </c>
      <c r="W16" s="14">
        <v>6.2331599999999998</v>
      </c>
      <c r="X16" s="16" t="s">
        <v>97</v>
      </c>
    </row>
    <row r="17" spans="1:18">
      <c r="A17" s="169"/>
      <c r="B17" s="175"/>
      <c r="C17" s="52">
        <v>2.5147099999999999E-2</v>
      </c>
      <c r="D17" s="4">
        <v>5</v>
      </c>
      <c r="E17" s="66" t="s">
        <v>98</v>
      </c>
      <c r="F17" s="67">
        <v>1.2351300000000001</v>
      </c>
      <c r="G17" s="4">
        <v>0.39109100000000002</v>
      </c>
      <c r="H17" s="4">
        <v>3.1581600000000001</v>
      </c>
      <c r="I17" s="13">
        <v>2.5147099999999999E-2</v>
      </c>
      <c r="J17" s="182"/>
      <c r="K17" s="182"/>
      <c r="L17" s="83"/>
      <c r="M17" s="70"/>
      <c r="N17" s="71"/>
      <c r="O17" s="70"/>
      <c r="P17" s="70"/>
      <c r="Q17" s="70"/>
      <c r="R17" s="78"/>
    </row>
    <row r="18" spans="1:18">
      <c r="A18" s="170"/>
      <c r="B18" s="176"/>
      <c r="C18" s="52" t="s">
        <v>137</v>
      </c>
      <c r="D18" s="4">
        <v>5</v>
      </c>
      <c r="E18" s="66" t="s">
        <v>113</v>
      </c>
      <c r="F18" s="67">
        <v>1.2868900000000001</v>
      </c>
      <c r="G18" s="66" t="s">
        <v>159</v>
      </c>
      <c r="H18" s="65"/>
      <c r="I18" s="77"/>
      <c r="J18" s="183"/>
      <c r="K18" s="183"/>
      <c r="L18" s="83"/>
      <c r="M18" s="70"/>
      <c r="N18" s="71"/>
      <c r="O18" s="70"/>
      <c r="P18" s="70"/>
      <c r="Q18" s="70"/>
      <c r="R18" s="78"/>
    </row>
    <row r="19" spans="1:18">
      <c r="A19" s="168">
        <v>5</v>
      </c>
      <c r="B19" s="187" t="s">
        <v>23</v>
      </c>
      <c r="C19" s="52" t="s">
        <v>97</v>
      </c>
      <c r="D19" s="4">
        <v>6</v>
      </c>
      <c r="E19" s="66" t="s">
        <v>98</v>
      </c>
      <c r="F19" s="4">
        <v>1.14357</v>
      </c>
      <c r="G19" s="4">
        <v>2.087E-2</v>
      </c>
      <c r="H19" s="4">
        <v>54.794899999999998</v>
      </c>
      <c r="I19" s="13" t="s">
        <v>97</v>
      </c>
      <c r="J19" s="168">
        <v>15</v>
      </c>
      <c r="K19" s="168" t="s">
        <v>38</v>
      </c>
      <c r="L19" s="52" t="s">
        <v>97</v>
      </c>
      <c r="M19" s="4">
        <v>9</v>
      </c>
      <c r="N19" s="66" t="s">
        <v>98</v>
      </c>
      <c r="O19" s="4">
        <v>0.88913500000000001</v>
      </c>
      <c r="P19" s="69">
        <v>0.11981</v>
      </c>
      <c r="Q19" s="4">
        <v>7.4211999999999998</v>
      </c>
      <c r="R19" s="13" t="s">
        <v>97</v>
      </c>
    </row>
    <row r="20" spans="1:18">
      <c r="A20" s="169"/>
      <c r="B20" s="188"/>
      <c r="C20" s="52" t="s">
        <v>97</v>
      </c>
      <c r="D20" s="4">
        <v>6</v>
      </c>
      <c r="E20" s="66" t="s">
        <v>113</v>
      </c>
      <c r="F20" s="4">
        <v>1.0563100000000001</v>
      </c>
      <c r="G20" s="4">
        <v>1.4537599999999999E-2</v>
      </c>
      <c r="H20" s="4">
        <v>72.660700000000006</v>
      </c>
      <c r="I20" s="13" t="s">
        <v>97</v>
      </c>
      <c r="J20" s="169"/>
      <c r="K20" s="169"/>
      <c r="L20" s="52" t="s">
        <v>97</v>
      </c>
      <c r="M20" s="4">
        <v>9</v>
      </c>
      <c r="N20" s="66" t="s">
        <v>113</v>
      </c>
      <c r="O20" s="4">
        <v>0.84848900000000005</v>
      </c>
      <c r="P20" s="69">
        <v>4.5566299999999997E-2</v>
      </c>
      <c r="Q20" s="4">
        <v>18.620999999999999</v>
      </c>
      <c r="R20" s="13" t="s">
        <v>97</v>
      </c>
    </row>
    <row r="21" spans="1:18">
      <c r="A21" s="169"/>
      <c r="B21" s="188"/>
      <c r="C21" s="52" t="s">
        <v>97</v>
      </c>
      <c r="D21" s="4">
        <v>6</v>
      </c>
      <c r="E21" s="66" t="s">
        <v>98</v>
      </c>
      <c r="F21" s="89">
        <v>1.0355099999999999</v>
      </c>
      <c r="G21" s="4">
        <v>6.3492400000000004E-2</v>
      </c>
      <c r="H21" s="4">
        <v>16.309200000000001</v>
      </c>
      <c r="I21" s="13" t="s">
        <v>97</v>
      </c>
      <c r="J21" s="169"/>
      <c r="K21" s="169"/>
      <c r="L21" s="52" t="s">
        <v>97</v>
      </c>
      <c r="M21" s="4">
        <v>8</v>
      </c>
      <c r="N21" s="66" t="s">
        <v>98</v>
      </c>
      <c r="O21" s="89">
        <v>0.82021699999999997</v>
      </c>
      <c r="P21" s="69">
        <v>6.3585900000000001E-2</v>
      </c>
      <c r="Q21" s="4">
        <v>12.8994</v>
      </c>
      <c r="R21" s="13" t="s">
        <v>97</v>
      </c>
    </row>
    <row r="22" spans="1:18">
      <c r="A22" s="170"/>
      <c r="B22" s="189"/>
      <c r="C22" s="52" t="s">
        <v>97</v>
      </c>
      <c r="D22" s="4">
        <v>6</v>
      </c>
      <c r="E22" s="66" t="s">
        <v>113</v>
      </c>
      <c r="F22" s="89">
        <v>0.94254800000000005</v>
      </c>
      <c r="G22" s="4">
        <v>5.7161E-3</v>
      </c>
      <c r="H22" s="4">
        <v>164.893</v>
      </c>
      <c r="I22" s="13" t="s">
        <v>97</v>
      </c>
      <c r="J22" s="170"/>
      <c r="K22" s="170"/>
      <c r="L22" s="52" t="s">
        <v>97</v>
      </c>
      <c r="M22" s="4">
        <v>8</v>
      </c>
      <c r="N22" s="66" t="s">
        <v>113</v>
      </c>
      <c r="O22" s="68">
        <v>0.951955</v>
      </c>
      <c r="P22" s="69">
        <v>4.4703699999999999E-2</v>
      </c>
      <c r="Q22" s="4">
        <v>21.294799999999999</v>
      </c>
      <c r="R22" s="13" t="s">
        <v>97</v>
      </c>
    </row>
    <row r="23" spans="1:18">
      <c r="A23" s="168">
        <v>6</v>
      </c>
      <c r="B23" s="171" t="s">
        <v>37</v>
      </c>
      <c r="C23" s="52">
        <v>1.4200000000000001E-4</v>
      </c>
      <c r="D23" s="4">
        <v>8</v>
      </c>
      <c r="E23" s="66" t="s">
        <v>98</v>
      </c>
      <c r="F23" s="4">
        <v>1.11809</v>
      </c>
      <c r="G23" s="4">
        <v>0.16513600000000001</v>
      </c>
      <c r="H23" s="4">
        <v>6.7706900000000001</v>
      </c>
      <c r="I23" s="13">
        <v>1.4200000000000001E-4</v>
      </c>
      <c r="J23" s="168">
        <v>16</v>
      </c>
      <c r="K23" s="168" t="s">
        <v>31</v>
      </c>
      <c r="L23" s="52">
        <v>1.697E-4</v>
      </c>
      <c r="M23" s="4">
        <v>7</v>
      </c>
      <c r="N23" s="66" t="s">
        <v>98</v>
      </c>
      <c r="O23" s="4">
        <v>0.87446900000000005</v>
      </c>
      <c r="P23" s="69">
        <v>0.12059300000000001</v>
      </c>
      <c r="Q23" s="4">
        <v>7.2514099999999999</v>
      </c>
      <c r="R23" s="13">
        <v>1.697E-4</v>
      </c>
    </row>
    <row r="24" spans="1:18">
      <c r="A24" s="169"/>
      <c r="B24" s="172"/>
      <c r="C24" s="52" t="s">
        <v>97</v>
      </c>
      <c r="D24" s="4">
        <v>8</v>
      </c>
      <c r="E24" s="66" t="s">
        <v>113</v>
      </c>
      <c r="F24" s="69">
        <v>1.2262599999999999</v>
      </c>
      <c r="G24" s="4">
        <v>4.0756599999999997E-2</v>
      </c>
      <c r="H24" s="4">
        <v>30.087299999999999</v>
      </c>
      <c r="I24" s="13" t="s">
        <v>97</v>
      </c>
      <c r="J24" s="169"/>
      <c r="K24" s="169"/>
      <c r="L24" s="52" t="s">
        <v>97</v>
      </c>
      <c r="M24" s="4">
        <v>7</v>
      </c>
      <c r="N24" s="66" t="s">
        <v>113</v>
      </c>
      <c r="O24" s="4">
        <v>1.0392699999999999</v>
      </c>
      <c r="P24" s="69">
        <v>4.3165599999999998E-2</v>
      </c>
      <c r="Q24" s="4">
        <v>24.0763</v>
      </c>
      <c r="R24" s="13" t="s">
        <v>97</v>
      </c>
    </row>
    <row r="25" spans="1:18">
      <c r="A25" s="169"/>
      <c r="B25" s="172"/>
      <c r="C25" s="52">
        <v>6.2528000000000002E-3</v>
      </c>
      <c r="D25" s="4">
        <v>3</v>
      </c>
      <c r="E25" s="66" t="s">
        <v>98</v>
      </c>
      <c r="F25" s="68">
        <v>1.4358299999999999</v>
      </c>
      <c r="G25" s="4">
        <v>0.20826800000000001</v>
      </c>
      <c r="H25" s="4">
        <v>6.8941600000000003</v>
      </c>
      <c r="I25" s="13">
        <v>6.2528000000000002E-3</v>
      </c>
      <c r="J25" s="169"/>
      <c r="K25" s="169"/>
      <c r="L25" s="52" t="s">
        <v>97</v>
      </c>
      <c r="M25" s="4">
        <v>7</v>
      </c>
      <c r="N25" s="66" t="s">
        <v>98</v>
      </c>
      <c r="O25" s="68">
        <v>1.0583800000000001</v>
      </c>
      <c r="P25" s="69">
        <v>0.116664</v>
      </c>
      <c r="Q25" s="4">
        <v>9.0720100000000006</v>
      </c>
      <c r="R25" s="13" t="s">
        <v>97</v>
      </c>
    </row>
    <row r="26" spans="1:18">
      <c r="A26" s="170"/>
      <c r="B26" s="173"/>
      <c r="C26" s="52" t="s">
        <v>137</v>
      </c>
      <c r="D26" s="4">
        <v>3</v>
      </c>
      <c r="E26" s="66" t="s">
        <v>113</v>
      </c>
      <c r="F26" s="90">
        <v>1.2845899999999999</v>
      </c>
      <c r="G26" s="66" t="s">
        <v>159</v>
      </c>
      <c r="H26" s="65"/>
      <c r="I26" s="77"/>
      <c r="J26" s="170"/>
      <c r="K26" s="170"/>
      <c r="L26" s="52" t="s">
        <v>137</v>
      </c>
      <c r="M26" s="4">
        <v>7</v>
      </c>
      <c r="N26" s="66" t="s">
        <v>113</v>
      </c>
      <c r="O26" s="89">
        <v>0.90506399999999998</v>
      </c>
      <c r="P26" s="66" t="s">
        <v>159</v>
      </c>
      <c r="Q26" s="65"/>
      <c r="R26" s="77"/>
    </row>
    <row r="27" spans="1:18">
      <c r="A27" s="168">
        <v>7</v>
      </c>
      <c r="B27" s="171" t="s">
        <v>25</v>
      </c>
      <c r="C27" s="52" t="s">
        <v>97</v>
      </c>
      <c r="D27" s="4">
        <v>11</v>
      </c>
      <c r="E27" s="66" t="s">
        <v>98</v>
      </c>
      <c r="F27" s="4">
        <v>1.00217</v>
      </c>
      <c r="G27" s="4">
        <v>5.6799000000000002E-2</v>
      </c>
      <c r="H27" s="4">
        <v>17.644200000000001</v>
      </c>
      <c r="I27" s="13" t="s">
        <v>97</v>
      </c>
      <c r="J27" s="168">
        <v>17</v>
      </c>
      <c r="K27" s="168" t="s">
        <v>29</v>
      </c>
      <c r="L27" s="52" t="s">
        <v>137</v>
      </c>
      <c r="M27" s="4">
        <v>5</v>
      </c>
      <c r="N27" s="66" t="s">
        <v>98</v>
      </c>
      <c r="O27" s="4">
        <v>0.85489300000000001</v>
      </c>
      <c r="P27" s="66" t="s">
        <v>159</v>
      </c>
      <c r="Q27" s="65"/>
      <c r="R27" s="77"/>
    </row>
    <row r="28" spans="1:18">
      <c r="A28" s="169"/>
      <c r="B28" s="172"/>
      <c r="C28" s="52" t="s">
        <v>97</v>
      </c>
      <c r="D28" s="4">
        <v>11</v>
      </c>
      <c r="E28" s="66" t="s">
        <v>113</v>
      </c>
      <c r="F28" s="4">
        <v>1.0238100000000001</v>
      </c>
      <c r="G28" s="4">
        <v>3.0533100000000001E-2</v>
      </c>
      <c r="H28" s="4">
        <v>33.531199999999998</v>
      </c>
      <c r="I28" s="13" t="s">
        <v>97</v>
      </c>
      <c r="J28" s="169"/>
      <c r="K28" s="169"/>
      <c r="L28" s="52" t="s">
        <v>137</v>
      </c>
      <c r="M28" s="4">
        <v>5</v>
      </c>
      <c r="N28" s="66" t="s">
        <v>113</v>
      </c>
      <c r="O28" s="4">
        <v>0.729626</v>
      </c>
      <c r="P28" s="66" t="s">
        <v>159</v>
      </c>
      <c r="Q28" s="65"/>
      <c r="R28" s="77"/>
    </row>
    <row r="29" spans="1:18">
      <c r="A29" s="169"/>
      <c r="B29" s="172"/>
      <c r="C29" s="52" t="s">
        <v>97</v>
      </c>
      <c r="D29" s="4">
        <v>11</v>
      </c>
      <c r="E29" s="66" t="s">
        <v>98</v>
      </c>
      <c r="F29" s="67">
        <v>0.99266900000000002</v>
      </c>
      <c r="G29" s="4">
        <v>7.8186900000000004E-2</v>
      </c>
      <c r="H29" s="4">
        <v>12.696099999999999</v>
      </c>
      <c r="I29" s="13" t="s">
        <v>97</v>
      </c>
      <c r="J29" s="169"/>
      <c r="K29" s="169"/>
      <c r="L29" s="52" t="s">
        <v>137</v>
      </c>
      <c r="M29" s="4">
        <v>5</v>
      </c>
      <c r="N29" s="66" t="s">
        <v>98</v>
      </c>
      <c r="O29" s="89">
        <v>0.67597600000000002</v>
      </c>
      <c r="P29" s="66" t="s">
        <v>159</v>
      </c>
      <c r="Q29" s="65"/>
      <c r="R29" s="77"/>
    </row>
    <row r="30" spans="1:18">
      <c r="A30" s="170"/>
      <c r="B30" s="173"/>
      <c r="C30" s="52" t="s">
        <v>97</v>
      </c>
      <c r="D30" s="4">
        <v>11</v>
      </c>
      <c r="E30" s="66" t="s">
        <v>113</v>
      </c>
      <c r="F30" s="90">
        <v>1.03898</v>
      </c>
      <c r="G30" s="4">
        <v>5.2386000000000004E-3</v>
      </c>
      <c r="H30" s="4">
        <v>198.33099999999999</v>
      </c>
      <c r="I30" s="13" t="s">
        <v>97</v>
      </c>
      <c r="J30" s="170"/>
      <c r="K30" s="170"/>
      <c r="L30" s="52" t="s">
        <v>137</v>
      </c>
      <c r="M30" s="4">
        <v>5</v>
      </c>
      <c r="N30" s="66" t="s">
        <v>113</v>
      </c>
      <c r="O30" s="89">
        <v>0.641212</v>
      </c>
      <c r="P30" s="66" t="s">
        <v>159</v>
      </c>
      <c r="Q30" s="65"/>
      <c r="R30" s="77"/>
    </row>
    <row r="31" spans="1:18">
      <c r="A31" s="168">
        <v>8</v>
      </c>
      <c r="B31" s="187" t="s">
        <v>27</v>
      </c>
      <c r="C31" s="52" t="s">
        <v>97</v>
      </c>
      <c r="D31" s="4">
        <v>7</v>
      </c>
      <c r="E31" s="66" t="s">
        <v>98</v>
      </c>
      <c r="F31" s="4">
        <v>1.00153</v>
      </c>
      <c r="G31" s="4">
        <v>3.4384400000000002E-2</v>
      </c>
      <c r="H31" s="4">
        <v>29.127600000000001</v>
      </c>
      <c r="I31" s="13" t="s">
        <v>97</v>
      </c>
      <c r="J31" s="168">
        <v>18</v>
      </c>
      <c r="K31" s="168" t="s">
        <v>33</v>
      </c>
      <c r="L31" s="52" t="s">
        <v>97</v>
      </c>
      <c r="M31" s="4">
        <v>9</v>
      </c>
      <c r="N31" s="66" t="s">
        <v>98</v>
      </c>
      <c r="O31" s="4">
        <v>0.80122499999999997</v>
      </c>
      <c r="P31" s="69">
        <v>6.6977599999999998E-2</v>
      </c>
      <c r="Q31" s="4">
        <v>11.9626</v>
      </c>
      <c r="R31" s="13" t="s">
        <v>97</v>
      </c>
    </row>
    <row r="32" spans="1:18">
      <c r="A32" s="169"/>
      <c r="B32" s="188"/>
      <c r="C32" s="52" t="s">
        <v>137</v>
      </c>
      <c r="D32" s="4">
        <v>7</v>
      </c>
      <c r="E32" s="66" t="s">
        <v>113</v>
      </c>
      <c r="F32" s="4">
        <v>0.95211599999999996</v>
      </c>
      <c r="G32" s="66" t="s">
        <v>159</v>
      </c>
      <c r="H32" s="65"/>
      <c r="I32" s="77"/>
      <c r="J32" s="169"/>
      <c r="K32" s="169"/>
      <c r="L32" s="52" t="s">
        <v>137</v>
      </c>
      <c r="M32" s="4">
        <v>9</v>
      </c>
      <c r="N32" s="66" t="s">
        <v>113</v>
      </c>
      <c r="O32" s="4">
        <v>0.81509500000000001</v>
      </c>
      <c r="P32" s="66" t="s">
        <v>159</v>
      </c>
      <c r="Q32" s="65"/>
      <c r="R32" s="77"/>
    </row>
    <row r="33" spans="1:18">
      <c r="A33" s="169"/>
      <c r="B33" s="188"/>
      <c r="C33" s="52" t="s">
        <v>97</v>
      </c>
      <c r="D33" s="4">
        <v>7</v>
      </c>
      <c r="E33" s="66" t="s">
        <v>98</v>
      </c>
      <c r="F33" s="67">
        <v>0.96762700000000001</v>
      </c>
      <c r="G33" s="4">
        <v>8.8798999999999996E-3</v>
      </c>
      <c r="H33" s="4">
        <v>108.968</v>
      </c>
      <c r="I33" s="13" t="s">
        <v>97</v>
      </c>
      <c r="J33" s="169"/>
      <c r="K33" s="169"/>
      <c r="L33" s="52" t="s">
        <v>97</v>
      </c>
      <c r="M33" s="4">
        <v>9</v>
      </c>
      <c r="N33" s="66" t="s">
        <v>98</v>
      </c>
      <c r="O33" s="68">
        <v>0.98426199999999997</v>
      </c>
      <c r="P33" s="69">
        <v>5.0652299999999997E-2</v>
      </c>
      <c r="Q33" s="4">
        <v>19.431699999999999</v>
      </c>
      <c r="R33" s="13" t="s">
        <v>97</v>
      </c>
    </row>
    <row r="34" spans="1:18">
      <c r="A34" s="170"/>
      <c r="B34" s="189"/>
      <c r="C34" s="52" t="s">
        <v>137</v>
      </c>
      <c r="D34" s="4">
        <v>7</v>
      </c>
      <c r="E34" s="66" t="s">
        <v>113</v>
      </c>
      <c r="F34" s="90">
        <v>0.95331100000000002</v>
      </c>
      <c r="G34" s="66" t="s">
        <v>159</v>
      </c>
      <c r="H34" s="65"/>
      <c r="I34" s="77"/>
      <c r="J34" s="170"/>
      <c r="K34" s="170"/>
      <c r="L34" s="52" t="s">
        <v>137</v>
      </c>
      <c r="M34" s="4">
        <v>9</v>
      </c>
      <c r="N34" s="66" t="s">
        <v>113</v>
      </c>
      <c r="O34" s="68">
        <v>0.85029399999999999</v>
      </c>
      <c r="P34" s="66" t="s">
        <v>159</v>
      </c>
      <c r="Q34" s="65"/>
      <c r="R34" s="77"/>
    </row>
    <row r="35" spans="1:18">
      <c r="A35" s="168">
        <v>9</v>
      </c>
      <c r="B35" s="171" t="s">
        <v>30</v>
      </c>
      <c r="C35" s="52">
        <v>4.0339999999999999E-4</v>
      </c>
      <c r="D35" s="4">
        <v>9</v>
      </c>
      <c r="E35" s="66" t="s">
        <v>98</v>
      </c>
      <c r="F35" s="4">
        <v>0.99898900000000002</v>
      </c>
      <c r="G35" s="4">
        <v>0.18315799999999999</v>
      </c>
      <c r="H35" s="4">
        <v>5.45425</v>
      </c>
      <c r="I35" s="13">
        <v>4.0339999999999999E-4</v>
      </c>
      <c r="J35" s="177">
        <v>19</v>
      </c>
      <c r="K35" s="177" t="s">
        <v>26</v>
      </c>
      <c r="L35" s="52">
        <v>1.5835000000000001E-3</v>
      </c>
      <c r="M35" s="4">
        <v>7</v>
      </c>
      <c r="N35" s="66" t="s">
        <v>98</v>
      </c>
      <c r="O35" s="4">
        <v>0.69446099999999999</v>
      </c>
      <c r="P35" s="69">
        <v>0.139178</v>
      </c>
      <c r="Q35" s="4">
        <v>4.9897400000000003</v>
      </c>
      <c r="R35" s="13">
        <v>1.5835000000000001E-3</v>
      </c>
    </row>
    <row r="36" spans="1:18">
      <c r="A36" s="169"/>
      <c r="B36" s="172"/>
      <c r="C36" s="52" t="s">
        <v>137</v>
      </c>
      <c r="D36" s="4">
        <v>9</v>
      </c>
      <c r="E36" s="66" t="s">
        <v>113</v>
      </c>
      <c r="F36" s="4">
        <v>0.88765799999999995</v>
      </c>
      <c r="G36" s="66" t="s">
        <v>159</v>
      </c>
      <c r="H36" s="65"/>
      <c r="I36" s="77"/>
      <c r="J36" s="177"/>
      <c r="K36" s="177"/>
      <c r="L36" s="52" t="s">
        <v>97</v>
      </c>
      <c r="M36" s="4">
        <v>7</v>
      </c>
      <c r="N36" s="66" t="s">
        <v>113</v>
      </c>
      <c r="O36" s="4">
        <v>0.89524300000000001</v>
      </c>
      <c r="P36" s="69">
        <v>3.1572999999999997E-2</v>
      </c>
      <c r="Q36" s="4">
        <v>28.354700000000001</v>
      </c>
      <c r="R36" s="13" t="s">
        <v>97</v>
      </c>
    </row>
    <row r="37" spans="1:18">
      <c r="A37" s="169"/>
      <c r="B37" s="172"/>
      <c r="C37" s="52">
        <v>1.7482500000000002E-2</v>
      </c>
      <c r="D37" s="4">
        <v>8</v>
      </c>
      <c r="E37" s="66" t="s">
        <v>98</v>
      </c>
      <c r="F37" s="89">
        <v>0.69213800000000003</v>
      </c>
      <c r="G37" s="4">
        <v>0.23191800000000001</v>
      </c>
      <c r="H37" s="4">
        <v>2.98441</v>
      </c>
      <c r="I37" s="13">
        <v>1.7482500000000002E-2</v>
      </c>
      <c r="J37" s="177"/>
      <c r="K37" s="177"/>
      <c r="L37" s="83"/>
      <c r="M37" s="70"/>
      <c r="N37" s="71"/>
      <c r="O37" s="70"/>
      <c r="P37" s="70"/>
      <c r="Q37" s="70"/>
      <c r="R37" s="78"/>
    </row>
    <row r="38" spans="1:18" ht="21" thickBot="1">
      <c r="A38" s="170"/>
      <c r="B38" s="173"/>
      <c r="C38" s="52" t="s">
        <v>97</v>
      </c>
      <c r="D38" s="4">
        <v>8</v>
      </c>
      <c r="E38" s="66" t="s">
        <v>113</v>
      </c>
      <c r="F38" s="89">
        <v>0.85908300000000004</v>
      </c>
      <c r="G38" s="4">
        <v>0.112275</v>
      </c>
      <c r="H38" s="4">
        <v>7.6516200000000003</v>
      </c>
      <c r="I38" s="13" t="s">
        <v>97</v>
      </c>
      <c r="J38" s="178"/>
      <c r="K38" s="178"/>
      <c r="L38" s="84"/>
      <c r="M38" s="79"/>
      <c r="N38" s="80"/>
      <c r="O38" s="79"/>
      <c r="P38" s="79"/>
      <c r="Q38" s="79"/>
      <c r="R38" s="81"/>
    </row>
    <row r="39" spans="1:18">
      <c r="A39" s="181">
        <v>10</v>
      </c>
      <c r="B39" s="194" t="s">
        <v>41</v>
      </c>
      <c r="C39" s="52">
        <v>1.3638600000000001E-2</v>
      </c>
      <c r="D39" s="4">
        <v>3</v>
      </c>
      <c r="E39" s="66" t="s">
        <v>98</v>
      </c>
      <c r="F39" s="4">
        <v>0.97901899999999997</v>
      </c>
      <c r="G39" s="4">
        <v>0.18737999999999999</v>
      </c>
      <c r="H39" s="4">
        <v>5.2247700000000004</v>
      </c>
      <c r="I39" s="13">
        <v>1.3638600000000001E-2</v>
      </c>
      <c r="K39" t="s">
        <v>158</v>
      </c>
      <c r="R39" s="72"/>
    </row>
    <row r="40" spans="1:18">
      <c r="A40" s="182"/>
      <c r="B40" s="195"/>
      <c r="C40" s="52" t="s">
        <v>137</v>
      </c>
      <c r="D40" s="4">
        <v>3</v>
      </c>
      <c r="E40" s="66" t="s">
        <v>113</v>
      </c>
      <c r="F40" s="4">
        <v>0.83637499999999998</v>
      </c>
      <c r="G40" s="66" t="s">
        <v>159</v>
      </c>
      <c r="H40" s="65"/>
      <c r="I40" s="77"/>
    </row>
    <row r="41" spans="1:18" ht="21" thickBot="1">
      <c r="A41" s="182"/>
      <c r="B41" s="195"/>
      <c r="C41" s="83"/>
      <c r="D41" s="70"/>
      <c r="E41" s="71"/>
      <c r="F41" s="70"/>
      <c r="G41" s="70"/>
      <c r="H41" s="70"/>
      <c r="I41" s="78"/>
    </row>
    <row r="42" spans="1:18" ht="21" thickBot="1">
      <c r="A42" s="193"/>
      <c r="B42" s="196"/>
      <c r="C42" s="84"/>
      <c r="D42" s="79"/>
      <c r="E42" s="80"/>
      <c r="F42" s="79"/>
      <c r="G42" s="79"/>
      <c r="H42" s="79"/>
      <c r="I42" s="81"/>
      <c r="L42" s="157"/>
      <c r="M42" s="165" t="s">
        <v>45</v>
      </c>
      <c r="N42" s="166"/>
      <c r="O42" s="167"/>
    </row>
    <row r="43" spans="1:18" ht="21" thickBot="1">
      <c r="A43" s="169" t="s">
        <v>164</v>
      </c>
      <c r="B43" s="172" t="s">
        <v>24</v>
      </c>
      <c r="C43" s="51" t="s">
        <v>97</v>
      </c>
      <c r="D43" s="48">
        <v>5</v>
      </c>
      <c r="E43" s="73" t="s">
        <v>98</v>
      </c>
      <c r="F43" s="48">
        <v>0.95988600000000002</v>
      </c>
      <c r="G43" s="95">
        <v>4.8280400000000001E-2</v>
      </c>
      <c r="H43" s="48">
        <v>19.881499999999999</v>
      </c>
      <c r="I43" s="56" t="s">
        <v>97</v>
      </c>
      <c r="L43" s="161"/>
      <c r="M43" s="154" t="s">
        <v>83</v>
      </c>
      <c r="N43" s="123" t="s">
        <v>84</v>
      </c>
      <c r="O43" s="156" t="s">
        <v>184</v>
      </c>
    </row>
    <row r="44" spans="1:18">
      <c r="A44" s="169"/>
      <c r="B44" s="172"/>
      <c r="C44" s="52" t="s">
        <v>137</v>
      </c>
      <c r="D44" s="4">
        <v>5</v>
      </c>
      <c r="E44" s="66" t="s">
        <v>113</v>
      </c>
      <c r="F44" s="4">
        <v>0.87016899999999997</v>
      </c>
      <c r="G44" s="66" t="s">
        <v>159</v>
      </c>
      <c r="H44" s="65"/>
      <c r="I44" s="77"/>
      <c r="L44" s="197" t="s">
        <v>190</v>
      </c>
      <c r="M44" s="158">
        <f>AVERAGE(F15,F27,F31,F35,F47,F63,F67,F71)</f>
        <v>0.96732987499999989</v>
      </c>
      <c r="N44" s="159">
        <f>AVERAGE(F3,F19,F51)</f>
        <v>1.3402653333333332</v>
      </c>
      <c r="O44" s="160">
        <f>AVERAGE(F7,F11,F23,F43,F59)</f>
        <v>1.2254882000000002</v>
      </c>
    </row>
    <row r="45" spans="1:18">
      <c r="A45" s="169"/>
      <c r="B45" s="172"/>
      <c r="C45" s="52" t="s">
        <v>97</v>
      </c>
      <c r="D45" s="4">
        <v>5</v>
      </c>
      <c r="E45" s="66" t="s">
        <v>98</v>
      </c>
      <c r="F45" s="89">
        <v>0.88658099999999995</v>
      </c>
      <c r="G45" s="69">
        <v>2.9693799999999999E-2</v>
      </c>
      <c r="H45" s="4">
        <v>29.857399999999998</v>
      </c>
      <c r="I45" s="13" t="s">
        <v>97</v>
      </c>
      <c r="L45" s="198" t="s">
        <v>191</v>
      </c>
      <c r="M45" s="128">
        <f>AVERAGE(F16,F28,F32,F36,F48,F64,F68,F72)</f>
        <v>0.95646862500000007</v>
      </c>
      <c r="N45" s="97">
        <f t="shared" ref="N45:N47" si="0">AVERAGE(F4,F20,F52)</f>
        <v>1.21814</v>
      </c>
      <c r="O45" s="155">
        <f t="shared" ref="O45:O47" si="1">AVERAGE(F8,F12,F24,F44,F60)</f>
        <v>1.1248695999999998</v>
      </c>
    </row>
    <row r="46" spans="1:18">
      <c r="A46" s="170"/>
      <c r="B46" s="173"/>
      <c r="C46" s="52" t="s">
        <v>137</v>
      </c>
      <c r="D46" s="4">
        <v>5</v>
      </c>
      <c r="E46" s="66" t="s">
        <v>113</v>
      </c>
      <c r="F46" s="89">
        <v>0.82095300000000004</v>
      </c>
      <c r="G46" s="66" t="s">
        <v>159</v>
      </c>
      <c r="H46" s="65"/>
      <c r="I46" s="77"/>
      <c r="L46" s="198" t="s">
        <v>188</v>
      </c>
      <c r="M46" s="128">
        <f>AVERAGE(F17,F29,F33,F37,F49,F65,F69,F73)</f>
        <v>0.93473950000000017</v>
      </c>
      <c r="N46" s="97">
        <f t="shared" si="0"/>
        <v>1.029523</v>
      </c>
      <c r="O46" s="155">
        <f t="shared" si="1"/>
        <v>1.2390116</v>
      </c>
    </row>
    <row r="47" spans="1:18" ht="21" thickBot="1">
      <c r="A47" s="168">
        <v>12</v>
      </c>
      <c r="B47" s="171" t="s">
        <v>36</v>
      </c>
      <c r="C47" s="52">
        <v>1.9004E-3</v>
      </c>
      <c r="D47" s="4">
        <v>5</v>
      </c>
      <c r="E47" s="66" t="s">
        <v>98</v>
      </c>
      <c r="F47" s="4">
        <v>0.95330300000000001</v>
      </c>
      <c r="G47" s="69">
        <v>0.159916</v>
      </c>
      <c r="H47" s="4">
        <v>5.9612800000000004</v>
      </c>
      <c r="I47" s="13">
        <v>1.9004E-3</v>
      </c>
      <c r="L47" s="199" t="s">
        <v>189</v>
      </c>
      <c r="M47" s="154">
        <f t="shared" ref="M47" si="2">AVERAGE(F18,F30,F34,F38,F50,F66,F70,F74)</f>
        <v>0.89743837500000012</v>
      </c>
      <c r="N47" s="123">
        <f t="shared" si="0"/>
        <v>0.99687800000000004</v>
      </c>
      <c r="O47" s="156">
        <f t="shared" si="1"/>
        <v>1.1038836000000001</v>
      </c>
    </row>
    <row r="48" spans="1:18">
      <c r="A48" s="169"/>
      <c r="B48" s="172"/>
      <c r="C48" s="52">
        <v>1.4119999999999999E-4</v>
      </c>
      <c r="D48" s="4">
        <v>5</v>
      </c>
      <c r="E48" s="66" t="s">
        <v>113</v>
      </c>
      <c r="F48" s="4">
        <v>0.88763400000000003</v>
      </c>
      <c r="G48" s="69">
        <v>8.5300299999999996E-2</v>
      </c>
      <c r="H48" s="4">
        <v>10.406000000000001</v>
      </c>
      <c r="I48" s="13">
        <v>1.4119999999999999E-4</v>
      </c>
      <c r="L48" s="197" t="s">
        <v>196</v>
      </c>
      <c r="M48" s="163">
        <f>M46-M44</f>
        <v>-3.2590374999999727E-2</v>
      </c>
      <c r="N48" s="153">
        <f t="shared" ref="N48:O48" si="3">N46-N44</f>
        <v>-0.31074233333333323</v>
      </c>
      <c r="O48" s="162">
        <f>O46-O44</f>
        <v>1.3523399999999741E-2</v>
      </c>
    </row>
    <row r="49" spans="1:15" ht="21" thickBot="1">
      <c r="A49" s="169"/>
      <c r="B49" s="172"/>
      <c r="C49" s="52" t="s">
        <v>97</v>
      </c>
      <c r="D49" s="4">
        <v>5</v>
      </c>
      <c r="E49" s="66" t="s">
        <v>98</v>
      </c>
      <c r="F49" s="89">
        <v>0.87173400000000001</v>
      </c>
      <c r="G49" s="69">
        <v>3.2367899999999998E-2</v>
      </c>
      <c r="H49" s="4">
        <v>26.932099999999998</v>
      </c>
      <c r="I49" s="13" t="s">
        <v>97</v>
      </c>
      <c r="L49" s="199" t="s">
        <v>197</v>
      </c>
      <c r="M49" s="164">
        <f>M47-M45</f>
        <v>-5.9030249999999951E-2</v>
      </c>
      <c r="N49" s="144">
        <f t="shared" ref="N49:O49" si="4">N47-N45</f>
        <v>-0.22126199999999996</v>
      </c>
      <c r="O49" s="151">
        <f t="shared" si="4"/>
        <v>-2.0985999999999727E-2</v>
      </c>
    </row>
    <row r="50" spans="1:15" ht="21" thickBot="1">
      <c r="A50" s="170"/>
      <c r="B50" s="173"/>
      <c r="C50" s="52" t="s">
        <v>137</v>
      </c>
      <c r="D50" s="4">
        <v>5</v>
      </c>
      <c r="E50" s="66" t="s">
        <v>113</v>
      </c>
      <c r="F50" s="89">
        <v>0.64467300000000005</v>
      </c>
      <c r="G50" s="66" t="s">
        <v>159</v>
      </c>
      <c r="H50" s="65"/>
      <c r="I50" s="77"/>
      <c r="L50" s="141"/>
    </row>
    <row r="51" spans="1:15">
      <c r="A51" s="168">
        <v>13</v>
      </c>
      <c r="B51" s="187" t="s">
        <v>35</v>
      </c>
      <c r="C51" s="52" t="s">
        <v>97</v>
      </c>
      <c r="D51" s="4">
        <v>14</v>
      </c>
      <c r="E51" s="66" t="s">
        <v>98</v>
      </c>
      <c r="F51" s="4">
        <v>0.94778600000000002</v>
      </c>
      <c r="G51" s="69">
        <v>5.2194600000000001E-2</v>
      </c>
      <c r="H51" s="4">
        <v>18.1587</v>
      </c>
      <c r="I51" s="13" t="s">
        <v>97</v>
      </c>
      <c r="L51" s="200"/>
      <c r="M51" s="165" t="s">
        <v>192</v>
      </c>
      <c r="N51" s="166"/>
      <c r="O51" s="167"/>
    </row>
    <row r="52" spans="1:15" ht="21" thickBot="1">
      <c r="A52" s="169"/>
      <c r="B52" s="188"/>
      <c r="C52" s="52" t="s">
        <v>97</v>
      </c>
      <c r="D52" s="4">
        <v>14</v>
      </c>
      <c r="E52" s="66" t="s">
        <v>113</v>
      </c>
      <c r="F52" s="4">
        <v>1.05179</v>
      </c>
      <c r="G52" s="69">
        <v>0.118143</v>
      </c>
      <c r="H52" s="4">
        <v>8.9026599999999991</v>
      </c>
      <c r="I52" s="13" t="s">
        <v>97</v>
      </c>
      <c r="L52" s="201"/>
      <c r="M52" s="154" t="s">
        <v>193</v>
      </c>
      <c r="N52" s="123" t="s">
        <v>194</v>
      </c>
      <c r="O52" s="156" t="s">
        <v>195</v>
      </c>
    </row>
    <row r="53" spans="1:15">
      <c r="A53" s="169"/>
      <c r="B53" s="188"/>
      <c r="C53" s="52" t="s">
        <v>97</v>
      </c>
      <c r="D53" s="4">
        <v>7</v>
      </c>
      <c r="E53" s="66" t="s">
        <v>98</v>
      </c>
      <c r="F53" s="68">
        <v>0.98321899999999995</v>
      </c>
      <c r="G53" s="69">
        <v>7.0716899999999999E-2</v>
      </c>
      <c r="H53" s="4">
        <v>13.903600000000001</v>
      </c>
      <c r="I53" s="13" t="s">
        <v>97</v>
      </c>
      <c r="L53" s="197" t="s">
        <v>190</v>
      </c>
      <c r="M53" s="158">
        <f>AVERAGE(F3,F7,F11,F15,F19,F23)</f>
        <v>1.4339150000000001</v>
      </c>
      <c r="N53" s="159">
        <f>AVERAGE(F27,F31,F35,F39,F43,F47)</f>
        <v>0.98248283333333342</v>
      </c>
      <c r="O53" s="160">
        <f>AVERAGE(F51,F55,F59,F63,F67,F71,F75)</f>
        <v>0.85576414285714286</v>
      </c>
    </row>
    <row r="54" spans="1:15">
      <c r="A54" s="170"/>
      <c r="B54" s="189"/>
      <c r="C54" s="52" t="s">
        <v>97</v>
      </c>
      <c r="D54" s="4">
        <v>7</v>
      </c>
      <c r="E54" s="66" t="s">
        <v>113</v>
      </c>
      <c r="F54" s="89">
        <v>0.95229600000000003</v>
      </c>
      <c r="G54" s="69">
        <v>3.3601499999999999E-2</v>
      </c>
      <c r="H54" s="4">
        <v>28.340900000000001</v>
      </c>
      <c r="I54" s="13" t="s">
        <v>97</v>
      </c>
      <c r="L54" s="198" t="s">
        <v>191</v>
      </c>
      <c r="M54" s="128">
        <f>AVERAGE(F4,F8,F12,F16,F20,F24)</f>
        <v>1.3041433333333332</v>
      </c>
      <c r="N54" s="97">
        <f>AVERAGE(F28,F32,F36,F40,F44,F48)</f>
        <v>0.90962699999999996</v>
      </c>
      <c r="O54" s="155">
        <f>AVERAGE(F52,F56,F60,F64,F68,F72,F76)</f>
        <v>0.90487400000000007</v>
      </c>
    </row>
    <row r="55" spans="1:15">
      <c r="A55" s="181">
        <v>14</v>
      </c>
      <c r="B55" s="184" t="s">
        <v>40</v>
      </c>
      <c r="C55" s="52" t="s">
        <v>97</v>
      </c>
      <c r="D55" s="4">
        <v>6</v>
      </c>
      <c r="E55" s="66" t="s">
        <v>98</v>
      </c>
      <c r="F55" s="4">
        <v>0.92837999999999998</v>
      </c>
      <c r="G55" s="69">
        <v>4.3236999999999998E-2</v>
      </c>
      <c r="H55" s="4">
        <v>21.471900000000002</v>
      </c>
      <c r="I55" s="13" t="s">
        <v>97</v>
      </c>
      <c r="L55" s="198" t="s">
        <v>188</v>
      </c>
      <c r="M55" s="128">
        <f>AVERAGE(F5,F9,F13,F17,F21,F25)</f>
        <v>1.3047900000000001</v>
      </c>
      <c r="N55" s="97">
        <f>AVERAGE(F29,F33,F37,F45,F49)</f>
        <v>0.88214979999999998</v>
      </c>
      <c r="O55" s="150">
        <f>AVERAGE(F53,F61,F65,F69,F73)</f>
        <v>0.90441079999999996</v>
      </c>
    </row>
    <row r="56" spans="1:15" ht="21" thickBot="1">
      <c r="A56" s="182"/>
      <c r="B56" s="185"/>
      <c r="C56" s="52" t="s">
        <v>97</v>
      </c>
      <c r="D56" s="4">
        <v>6</v>
      </c>
      <c r="E56" s="66" t="s">
        <v>113</v>
      </c>
      <c r="F56" s="4">
        <v>0.95460500000000004</v>
      </c>
      <c r="G56" s="69">
        <v>5.3494199999999999E-2</v>
      </c>
      <c r="H56" s="4">
        <v>17.844999999999999</v>
      </c>
      <c r="I56" s="13" t="s">
        <v>97</v>
      </c>
      <c r="L56" s="199" t="s">
        <v>189</v>
      </c>
      <c r="M56" s="154">
        <f>AVERAGE(F6,F10,F14,F18,F22,F26)</f>
        <v>1.178623</v>
      </c>
      <c r="N56" s="123">
        <f>AVERAGE(F30,F34,F38,F46,F50)</f>
        <v>0.86340000000000006</v>
      </c>
      <c r="O56" s="151">
        <f>AVERAGE(F54,F62,F66,F70,F74)</f>
        <v>0.86016420000000005</v>
      </c>
    </row>
    <row r="57" spans="1:15">
      <c r="A57" s="182"/>
      <c r="B57" s="185"/>
      <c r="C57" s="83"/>
      <c r="D57" s="70"/>
      <c r="E57" s="71"/>
      <c r="F57" s="70"/>
      <c r="G57" s="70"/>
      <c r="H57" s="70"/>
      <c r="I57" s="78"/>
      <c r="L57" s="197" t="s">
        <v>196</v>
      </c>
      <c r="M57" s="163">
        <f>M55-M53</f>
        <v>-0.12912499999999993</v>
      </c>
      <c r="N57" s="153">
        <f t="shared" ref="N57:O57" si="5">N55-N53</f>
        <v>-0.10033303333333343</v>
      </c>
      <c r="O57" s="162">
        <f t="shared" si="5"/>
        <v>4.8646657142857097E-2</v>
      </c>
    </row>
    <row r="58" spans="1:15" ht="21" thickBot="1">
      <c r="A58" s="183"/>
      <c r="B58" s="186"/>
      <c r="C58" s="83"/>
      <c r="D58" s="70"/>
      <c r="E58" s="71"/>
      <c r="F58" s="70"/>
      <c r="G58" s="70"/>
      <c r="H58" s="70"/>
      <c r="I58" s="78"/>
      <c r="L58" s="199" t="s">
        <v>197</v>
      </c>
      <c r="M58" s="164">
        <f>M56-M54</f>
        <v>-0.12552033333333323</v>
      </c>
      <c r="N58" s="144">
        <f t="shared" ref="N58:O58" si="6">N56-N54</f>
        <v>-4.6226999999999907E-2</v>
      </c>
      <c r="O58" s="151">
        <f t="shared" si="6"/>
        <v>-4.4709800000000022E-2</v>
      </c>
    </row>
    <row r="59" spans="1:15" ht="21" thickBot="1">
      <c r="A59" s="168">
        <v>15</v>
      </c>
      <c r="B59" s="171" t="s">
        <v>38</v>
      </c>
      <c r="C59" s="52" t="s">
        <v>97</v>
      </c>
      <c r="D59" s="4">
        <v>9</v>
      </c>
      <c r="E59" s="66" t="s">
        <v>98</v>
      </c>
      <c r="F59" s="4">
        <v>0.88913500000000001</v>
      </c>
      <c r="G59" s="69">
        <v>0.11981</v>
      </c>
      <c r="H59" s="4">
        <v>7.4211999999999998</v>
      </c>
      <c r="I59" s="13" t="s">
        <v>97</v>
      </c>
      <c r="L59" s="141"/>
    </row>
    <row r="60" spans="1:15">
      <c r="A60" s="169"/>
      <c r="B60" s="172"/>
      <c r="C60" s="52" t="s">
        <v>97</v>
      </c>
      <c r="D60" s="4">
        <v>9</v>
      </c>
      <c r="E60" s="66" t="s">
        <v>113</v>
      </c>
      <c r="F60" s="4">
        <v>0.84848900000000005</v>
      </c>
      <c r="G60" s="69">
        <v>4.5566299999999997E-2</v>
      </c>
      <c r="H60" s="4">
        <v>18.620999999999999</v>
      </c>
      <c r="I60" s="13" t="s">
        <v>97</v>
      </c>
      <c r="L60" s="200"/>
      <c r="M60" s="165" t="s">
        <v>199</v>
      </c>
      <c r="N60" s="166"/>
      <c r="O60" s="167"/>
    </row>
    <row r="61" spans="1:15" ht="21" thickBot="1">
      <c r="A61" s="169"/>
      <c r="B61" s="172"/>
      <c r="C61" s="52" t="s">
        <v>97</v>
      </c>
      <c r="D61" s="4">
        <v>8</v>
      </c>
      <c r="E61" s="66" t="s">
        <v>98</v>
      </c>
      <c r="F61" s="89">
        <v>0.82021699999999997</v>
      </c>
      <c r="G61" s="69">
        <v>6.3585900000000001E-2</v>
      </c>
      <c r="H61" s="4">
        <v>12.8994</v>
      </c>
      <c r="I61" s="13" t="s">
        <v>97</v>
      </c>
      <c r="L61" s="201"/>
      <c r="M61" s="154" t="s">
        <v>47</v>
      </c>
      <c r="N61" s="123" t="s">
        <v>194</v>
      </c>
      <c r="O61" s="156" t="s">
        <v>198</v>
      </c>
    </row>
    <row r="62" spans="1:15">
      <c r="A62" s="170"/>
      <c r="B62" s="173"/>
      <c r="C62" s="52" t="s">
        <v>97</v>
      </c>
      <c r="D62" s="4">
        <v>8</v>
      </c>
      <c r="E62" s="66" t="s">
        <v>113</v>
      </c>
      <c r="F62" s="68">
        <v>0.951955</v>
      </c>
      <c r="G62" s="69">
        <v>4.4703699999999999E-2</v>
      </c>
      <c r="H62" s="4">
        <v>21.294799999999999</v>
      </c>
      <c r="I62" s="13" t="s">
        <v>97</v>
      </c>
      <c r="L62" s="204" t="s">
        <v>190</v>
      </c>
      <c r="M62" s="205">
        <f>AVERAGE(F3,F7,F19,F31,F51,F63)</f>
        <v>1.2638825</v>
      </c>
      <c r="N62" s="106">
        <f>AVERAGE(F11,F23,F27,F35,F39,F43,F47,F59,F67,F75)</f>
        <v>0.99237760000000019</v>
      </c>
      <c r="O62" s="206">
        <f>AVERAGE(F15,F71)</f>
        <v>1.0266424999999999</v>
      </c>
    </row>
    <row r="63" spans="1:15">
      <c r="A63" s="168">
        <v>16</v>
      </c>
      <c r="B63" s="187" t="s">
        <v>31</v>
      </c>
      <c r="C63" s="52">
        <v>1.697E-4</v>
      </c>
      <c r="D63" s="4">
        <v>7</v>
      </c>
      <c r="E63" s="66" t="s">
        <v>98</v>
      </c>
      <c r="F63" s="4">
        <v>0.87446900000000005</v>
      </c>
      <c r="G63" s="69">
        <v>0.12059300000000001</v>
      </c>
      <c r="H63" s="4">
        <v>7.2514099999999999</v>
      </c>
      <c r="I63" s="13">
        <v>1.697E-4</v>
      </c>
      <c r="L63" s="198" t="s">
        <v>191</v>
      </c>
      <c r="M63" s="158">
        <f t="shared" ref="M63:M65" si="7">AVERAGE(F4,F8,F20,F32,F52,F64)</f>
        <v>1.1538276666666667</v>
      </c>
      <c r="N63" s="159">
        <f t="shared" ref="N63" si="8">AVERAGE(F12,F24,F28,F36,F40,F44,F48,F60,F68,F76)</f>
        <v>0.96075340000000009</v>
      </c>
      <c r="O63" s="160">
        <f t="shared" ref="O63:O65" si="9">AVERAGE(F16,F72)</f>
        <v>1.0658175000000001</v>
      </c>
    </row>
    <row r="64" spans="1:15">
      <c r="A64" s="169"/>
      <c r="B64" s="188"/>
      <c r="C64" s="52" t="s">
        <v>97</v>
      </c>
      <c r="D64" s="4">
        <v>7</v>
      </c>
      <c r="E64" s="66" t="s">
        <v>113</v>
      </c>
      <c r="F64" s="4">
        <v>1.0392699999999999</v>
      </c>
      <c r="G64" s="69">
        <v>4.3165599999999998E-2</v>
      </c>
      <c r="H64" s="4">
        <v>24.0763</v>
      </c>
      <c r="I64" s="13" t="s">
        <v>97</v>
      </c>
      <c r="L64" s="198" t="s">
        <v>188</v>
      </c>
      <c r="M64" s="158">
        <f t="shared" si="7"/>
        <v>1.1289276666666668</v>
      </c>
      <c r="N64" s="159">
        <f>AVERAGE(F13,F25,F29,F37,F45,F49,F61,F69)</f>
        <v>0.97107312499999998</v>
      </c>
      <c r="O64" s="160">
        <f t="shared" si="9"/>
        <v>1.109696</v>
      </c>
    </row>
    <row r="65" spans="1:15" ht="21" thickBot="1">
      <c r="A65" s="169"/>
      <c r="B65" s="188"/>
      <c r="C65" s="52" t="s">
        <v>97</v>
      </c>
      <c r="D65" s="4">
        <v>7</v>
      </c>
      <c r="E65" s="66" t="s">
        <v>98</v>
      </c>
      <c r="F65" s="68">
        <v>1.0583800000000001</v>
      </c>
      <c r="G65" s="69">
        <v>0.116664</v>
      </c>
      <c r="H65" s="4">
        <v>9.0720100000000006</v>
      </c>
      <c r="I65" s="13" t="s">
        <v>97</v>
      </c>
      <c r="L65" s="199" t="s">
        <v>189</v>
      </c>
      <c r="M65" s="207">
        <f t="shared" si="7"/>
        <v>1.0212948333333334</v>
      </c>
      <c r="N65" s="208">
        <f>AVERAGE(F14,F26,F30,F38,F46,F50,F62,F70)</f>
        <v>0.92807574999999998</v>
      </c>
      <c r="O65" s="209">
        <f t="shared" si="9"/>
        <v>1.068592</v>
      </c>
    </row>
    <row r="66" spans="1:15">
      <c r="A66" s="170"/>
      <c r="B66" s="189"/>
      <c r="C66" s="52" t="s">
        <v>137</v>
      </c>
      <c r="D66" s="4">
        <v>7</v>
      </c>
      <c r="E66" s="66" t="s">
        <v>113</v>
      </c>
      <c r="F66" s="89">
        <v>0.90506399999999998</v>
      </c>
      <c r="G66" s="66" t="s">
        <v>159</v>
      </c>
      <c r="H66" s="65"/>
      <c r="I66" s="77"/>
      <c r="L66" s="197" t="s">
        <v>196</v>
      </c>
      <c r="M66" s="163">
        <f t="shared" ref="M66:O67" si="10">M64-M62</f>
        <v>-0.13495483333333325</v>
      </c>
      <c r="N66" s="163">
        <f t="shared" si="10"/>
        <v>-2.1304475000000211E-2</v>
      </c>
      <c r="O66" s="202">
        <f t="shared" si="10"/>
        <v>8.3053500000000113E-2</v>
      </c>
    </row>
    <row r="67" spans="1:15" ht="21" thickBot="1">
      <c r="A67" s="168">
        <v>17</v>
      </c>
      <c r="B67" s="171" t="s">
        <v>29</v>
      </c>
      <c r="C67" s="52" t="s">
        <v>137</v>
      </c>
      <c r="D67" s="4">
        <v>5</v>
      </c>
      <c r="E67" s="66" t="s">
        <v>98</v>
      </c>
      <c r="F67" s="4">
        <v>0.85489300000000001</v>
      </c>
      <c r="G67" s="66" t="s">
        <v>159</v>
      </c>
      <c r="H67" s="65"/>
      <c r="I67" s="77"/>
      <c r="L67" s="199" t="s">
        <v>197</v>
      </c>
      <c r="M67" s="164">
        <f t="shared" si="10"/>
        <v>-0.13253283333333332</v>
      </c>
      <c r="N67" s="164">
        <f t="shared" si="10"/>
        <v>-3.2677650000000114E-2</v>
      </c>
      <c r="O67" s="203">
        <f t="shared" si="10"/>
        <v>2.774499999999902E-3</v>
      </c>
    </row>
    <row r="68" spans="1:15">
      <c r="A68" s="169"/>
      <c r="B68" s="172"/>
      <c r="C68" s="52" t="s">
        <v>137</v>
      </c>
      <c r="D68" s="4">
        <v>5</v>
      </c>
      <c r="E68" s="66" t="s">
        <v>113</v>
      </c>
      <c r="F68" s="4">
        <v>0.729626</v>
      </c>
      <c r="G68" s="66" t="s">
        <v>159</v>
      </c>
      <c r="H68" s="65"/>
      <c r="I68" s="77"/>
    </row>
    <row r="69" spans="1:15">
      <c r="A69" s="169"/>
      <c r="B69" s="172"/>
      <c r="C69" s="52" t="s">
        <v>137</v>
      </c>
      <c r="D69" s="4">
        <v>5</v>
      </c>
      <c r="E69" s="66" t="s">
        <v>98</v>
      </c>
      <c r="F69" s="89">
        <v>0.67597600000000002</v>
      </c>
      <c r="G69" s="66" t="s">
        <v>159</v>
      </c>
      <c r="H69" s="65"/>
      <c r="I69" s="77"/>
    </row>
    <row r="70" spans="1:15">
      <c r="A70" s="170"/>
      <c r="B70" s="173"/>
      <c r="C70" s="52" t="s">
        <v>137</v>
      </c>
      <c r="D70" s="4">
        <v>5</v>
      </c>
      <c r="E70" s="66" t="s">
        <v>113</v>
      </c>
      <c r="F70" s="89">
        <v>0.641212</v>
      </c>
      <c r="G70" s="66" t="s">
        <v>159</v>
      </c>
      <c r="H70" s="65"/>
      <c r="I70" s="77"/>
    </row>
    <row r="71" spans="1:15">
      <c r="A71" s="168">
        <v>18</v>
      </c>
      <c r="B71" s="174" t="s">
        <v>33</v>
      </c>
      <c r="C71" s="52" t="s">
        <v>97</v>
      </c>
      <c r="D71" s="4">
        <v>9</v>
      </c>
      <c r="E71" s="66" t="s">
        <v>98</v>
      </c>
      <c r="F71" s="4">
        <v>0.80122499999999997</v>
      </c>
      <c r="G71" s="69">
        <v>6.6977599999999998E-2</v>
      </c>
      <c r="H71" s="4">
        <v>11.9626</v>
      </c>
      <c r="I71" s="13" t="s">
        <v>97</v>
      </c>
    </row>
    <row r="72" spans="1:15">
      <c r="A72" s="169"/>
      <c r="B72" s="175"/>
      <c r="C72" s="52" t="s">
        <v>137</v>
      </c>
      <c r="D72" s="4">
        <v>9</v>
      </c>
      <c r="E72" s="66" t="s">
        <v>113</v>
      </c>
      <c r="F72" s="4">
        <v>0.81509500000000001</v>
      </c>
      <c r="G72" s="66" t="s">
        <v>159</v>
      </c>
      <c r="H72" s="65"/>
      <c r="I72" s="77"/>
    </row>
    <row r="73" spans="1:15">
      <c r="A73" s="169"/>
      <c r="B73" s="175"/>
      <c r="C73" s="52" t="s">
        <v>97</v>
      </c>
      <c r="D73" s="4">
        <v>9</v>
      </c>
      <c r="E73" s="66" t="s">
        <v>98</v>
      </c>
      <c r="F73" s="68">
        <v>0.98426199999999997</v>
      </c>
      <c r="G73" s="69">
        <v>5.0652299999999997E-2</v>
      </c>
      <c r="H73" s="4">
        <v>19.431699999999999</v>
      </c>
      <c r="I73" s="13" t="s">
        <v>97</v>
      </c>
    </row>
    <row r="74" spans="1:15">
      <c r="A74" s="170"/>
      <c r="B74" s="176"/>
      <c r="C74" s="52" t="s">
        <v>137</v>
      </c>
      <c r="D74" s="4">
        <v>9</v>
      </c>
      <c r="E74" s="66" t="s">
        <v>113</v>
      </c>
      <c r="F74" s="68">
        <v>0.85029399999999999</v>
      </c>
      <c r="G74" s="66" t="s">
        <v>159</v>
      </c>
      <c r="H74" s="65"/>
      <c r="I74" s="77"/>
    </row>
    <row r="75" spans="1:15">
      <c r="A75" s="177">
        <v>19</v>
      </c>
      <c r="B75" s="179" t="s">
        <v>26</v>
      </c>
      <c r="C75" s="52">
        <v>1.5835000000000001E-3</v>
      </c>
      <c r="D75" s="4">
        <v>7</v>
      </c>
      <c r="E75" s="66" t="s">
        <v>98</v>
      </c>
      <c r="F75" s="4">
        <v>0.69446099999999999</v>
      </c>
      <c r="G75" s="69">
        <v>0.139178</v>
      </c>
      <c r="H75" s="4">
        <v>4.9897400000000003</v>
      </c>
      <c r="I75" s="13">
        <v>1.5835000000000001E-3</v>
      </c>
    </row>
    <row r="76" spans="1:15">
      <c r="A76" s="177"/>
      <c r="B76" s="179"/>
      <c r="C76" s="52" t="s">
        <v>97</v>
      </c>
      <c r="D76" s="4">
        <v>7</v>
      </c>
      <c r="E76" s="66" t="s">
        <v>113</v>
      </c>
      <c r="F76" s="4">
        <v>0.89524300000000001</v>
      </c>
      <c r="G76" s="69">
        <v>3.1572999999999997E-2</v>
      </c>
      <c r="H76" s="4">
        <v>28.354700000000001</v>
      </c>
      <c r="I76" s="13" t="s">
        <v>97</v>
      </c>
    </row>
    <row r="77" spans="1:15">
      <c r="A77" s="177"/>
      <c r="B77" s="179"/>
      <c r="C77" s="83"/>
      <c r="D77" s="70"/>
      <c r="E77" s="71"/>
      <c r="F77" s="70"/>
      <c r="G77" s="70"/>
      <c r="H77" s="70"/>
      <c r="I77" s="78"/>
    </row>
    <row r="78" spans="1:15" ht="21" thickBot="1">
      <c r="A78" s="178"/>
      <c r="B78" s="180"/>
      <c r="C78" s="84"/>
      <c r="D78" s="79"/>
      <c r="E78" s="80"/>
      <c r="F78" s="79"/>
      <c r="G78" s="79"/>
      <c r="H78" s="79"/>
      <c r="I78" s="81"/>
    </row>
    <row r="79" spans="1:15">
      <c r="B79" s="64"/>
      <c r="C79" s="43"/>
      <c r="D79" s="43"/>
      <c r="E79" s="47"/>
      <c r="F79" s="43"/>
      <c r="G79" s="47"/>
      <c r="H79" s="46"/>
      <c r="I79" s="46"/>
    </row>
    <row r="80" spans="1:15">
      <c r="B80" s="64"/>
    </row>
    <row r="81" spans="2:2">
      <c r="B81" s="64"/>
    </row>
    <row r="82" spans="2:2">
      <c r="B82" s="64"/>
    </row>
    <row r="83" spans="2:2">
      <c r="B83" s="64"/>
    </row>
    <row r="84" spans="2:2">
      <c r="B84" s="64"/>
    </row>
    <row r="85" spans="2:2">
      <c r="B85" s="64"/>
    </row>
    <row r="86" spans="2:2">
      <c r="B86" s="64"/>
    </row>
    <row r="87" spans="2:2">
      <c r="B87" s="64"/>
    </row>
    <row r="88" spans="2:2">
      <c r="B88" s="64"/>
    </row>
    <row r="89" spans="2:2">
      <c r="B89" s="64"/>
    </row>
    <row r="90" spans="2:2">
      <c r="B90" s="64"/>
    </row>
    <row r="91" spans="2:2">
      <c r="B91" s="64"/>
    </row>
    <row r="92" spans="2:2">
      <c r="B92" s="64"/>
    </row>
    <row r="93" spans="2:2">
      <c r="B93" s="43"/>
    </row>
    <row r="94" spans="2:2">
      <c r="B94" s="43"/>
    </row>
  </sheetData>
  <mergeCells count="59">
    <mergeCell ref="J23:J26"/>
    <mergeCell ref="J27:J30"/>
    <mergeCell ref="J31:J34"/>
    <mergeCell ref="J35:J38"/>
    <mergeCell ref="A23:A26"/>
    <mergeCell ref="A27:A30"/>
    <mergeCell ref="A31:A34"/>
    <mergeCell ref="A35:A38"/>
    <mergeCell ref="B31:B34"/>
    <mergeCell ref="B35:B38"/>
    <mergeCell ref="B39:B42"/>
    <mergeCell ref="B19:B22"/>
    <mergeCell ref="B23:B26"/>
    <mergeCell ref="B27:B30"/>
    <mergeCell ref="J19:J22"/>
    <mergeCell ref="A3:A6"/>
    <mergeCell ref="A7:A10"/>
    <mergeCell ref="A11:A14"/>
    <mergeCell ref="A15:A18"/>
    <mergeCell ref="A19:A22"/>
    <mergeCell ref="K19:K22"/>
    <mergeCell ref="K23:K26"/>
    <mergeCell ref="K27:K30"/>
    <mergeCell ref="K31:K34"/>
    <mergeCell ref="K35:K38"/>
    <mergeCell ref="K3:K6"/>
    <mergeCell ref="K7:K10"/>
    <mergeCell ref="K11:K14"/>
    <mergeCell ref="K15:K18"/>
    <mergeCell ref="B3:B6"/>
    <mergeCell ref="B7:B10"/>
    <mergeCell ref="B11:B14"/>
    <mergeCell ref="B15:B18"/>
    <mergeCell ref="J3:J6"/>
    <mergeCell ref="J7:J10"/>
    <mergeCell ref="J11:J14"/>
    <mergeCell ref="J15:J18"/>
    <mergeCell ref="A71:A74"/>
    <mergeCell ref="B71:B74"/>
    <mergeCell ref="A75:A78"/>
    <mergeCell ref="B75:B78"/>
    <mergeCell ref="A55:A58"/>
    <mergeCell ref="B55:B58"/>
    <mergeCell ref="A59:A62"/>
    <mergeCell ref="B59:B62"/>
    <mergeCell ref="A63:A66"/>
    <mergeCell ref="B63:B66"/>
    <mergeCell ref="M42:O42"/>
    <mergeCell ref="M51:O51"/>
    <mergeCell ref="M60:O60"/>
    <mergeCell ref="A67:A70"/>
    <mergeCell ref="B67:B70"/>
    <mergeCell ref="A43:A46"/>
    <mergeCell ref="B43:B46"/>
    <mergeCell ref="A47:A50"/>
    <mergeCell ref="B47:B50"/>
    <mergeCell ref="A51:A54"/>
    <mergeCell ref="B51:B54"/>
    <mergeCell ref="A39:A42"/>
  </mergeCells>
  <phoneticPr fontId="1"/>
  <pageMargins left="0.7" right="0.7" top="0.75" bottom="0.75" header="0.3" footer="0.3"/>
  <pageSetup paperSize="9" scale="32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143EA-B624-2F42-AD3C-CD8EA996D362}">
  <dimension ref="A1:V27"/>
  <sheetViews>
    <sheetView zoomScale="85" workbookViewId="0">
      <selection activeCell="C1" sqref="C1:C20"/>
    </sheetView>
  </sheetViews>
  <sheetFormatPr baseColWidth="10" defaultRowHeight="20"/>
  <cols>
    <col min="18" max="18" width="29.42578125" customWidth="1"/>
    <col min="22" max="22" width="25" customWidth="1"/>
  </cols>
  <sheetData>
    <row r="1" spans="1:22" ht="21" thickBot="1">
      <c r="A1" s="147" t="s">
        <v>187</v>
      </c>
      <c r="B1" s="147" t="s">
        <v>165</v>
      </c>
      <c r="C1" s="147" t="s">
        <v>166</v>
      </c>
      <c r="D1" s="147" t="s">
        <v>167</v>
      </c>
      <c r="E1" s="147" t="s">
        <v>168</v>
      </c>
      <c r="F1" s="147" t="s">
        <v>169</v>
      </c>
      <c r="G1" s="147" t="s">
        <v>170</v>
      </c>
      <c r="H1" s="147" t="s">
        <v>171</v>
      </c>
      <c r="I1" s="147" t="s">
        <v>172</v>
      </c>
      <c r="J1" s="147" t="s">
        <v>173</v>
      </c>
      <c r="K1" s="147" t="s">
        <v>174</v>
      </c>
      <c r="L1" s="147" t="s">
        <v>175</v>
      </c>
      <c r="M1" s="147" t="s">
        <v>176</v>
      </c>
      <c r="N1" s="147" t="s">
        <v>177</v>
      </c>
      <c r="S1">
        <v>6</v>
      </c>
      <c r="T1">
        <v>7</v>
      </c>
      <c r="U1">
        <v>8</v>
      </c>
      <c r="V1">
        <v>9</v>
      </c>
    </row>
    <row r="2" spans="1:22" ht="21" thickBot="1">
      <c r="A2" s="92" t="s">
        <v>32</v>
      </c>
      <c r="B2" s="142" t="s">
        <v>82</v>
      </c>
      <c r="C2" s="106" t="s">
        <v>47</v>
      </c>
      <c r="D2" s="142" t="s">
        <v>82</v>
      </c>
      <c r="E2" s="142" t="s">
        <v>82</v>
      </c>
      <c r="F2" s="142" t="s">
        <v>84</v>
      </c>
      <c r="G2" s="142" t="s">
        <v>83</v>
      </c>
      <c r="H2" s="142" t="s">
        <v>82</v>
      </c>
      <c r="I2" s="142" t="s">
        <v>83</v>
      </c>
      <c r="J2" s="142" t="s">
        <v>83</v>
      </c>
      <c r="K2" s="142" t="s">
        <v>82</v>
      </c>
      <c r="L2" s="142" t="s">
        <v>178</v>
      </c>
      <c r="M2" s="142" t="s">
        <v>83</v>
      </c>
      <c r="N2" s="149" t="s">
        <v>83</v>
      </c>
      <c r="O2" s="99" t="s">
        <v>161</v>
      </c>
      <c r="P2" s="99" t="s">
        <v>161</v>
      </c>
      <c r="Q2" s="99" t="s">
        <v>161</v>
      </c>
      <c r="R2" s="114" t="s">
        <v>161</v>
      </c>
    </row>
    <row r="3" spans="1:22">
      <c r="A3" s="113" t="s">
        <v>39</v>
      </c>
      <c r="B3" s="148" t="s">
        <v>179</v>
      </c>
      <c r="C3" s="97" t="s">
        <v>46</v>
      </c>
      <c r="D3" s="143" t="s">
        <v>83</v>
      </c>
      <c r="E3" s="143" t="s">
        <v>82</v>
      </c>
      <c r="F3" s="143" t="s">
        <v>82</v>
      </c>
      <c r="G3" s="143" t="s">
        <v>83</v>
      </c>
      <c r="H3" s="143" t="s">
        <v>82</v>
      </c>
      <c r="I3" s="143" t="s">
        <v>83</v>
      </c>
      <c r="J3" s="143" t="s">
        <v>83</v>
      </c>
      <c r="K3" s="143" t="s">
        <v>82</v>
      </c>
      <c r="L3" s="143" t="s">
        <v>178</v>
      </c>
      <c r="M3" s="143" t="s">
        <v>83</v>
      </c>
      <c r="N3" s="150" t="s">
        <v>83</v>
      </c>
      <c r="O3" s="111" t="s">
        <v>80</v>
      </c>
      <c r="P3" s="111" t="s">
        <v>77</v>
      </c>
      <c r="Q3" s="111" t="s">
        <v>80</v>
      </c>
      <c r="R3" s="112" t="s">
        <v>80</v>
      </c>
    </row>
    <row r="4" spans="1:22">
      <c r="A4" s="113" t="s">
        <v>22</v>
      </c>
      <c r="B4" s="148" t="s">
        <v>179</v>
      </c>
      <c r="C4" s="97" t="s">
        <v>51</v>
      </c>
      <c r="D4" s="143" t="s">
        <v>82</v>
      </c>
      <c r="E4" s="143" t="s">
        <v>82</v>
      </c>
      <c r="F4" s="143" t="s">
        <v>82</v>
      </c>
      <c r="G4" s="143" t="s">
        <v>83</v>
      </c>
      <c r="H4" s="143" t="s">
        <v>82</v>
      </c>
      <c r="I4" s="143" t="s">
        <v>82</v>
      </c>
      <c r="J4" s="143" t="s">
        <v>83</v>
      </c>
      <c r="K4" s="143" t="s">
        <v>82</v>
      </c>
      <c r="L4" s="143" t="s">
        <v>180</v>
      </c>
      <c r="M4" s="143" t="s">
        <v>83</v>
      </c>
      <c r="N4" s="150" t="s">
        <v>84</v>
      </c>
      <c r="O4" s="99" t="s">
        <v>161</v>
      </c>
      <c r="P4" s="99" t="s">
        <v>161</v>
      </c>
      <c r="Q4" s="101" t="s">
        <v>162</v>
      </c>
      <c r="R4" s="122" t="s">
        <v>162</v>
      </c>
    </row>
    <row r="5" spans="1:22">
      <c r="A5" s="113" t="s">
        <v>34</v>
      </c>
      <c r="B5" s="143" t="s">
        <v>82</v>
      </c>
      <c r="C5" s="97" t="s">
        <v>55</v>
      </c>
      <c r="D5" s="143" t="s">
        <v>82</v>
      </c>
      <c r="E5" s="143" t="s">
        <v>181</v>
      </c>
      <c r="F5" s="143" t="s">
        <v>83</v>
      </c>
      <c r="G5" s="143" t="s">
        <v>83</v>
      </c>
      <c r="H5" s="143" t="s">
        <v>83</v>
      </c>
      <c r="I5" s="143" t="s">
        <v>82</v>
      </c>
      <c r="J5" s="143" t="s">
        <v>83</v>
      </c>
      <c r="K5" s="143" t="s">
        <v>83</v>
      </c>
      <c r="L5" s="143" t="s">
        <v>182</v>
      </c>
      <c r="M5" s="143" t="s">
        <v>83</v>
      </c>
      <c r="N5" s="150" t="s">
        <v>83</v>
      </c>
      <c r="O5" s="99" t="s">
        <v>161</v>
      </c>
      <c r="P5" s="103" t="s">
        <v>80</v>
      </c>
      <c r="Q5" s="99" t="s">
        <v>161</v>
      </c>
      <c r="R5" s="122" t="s">
        <v>162</v>
      </c>
    </row>
    <row r="6" spans="1:22" ht="21" thickBot="1">
      <c r="A6" s="113" t="s">
        <v>23</v>
      </c>
      <c r="B6" s="143" t="s">
        <v>82</v>
      </c>
      <c r="C6" s="97" t="s">
        <v>47</v>
      </c>
      <c r="D6" s="143" t="s">
        <v>181</v>
      </c>
      <c r="E6" s="143" t="s">
        <v>82</v>
      </c>
      <c r="F6" s="143" t="s">
        <v>84</v>
      </c>
      <c r="G6" s="143" t="s">
        <v>83</v>
      </c>
      <c r="H6" s="143" t="s">
        <v>83</v>
      </c>
      <c r="I6" s="143" t="s">
        <v>181</v>
      </c>
      <c r="J6" s="143" t="s">
        <v>83</v>
      </c>
      <c r="K6" s="143" t="s">
        <v>83</v>
      </c>
      <c r="L6" s="143" t="s">
        <v>180</v>
      </c>
      <c r="M6" s="143" t="s">
        <v>83</v>
      </c>
      <c r="N6" s="150" t="s">
        <v>84</v>
      </c>
      <c r="O6" s="133" t="s">
        <v>161</v>
      </c>
      <c r="P6" s="133" t="s">
        <v>161</v>
      </c>
      <c r="Q6" s="133" t="s">
        <v>161</v>
      </c>
      <c r="R6" s="134" t="s">
        <v>161</v>
      </c>
    </row>
    <row r="7" spans="1:22" ht="21" thickBot="1">
      <c r="A7" s="93" t="s">
        <v>37</v>
      </c>
      <c r="B7" s="144" t="s">
        <v>82</v>
      </c>
      <c r="C7" s="123" t="s">
        <v>51</v>
      </c>
      <c r="D7" s="144" t="s">
        <v>181</v>
      </c>
      <c r="E7" s="144" t="s">
        <v>83</v>
      </c>
      <c r="F7" s="144" t="s">
        <v>82</v>
      </c>
      <c r="G7" s="144" t="s">
        <v>181</v>
      </c>
      <c r="H7" s="144" t="s">
        <v>83</v>
      </c>
      <c r="I7" s="144" t="s">
        <v>83</v>
      </c>
      <c r="J7" s="144" t="s">
        <v>82</v>
      </c>
      <c r="K7" s="144" t="s">
        <v>83</v>
      </c>
      <c r="L7" s="144" t="s">
        <v>180</v>
      </c>
      <c r="M7" s="144" t="s">
        <v>83</v>
      </c>
      <c r="N7" s="151" t="s">
        <v>84</v>
      </c>
      <c r="O7" s="103" t="s">
        <v>77</v>
      </c>
      <c r="P7" s="103" t="s">
        <v>77</v>
      </c>
      <c r="Q7" s="99" t="s">
        <v>161</v>
      </c>
      <c r="R7" s="121" t="s">
        <v>77</v>
      </c>
    </row>
    <row r="8" spans="1:22">
      <c r="A8" s="92" t="s">
        <v>25</v>
      </c>
      <c r="B8" s="142" t="s">
        <v>82</v>
      </c>
      <c r="C8" s="106" t="s">
        <v>60</v>
      </c>
      <c r="D8" s="142" t="s">
        <v>82</v>
      </c>
      <c r="E8" s="142" t="s">
        <v>82</v>
      </c>
      <c r="F8" s="142" t="s">
        <v>83</v>
      </c>
      <c r="G8" s="142" t="s">
        <v>83</v>
      </c>
      <c r="H8" s="142" t="s">
        <v>83</v>
      </c>
      <c r="I8" s="142" t="s">
        <v>82</v>
      </c>
      <c r="J8" s="142" t="s">
        <v>83</v>
      </c>
      <c r="K8" s="142" t="s">
        <v>82</v>
      </c>
      <c r="L8" s="142" t="s">
        <v>180</v>
      </c>
      <c r="M8" s="142" t="s">
        <v>83</v>
      </c>
      <c r="N8" s="149" t="s">
        <v>83</v>
      </c>
      <c r="O8" s="99" t="s">
        <v>161</v>
      </c>
      <c r="P8" s="101" t="s">
        <v>162</v>
      </c>
      <c r="Q8" s="103" t="s">
        <v>77</v>
      </c>
      <c r="R8" s="121" t="s">
        <v>77</v>
      </c>
    </row>
    <row r="9" spans="1:22" ht="21" thickBot="1">
      <c r="A9" s="113" t="s">
        <v>27</v>
      </c>
      <c r="B9" s="143" t="s">
        <v>82</v>
      </c>
      <c r="C9" s="97" t="s">
        <v>47</v>
      </c>
      <c r="D9" s="143" t="s">
        <v>82</v>
      </c>
      <c r="E9" s="143" t="s">
        <v>82</v>
      </c>
      <c r="F9" s="143" t="s">
        <v>83</v>
      </c>
      <c r="G9" s="143" t="s">
        <v>83</v>
      </c>
      <c r="H9" s="143" t="s">
        <v>83</v>
      </c>
      <c r="I9" s="143" t="s">
        <v>82</v>
      </c>
      <c r="J9" s="143" t="s">
        <v>83</v>
      </c>
      <c r="K9" s="143" t="s">
        <v>82</v>
      </c>
      <c r="L9" s="143" t="s">
        <v>182</v>
      </c>
      <c r="M9" s="143" t="s">
        <v>83</v>
      </c>
      <c r="N9" s="150" t="s">
        <v>83</v>
      </c>
      <c r="O9" s="99" t="s">
        <v>161</v>
      </c>
      <c r="P9" s="105" t="s">
        <v>76</v>
      </c>
      <c r="Q9" s="105" t="s">
        <v>76</v>
      </c>
      <c r="R9" s="136" t="s">
        <v>76</v>
      </c>
    </row>
    <row r="10" spans="1:22">
      <c r="A10" s="113" t="s">
        <v>30</v>
      </c>
      <c r="B10" s="143" t="s">
        <v>82</v>
      </c>
      <c r="C10" s="97" t="s">
        <v>51</v>
      </c>
      <c r="D10" s="143" t="s">
        <v>82</v>
      </c>
      <c r="E10" s="143" t="s">
        <v>83</v>
      </c>
      <c r="F10" s="143" t="s">
        <v>83</v>
      </c>
      <c r="G10" s="143" t="s">
        <v>83</v>
      </c>
      <c r="H10" s="143" t="s">
        <v>83</v>
      </c>
      <c r="I10" s="143" t="s">
        <v>83</v>
      </c>
      <c r="J10" s="143" t="s">
        <v>181</v>
      </c>
      <c r="K10" s="143" t="s">
        <v>82</v>
      </c>
      <c r="L10" s="143" t="s">
        <v>180</v>
      </c>
      <c r="M10" s="143" t="s">
        <v>83</v>
      </c>
      <c r="N10" s="150" t="s">
        <v>181</v>
      </c>
      <c r="O10" s="111" t="s">
        <v>77</v>
      </c>
      <c r="P10" s="109" t="s">
        <v>79</v>
      </c>
      <c r="Q10" s="110" t="s">
        <v>162</v>
      </c>
      <c r="R10" s="135" t="s">
        <v>162</v>
      </c>
    </row>
    <row r="11" spans="1:22">
      <c r="A11" s="113" t="s">
        <v>41</v>
      </c>
      <c r="B11" s="143" t="s">
        <v>82</v>
      </c>
      <c r="C11" s="97" t="s">
        <v>51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50"/>
      <c r="O11" s="119"/>
      <c r="P11" s="119"/>
      <c r="Q11" s="119"/>
      <c r="R11" s="120"/>
    </row>
    <row r="12" spans="1:22">
      <c r="A12" s="113" t="s">
        <v>24</v>
      </c>
      <c r="B12" s="143" t="s">
        <v>82</v>
      </c>
      <c r="C12" s="97" t="s">
        <v>51</v>
      </c>
      <c r="D12" s="143" t="s">
        <v>82</v>
      </c>
      <c r="E12" s="143" t="s">
        <v>82</v>
      </c>
      <c r="F12" s="143" t="s">
        <v>82</v>
      </c>
      <c r="G12" s="143" t="s">
        <v>83</v>
      </c>
      <c r="H12" s="143" t="s">
        <v>82</v>
      </c>
      <c r="I12" s="143" t="s">
        <v>184</v>
      </c>
      <c r="J12" s="143" t="s">
        <v>83</v>
      </c>
      <c r="K12" s="143" t="s">
        <v>82</v>
      </c>
      <c r="L12" s="143" t="s">
        <v>180</v>
      </c>
      <c r="M12" s="143" t="s">
        <v>83</v>
      </c>
      <c r="N12" s="150" t="s">
        <v>84</v>
      </c>
      <c r="O12" s="103" t="s">
        <v>163</v>
      </c>
      <c r="P12" s="99" t="s">
        <v>78</v>
      </c>
      <c r="Q12" s="103" t="s">
        <v>80</v>
      </c>
      <c r="R12" s="114" t="s">
        <v>78</v>
      </c>
    </row>
    <row r="13" spans="1:22" ht="21" thickBot="1">
      <c r="A13" s="93" t="s">
        <v>36</v>
      </c>
      <c r="B13" s="152" t="s">
        <v>179</v>
      </c>
      <c r="C13" s="123" t="s">
        <v>51</v>
      </c>
      <c r="D13" s="144" t="s">
        <v>184</v>
      </c>
      <c r="E13" s="144" t="s">
        <v>82</v>
      </c>
      <c r="F13" s="144" t="s">
        <v>83</v>
      </c>
      <c r="G13" s="144" t="s">
        <v>82</v>
      </c>
      <c r="H13" s="144" t="s">
        <v>83</v>
      </c>
      <c r="I13" s="144" t="s">
        <v>83</v>
      </c>
      <c r="J13" s="144" t="s">
        <v>82</v>
      </c>
      <c r="K13" s="144" t="s">
        <v>82</v>
      </c>
      <c r="L13" s="144" t="s">
        <v>180</v>
      </c>
      <c r="M13" s="144" t="s">
        <v>83</v>
      </c>
      <c r="N13" s="151" t="s">
        <v>82</v>
      </c>
      <c r="O13" s="99" t="s">
        <v>161</v>
      </c>
      <c r="P13" s="99" t="s">
        <v>161</v>
      </c>
      <c r="Q13" s="101" t="s">
        <v>162</v>
      </c>
      <c r="R13" s="114" t="s">
        <v>161</v>
      </c>
    </row>
    <row r="14" spans="1:22">
      <c r="A14" s="92" t="s">
        <v>35</v>
      </c>
      <c r="B14" s="146" t="s">
        <v>179</v>
      </c>
      <c r="C14" s="106" t="s">
        <v>46</v>
      </c>
      <c r="D14" s="142" t="s">
        <v>82</v>
      </c>
      <c r="E14" s="142" t="s">
        <v>82</v>
      </c>
      <c r="F14" s="142" t="s">
        <v>84</v>
      </c>
      <c r="G14" s="142" t="s">
        <v>83</v>
      </c>
      <c r="H14" s="142" t="s">
        <v>83</v>
      </c>
      <c r="I14" s="142" t="s">
        <v>82</v>
      </c>
      <c r="J14" s="142" t="s">
        <v>83</v>
      </c>
      <c r="K14" s="142" t="s">
        <v>83</v>
      </c>
      <c r="L14" s="142" t="s">
        <v>180</v>
      </c>
      <c r="M14" s="142" t="s">
        <v>83</v>
      </c>
      <c r="N14" s="149" t="s">
        <v>184</v>
      </c>
      <c r="O14" s="109" t="s">
        <v>161</v>
      </c>
      <c r="P14" s="110" t="s">
        <v>162</v>
      </c>
      <c r="Q14" s="111" t="s">
        <v>77</v>
      </c>
      <c r="R14" s="112" t="s">
        <v>77</v>
      </c>
    </row>
    <row r="15" spans="1:22">
      <c r="A15" s="113" t="s">
        <v>40</v>
      </c>
      <c r="B15" s="143" t="s">
        <v>82</v>
      </c>
      <c r="C15" s="97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50"/>
      <c r="O15" s="119"/>
      <c r="P15" s="119"/>
      <c r="Q15" s="119"/>
      <c r="R15" s="120"/>
    </row>
    <row r="16" spans="1:22">
      <c r="A16" s="113" t="s">
        <v>38</v>
      </c>
      <c r="B16" s="148" t="s">
        <v>179</v>
      </c>
      <c r="C16" s="97" t="s">
        <v>51</v>
      </c>
      <c r="D16" s="143" t="s">
        <v>82</v>
      </c>
      <c r="E16" s="143" t="s">
        <v>82</v>
      </c>
      <c r="F16" s="143" t="s">
        <v>82</v>
      </c>
      <c r="G16" s="143" t="s">
        <v>82</v>
      </c>
      <c r="H16" s="143" t="s">
        <v>83</v>
      </c>
      <c r="I16" s="143" t="s">
        <v>83</v>
      </c>
      <c r="J16" s="143" t="s">
        <v>83</v>
      </c>
      <c r="K16" s="143" t="s">
        <v>82</v>
      </c>
      <c r="L16" s="143" t="s">
        <v>180</v>
      </c>
      <c r="M16" s="143" t="s">
        <v>83</v>
      </c>
      <c r="N16" s="150" t="s">
        <v>84</v>
      </c>
      <c r="O16" s="101" t="s">
        <v>162</v>
      </c>
      <c r="P16" s="101" t="s">
        <v>162</v>
      </c>
      <c r="Q16" s="103" t="s">
        <v>80</v>
      </c>
      <c r="R16" s="121" t="s">
        <v>80</v>
      </c>
    </row>
    <row r="17" spans="1:21" ht="21" thickBot="1">
      <c r="A17" s="113" t="s">
        <v>31</v>
      </c>
      <c r="B17" s="148" t="s">
        <v>179</v>
      </c>
      <c r="C17" s="97" t="s">
        <v>47</v>
      </c>
      <c r="D17" s="143" t="s">
        <v>181</v>
      </c>
      <c r="E17" s="143" t="s">
        <v>82</v>
      </c>
      <c r="F17" s="143" t="s">
        <v>83</v>
      </c>
      <c r="G17" s="143" t="s">
        <v>83</v>
      </c>
      <c r="H17" s="143" t="s">
        <v>181</v>
      </c>
      <c r="I17" s="143" t="s">
        <v>82</v>
      </c>
      <c r="J17" s="143" t="s">
        <v>83</v>
      </c>
      <c r="K17" s="143" t="s">
        <v>181</v>
      </c>
      <c r="L17" s="143" t="s">
        <v>183</v>
      </c>
      <c r="M17" s="143" t="s">
        <v>83</v>
      </c>
      <c r="N17" s="150" t="s">
        <v>84</v>
      </c>
      <c r="O17" s="139" t="s">
        <v>162</v>
      </c>
      <c r="P17" s="140" t="s">
        <v>76</v>
      </c>
      <c r="Q17" s="133" t="s">
        <v>161</v>
      </c>
      <c r="R17" s="134" t="s">
        <v>161</v>
      </c>
    </row>
    <row r="18" spans="1:21">
      <c r="A18" s="113" t="s">
        <v>29</v>
      </c>
      <c r="B18" s="143" t="s">
        <v>82</v>
      </c>
      <c r="C18" s="97" t="s">
        <v>51</v>
      </c>
      <c r="D18" s="143" t="s">
        <v>184</v>
      </c>
      <c r="E18" s="143" t="s">
        <v>82</v>
      </c>
      <c r="F18" s="143" t="s">
        <v>83</v>
      </c>
      <c r="G18" s="143" t="s">
        <v>83</v>
      </c>
      <c r="H18" s="143" t="s">
        <v>82</v>
      </c>
      <c r="I18" s="143" t="s">
        <v>82</v>
      </c>
      <c r="J18" s="143" t="s">
        <v>83</v>
      </c>
      <c r="K18" s="143" t="s">
        <v>82</v>
      </c>
      <c r="L18" s="143" t="s">
        <v>180</v>
      </c>
      <c r="M18" s="143" t="s">
        <v>83</v>
      </c>
      <c r="N18" s="150" t="s">
        <v>83</v>
      </c>
      <c r="O18" s="99" t="s">
        <v>161</v>
      </c>
      <c r="P18" s="101" t="s">
        <v>162</v>
      </c>
      <c r="Q18" s="105" t="s">
        <v>76</v>
      </c>
      <c r="R18" s="122" t="s">
        <v>162</v>
      </c>
    </row>
    <row r="19" spans="1:21">
      <c r="A19" s="113" t="s">
        <v>33</v>
      </c>
      <c r="B19" s="143" t="s">
        <v>82</v>
      </c>
      <c r="C19" s="97" t="s">
        <v>63</v>
      </c>
      <c r="D19" s="143" t="s">
        <v>82</v>
      </c>
      <c r="E19" s="143" t="s">
        <v>82</v>
      </c>
      <c r="F19" s="143" t="s">
        <v>83</v>
      </c>
      <c r="G19" s="143" t="s">
        <v>83</v>
      </c>
      <c r="H19" s="143" t="s">
        <v>83</v>
      </c>
      <c r="I19" s="143" t="s">
        <v>82</v>
      </c>
      <c r="J19" s="143" t="s">
        <v>83</v>
      </c>
      <c r="K19" s="143" t="s">
        <v>83</v>
      </c>
      <c r="L19" s="143" t="s">
        <v>185</v>
      </c>
      <c r="M19" s="143" t="s">
        <v>83</v>
      </c>
      <c r="N19" s="150" t="s">
        <v>83</v>
      </c>
      <c r="O19" s="103" t="s">
        <v>163</v>
      </c>
      <c r="P19" s="103" t="s">
        <v>163</v>
      </c>
      <c r="Q19" s="103" t="s">
        <v>163</v>
      </c>
      <c r="R19" s="121" t="s">
        <v>163</v>
      </c>
    </row>
    <row r="20" spans="1:21" ht="21" thickBot="1">
      <c r="A20" s="93" t="s">
        <v>26</v>
      </c>
      <c r="B20" s="144" t="s">
        <v>82</v>
      </c>
      <c r="C20" s="123" t="s">
        <v>51</v>
      </c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51"/>
      <c r="O20" s="126"/>
      <c r="P20" s="126"/>
      <c r="Q20" s="126"/>
      <c r="R20" s="127"/>
    </row>
    <row r="27" spans="1:21">
      <c r="U27" t="s">
        <v>186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all</vt:lpstr>
      <vt:lpstr>ユーザ別</vt:lpstr>
      <vt:lpstr>Sheet1</vt:lpstr>
      <vt:lpstr>アンケート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2020-12-29T04:25:09Z</cp:lastPrinted>
  <dcterms:created xsi:type="dcterms:W3CDTF">2020-12-27T01:08:57Z</dcterms:created>
  <dcterms:modified xsi:type="dcterms:W3CDTF">2021-02-02T13:07:19Z</dcterms:modified>
</cp:coreProperties>
</file>