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apps\works\rachadinha\"/>
    </mc:Choice>
  </mc:AlternateContent>
  <xr:revisionPtr revIDLastSave="0" documentId="13_ncr:1_{B2EE2D23-A1E0-4E6B-9128-46FF0AD3B4C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Plan1" sheetId="1" r:id="rId1"/>
    <sheet name="Planilha1" sheetId="2" r:id="rId2"/>
    <sheet name="Planilha2" sheetId="3" r:id="rId3"/>
    <sheet name="Planilha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4" l="1"/>
  <c r="R26" i="4"/>
  <c r="Q26" i="4"/>
  <c r="P26" i="4"/>
  <c r="K26" i="4"/>
  <c r="T26" i="4" s="1"/>
  <c r="J26" i="4"/>
  <c r="T25" i="4"/>
  <c r="R25" i="4"/>
  <c r="Q25" i="4"/>
  <c r="P25" i="4"/>
  <c r="J25" i="4"/>
  <c r="K25" i="4" s="1"/>
  <c r="S25" i="4" s="1"/>
  <c r="T24" i="4"/>
  <c r="S24" i="4"/>
  <c r="Q24" i="4"/>
  <c r="P24" i="4"/>
  <c r="K24" i="4"/>
  <c r="R24" i="4" s="1"/>
  <c r="J24" i="4"/>
  <c r="T23" i="4"/>
  <c r="S23" i="4"/>
  <c r="R23" i="4"/>
  <c r="P23" i="4"/>
  <c r="L23" i="4"/>
  <c r="K23" i="4"/>
  <c r="Q23" i="4" s="1"/>
  <c r="J23" i="4"/>
  <c r="T22" i="4"/>
  <c r="S22" i="4"/>
  <c r="R22" i="4"/>
  <c r="Q22" i="4"/>
  <c r="J22" i="4"/>
  <c r="K22" i="4" s="1"/>
  <c r="P22" i="4" s="1"/>
  <c r="S21" i="4"/>
  <c r="R21" i="4"/>
  <c r="Q21" i="4"/>
  <c r="P21" i="4"/>
  <c r="K21" i="4"/>
  <c r="T21" i="4" s="1"/>
  <c r="J21" i="4"/>
  <c r="T20" i="4"/>
  <c r="R20" i="4"/>
  <c r="Q20" i="4"/>
  <c r="P20" i="4"/>
  <c r="L20" i="4"/>
  <c r="K20" i="4"/>
  <c r="S20" i="4" s="1"/>
  <c r="J20" i="4"/>
  <c r="T19" i="4"/>
  <c r="S19" i="4"/>
  <c r="Q19" i="4"/>
  <c r="P19" i="4"/>
  <c r="J19" i="4"/>
  <c r="K19" i="4" s="1"/>
  <c r="R19" i="4" s="1"/>
  <c r="T18" i="4"/>
  <c r="S18" i="4"/>
  <c r="R18" i="4"/>
  <c r="Q18" i="4"/>
  <c r="P18" i="4"/>
  <c r="K18" i="4"/>
  <c r="J18" i="4"/>
  <c r="T17" i="4"/>
  <c r="S17" i="4"/>
  <c r="R17" i="4"/>
  <c r="Q17" i="4"/>
  <c r="J17" i="4"/>
  <c r="K17" i="4" s="1"/>
  <c r="P17" i="4" s="1"/>
  <c r="S16" i="4"/>
  <c r="R16" i="4"/>
  <c r="Q16" i="4"/>
  <c r="P16" i="4"/>
  <c r="K16" i="4"/>
  <c r="T16" i="4" s="1"/>
  <c r="J16" i="4"/>
  <c r="T15" i="4"/>
  <c r="R15" i="4"/>
  <c r="Q15" i="4"/>
  <c r="P15" i="4"/>
  <c r="J15" i="4"/>
  <c r="K15" i="4" s="1"/>
  <c r="S15" i="4" s="1"/>
  <c r="T14" i="4"/>
  <c r="S14" i="4"/>
  <c r="Q14" i="4"/>
  <c r="P14" i="4"/>
  <c r="L14" i="4"/>
  <c r="J14" i="4"/>
  <c r="K14" i="4" s="1"/>
  <c r="R14" i="4" s="1"/>
  <c r="T13" i="4"/>
  <c r="S13" i="4"/>
  <c r="R13" i="4"/>
  <c r="Q13" i="4"/>
  <c r="P13" i="4"/>
  <c r="K13" i="4"/>
  <c r="J13" i="4"/>
  <c r="T12" i="4"/>
  <c r="S12" i="4"/>
  <c r="R12" i="4"/>
  <c r="Q12" i="4"/>
  <c r="J12" i="4"/>
  <c r="K12" i="4" s="1"/>
  <c r="P12" i="4" s="1"/>
  <c r="S11" i="4"/>
  <c r="R11" i="4"/>
  <c r="Q11" i="4"/>
  <c r="P11" i="4"/>
  <c r="K11" i="4"/>
  <c r="T11" i="4" s="1"/>
  <c r="J11" i="4"/>
  <c r="T10" i="4"/>
  <c r="R10" i="4"/>
  <c r="Q10" i="4"/>
  <c r="P10" i="4"/>
  <c r="J10" i="4"/>
  <c r="K10" i="4" s="1"/>
  <c r="S10" i="4" s="1"/>
  <c r="T9" i="4"/>
  <c r="S9" i="4"/>
  <c r="Q9" i="4"/>
  <c r="P9" i="4"/>
  <c r="K9" i="4"/>
  <c r="R9" i="4" s="1"/>
  <c r="J9" i="4"/>
  <c r="T8" i="4"/>
  <c r="S8" i="4"/>
  <c r="R8" i="4"/>
  <c r="P8" i="4"/>
  <c r="J8" i="4"/>
  <c r="K8" i="4" s="1"/>
  <c r="Q8" i="4" s="1"/>
  <c r="T7" i="4"/>
  <c r="S7" i="4"/>
  <c r="R7" i="4"/>
  <c r="Q7" i="4"/>
  <c r="K7" i="4"/>
  <c r="P7" i="4" s="1"/>
  <c r="J7" i="4"/>
  <c r="S6" i="4"/>
  <c r="R6" i="4"/>
  <c r="Q6" i="4"/>
  <c r="P6" i="4"/>
  <c r="J6" i="4"/>
  <c r="K6" i="4" s="1"/>
  <c r="T6" i="4" s="1"/>
  <c r="T5" i="4"/>
  <c r="R5" i="4"/>
  <c r="Q5" i="4"/>
  <c r="P5" i="4"/>
  <c r="K5" i="4"/>
  <c r="S5" i="4" s="1"/>
  <c r="J5" i="4"/>
  <c r="T4" i="4"/>
  <c r="S4" i="4"/>
  <c r="Q4" i="4"/>
  <c r="P4" i="4"/>
  <c r="J4" i="4"/>
  <c r="K4" i="4" s="1"/>
  <c r="R4" i="4" s="1"/>
  <c r="T3" i="4"/>
  <c r="S3" i="4"/>
  <c r="R3" i="4"/>
  <c r="P3" i="4"/>
  <c r="K3" i="4"/>
  <c r="Q3" i="4" s="1"/>
  <c r="J3" i="4"/>
  <c r="T2" i="4"/>
  <c r="T27" i="4" s="1"/>
  <c r="S2" i="4"/>
  <c r="S27" i="4" s="1"/>
  <c r="R2" i="4"/>
  <c r="R27" i="4" s="1"/>
  <c r="Q2" i="4"/>
  <c r="Q27" i="4" s="1"/>
  <c r="L2" i="4"/>
  <c r="K2" i="4"/>
  <c r="P2" i="4" s="1"/>
  <c r="P27" i="4" s="1"/>
  <c r="J2" i="4"/>
  <c r="AA11" i="3" l="1"/>
  <c r="C10" i="3"/>
  <c r="C9" i="3"/>
  <c r="C8" i="3"/>
  <c r="C7" i="3"/>
  <c r="C6" i="3"/>
  <c r="C11" i="3"/>
  <c r="AB2" i="3"/>
  <c r="AB3" i="3"/>
  <c r="AB4" i="3"/>
  <c r="AB5" i="3"/>
  <c r="AB1" i="3"/>
  <c r="AA4" i="3"/>
  <c r="AA5" i="3"/>
  <c r="C7" i="2"/>
  <c r="D7" i="2"/>
  <c r="E7" i="2"/>
  <c r="B7" i="2"/>
  <c r="AA9" i="3" l="1"/>
  <c r="C12" i="1"/>
  <c r="C14" i="1"/>
  <c r="C15" i="1"/>
  <c r="C16" i="1"/>
  <c r="C17" i="1"/>
  <c r="C18" i="1"/>
  <c r="C19" i="1"/>
  <c r="C20" i="1"/>
  <c r="C13" i="1"/>
  <c r="D4" i="1" l="1"/>
  <c r="C2" i="1"/>
  <c r="D2" i="1" s="1"/>
  <c r="D6" i="1" l="1"/>
  <c r="D7" i="1"/>
  <c r="D5" i="1"/>
  <c r="D8" i="1"/>
</calcChain>
</file>

<file path=xl/sharedStrings.xml><?xml version="1.0" encoding="utf-8"?>
<sst xmlns="http://schemas.openxmlformats.org/spreadsheetml/2006/main" count="365" uniqueCount="95">
  <si>
    <t>John</t>
  </si>
  <si>
    <t>Peter</t>
  </si>
  <si>
    <t>Steve</t>
  </si>
  <si>
    <t>Michael</t>
  </si>
  <si>
    <t>David</t>
  </si>
  <si>
    <t>Payer</t>
  </si>
  <si>
    <t>Amount</t>
  </si>
  <si>
    <t>Balance</t>
  </si>
  <si>
    <t>Free</t>
  </si>
  <si>
    <t>true</t>
  </si>
  <si>
    <t>false</t>
  </si>
  <si>
    <t xml:space="preserve">send </t>
  </si>
  <si>
    <t>Total</t>
  </si>
  <si>
    <t>Total Payer</t>
  </si>
  <si>
    <t>Total No Free</t>
  </si>
  <si>
    <t>Total Amount</t>
  </si>
  <si>
    <t>Total per Payer</t>
  </si>
  <si>
    <t>Receive Payer</t>
  </si>
  <si>
    <t>Send Payer</t>
  </si>
  <si>
    <t>to</t>
  </si>
  <si>
    <t>Lithium</t>
  </si>
  <si>
    <t>Beryllium</t>
  </si>
  <si>
    <t>Boron</t>
  </si>
  <si>
    <t>Helium</t>
  </si>
  <si>
    <t>Hydrogen</t>
  </si>
  <si>
    <t>    { idplayer:  5, name: 'Boron',     amount: 400.00, balance: 0.00, positive_balance: 0.00, current_balance: 0.00, free: false, recap: false },</t>
  </si>
  <si>
    <t>    { idplayer:  4, name: 'Beryllium', amount: 400.00, balance: 0.00, positive_balance: 0.00, current_balance: 0.00, free: false, recap: false },</t>
  </si>
  <si>
    <t>    { idplayer:  3, name: 'Lithium',   amount: 700.00, balance: 0.00, positive_balance: 0.00, current_balance: 0.00, free: false, recap: false },</t>
  </si>
  <si>
    <t>    { idplayer:  2, name: 'Helium',    amount: 350.00, balance: 0.00, positive_balance: 0.00, current_balance: 0.00, free: false, recap: false },</t>
  </si>
  <si>
    <t>    { idplayer:  1, name: 'Hydrogen',  amount: 650.00, balance: 0.00, positive_balance: 0.00, current_balance: 0.00, free: false, recap: false },</t>
  </si>
  <si>
    <t>    { idplayer:  6, name: 'Carbon',    amount:  12.07, balance: 0.00, positive_balance: 0.00, current_balance: 0.00, free: false, recap: false },</t>
  </si>
  <si>
    <t>    { idplayer:  7, name: 'Nitrogen',  amount:  14.67, balance: 0.00, positive_balance: 0.00, current_balance: 0.00, free: false, recap: false },</t>
  </si>
  <si>
    <t>    { idplayer:  8, name: 'Oxygen',    amount:  15.94, balance: 0.00, positive_balance: 0.00, current_balance: 0.00, free: false, recap: false },</t>
  </si>
  <si>
    <t>    { idplayer:  9, name: 'Fluorine',  amount:  18.94, balance: 0.00, positive_balance: 0.00, current_balance: 0.00, free: false, recap: false },</t>
  </si>
  <si>
    <t>    { idplayer: 10, name: 'Neon',      amount:  20.17, balance: 0.00, positive_balance: 0.00, current_balance: 0.00, free: false, recap: false },</t>
  </si>
  <si>
    <t>{</t>
  </si>
  <si>
    <t>idplayer:</t>
  </si>
  <si>
    <t>,</t>
  </si>
  <si>
    <t>name:</t>
  </si>
  <si>
    <t>balance:</t>
  </si>
  <si>
    <t>0.00</t>
  </si>
  <si>
    <t>positive_balance:</t>
  </si>
  <si>
    <t>current_balance:</t>
  </si>
  <si>
    <t>free:</t>
  </si>
  <si>
    <t>recap:</t>
  </si>
  <si>
    <t>},</t>
  </si>
  <si>
    <t>amount:</t>
  </si>
  <si>
    <t>"Hydrogen"</t>
  </si>
  <si>
    <t>"Helium"</t>
  </si>
  <si>
    <t>"Lithium"</t>
  </si>
  <si>
    <t>"Beryllium"</t>
  </si>
  <si>
    <t>"Boron"</t>
  </si>
  <si>
    <t>"Carbon"</t>
  </si>
  <si>
    <t>"Nitrogen"</t>
  </si>
  <si>
    <t>"Fluorine"</t>
  </si>
  <si>
    <t>"Neon"</t>
  </si>
  <si>
    <t>Fp</t>
  </si>
  <si>
    <t>"Sodium"</t>
  </si>
  <si>
    <t>"Magnesium"</t>
  </si>
  <si>
    <t>FP</t>
  </si>
  <si>
    <t>Sum2</t>
  </si>
  <si>
    <t>Sum1</t>
  </si>
  <si>
    <t>"Oxygen"</t>
  </si>
  <si>
    <t>id</t>
  </si>
  <si>
    <t>pbal</t>
  </si>
  <si>
    <t>pcbal</t>
  </si>
  <si>
    <t>cb</t>
  </si>
  <si>
    <t>b</t>
  </si>
  <si>
    <t>Diff</t>
  </si>
  <si>
    <t>Pag</t>
  </si>
  <si>
    <t>02z01</t>
  </si>
  <si>
    <t>02z03</t>
  </si>
  <si>
    <t>02z04</t>
  </si>
  <si>
    <t>02z05</t>
  </si>
  <si>
    <t>02z07</t>
  </si>
  <si>
    <t>06z01</t>
  </si>
  <si>
    <t>06z03</t>
  </si>
  <si>
    <t>06z04</t>
  </si>
  <si>
    <t>06z05</t>
  </si>
  <si>
    <t>06z07</t>
  </si>
  <si>
    <t>08z01</t>
  </si>
  <si>
    <t>08z03</t>
  </si>
  <si>
    <t>08z04</t>
  </si>
  <si>
    <t>08z05</t>
  </si>
  <si>
    <t>08z07</t>
  </si>
  <si>
    <t>09z01</t>
  </si>
  <si>
    <t>09z03</t>
  </si>
  <si>
    <t>09z04</t>
  </si>
  <si>
    <t>09z05</t>
  </si>
  <si>
    <t>09z07</t>
  </si>
  <si>
    <t>10z01</t>
  </si>
  <si>
    <t>10z03</t>
  </si>
  <si>
    <t>10z04</t>
  </si>
  <si>
    <t>10z05</t>
  </si>
  <si>
    <t>10z07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</si>
</sst>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0"/>
      <name val="Consolas"/>
      <family val="3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0" fillId="0" borderId="1" xfId="0" applyBorder="1"/>
    <xf numFmtId="0" fontId="0" fillId="0" borderId="11" xfId="0" applyBorder="1"/>
    <xf numFmtId="0" fontId="1" fillId="0" borderId="11" xfId="0" applyFont="1" applyBorder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0" borderId="12" xfId="0" applyBorder="1"/>
    <xf numFmtId="0" fontId="0" fillId="0" borderId="5" xfId="0" quotePrefix="1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0" xfId="0" quotePrefix="1" applyBorder="1"/>
    <xf numFmtId="0" fontId="0" fillId="0" borderId="15" xfId="0" applyBorder="1"/>
    <xf numFmtId="0" fontId="0" fillId="0" borderId="10" xfId="0" applyBorder="1"/>
    <xf numFmtId="0" fontId="0" fillId="0" borderId="7" xfId="0" quotePrefix="1" applyBorder="1"/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5" xfId="0" applyFont="1" applyBorder="1"/>
    <xf numFmtId="0" fontId="7" fillId="0" borderId="5" xfId="0" applyFont="1" applyBorder="1"/>
    <xf numFmtId="0" fontId="5" fillId="0" borderId="13" xfId="0" applyFont="1" applyBorder="1"/>
    <xf numFmtId="0" fontId="6" fillId="0" borderId="14" xfId="0" applyFont="1" applyBorder="1" applyAlignment="1">
      <alignment vertical="center"/>
    </xf>
    <xf numFmtId="0" fontId="5" fillId="0" borderId="0" xfId="0" applyFont="1" applyBorder="1"/>
    <xf numFmtId="0" fontId="5" fillId="0" borderId="15" xfId="0" applyFont="1" applyBorder="1"/>
    <xf numFmtId="0" fontId="6" fillId="0" borderId="6" xfId="0" applyFont="1" applyBorder="1" applyAlignment="1">
      <alignment vertical="center"/>
    </xf>
    <xf numFmtId="0" fontId="5" fillId="0" borderId="7" xfId="0" applyFont="1" applyBorder="1"/>
    <xf numFmtId="0" fontId="5" fillId="0" borderId="10" xfId="0" applyFont="1" applyBorder="1"/>
    <xf numFmtId="0" fontId="6" fillId="0" borderId="0" xfId="0" applyFont="1" applyBorder="1" applyAlignment="1">
      <alignment vertical="center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D75CD-CE94-4251-A9A0-324A47D22C54}" name="Tabela1" displayName="Tabela1" ref="A3:D8" totalsRowShown="0">
  <autoFilter ref="A3:D8" xr:uid="{3D80A404-6966-4B8E-BB22-585A04682AC2}"/>
  <tableColumns count="4">
    <tableColumn id="1" xr3:uid="{436DBA35-F5D1-4986-8038-BDA514D75F82}" name="Payer"/>
    <tableColumn id="2" xr3:uid="{E7BEE695-90D0-4B54-8538-64565B317C87}" name="Free"/>
    <tableColumn id="3" xr3:uid="{2B93FEA6-D0BD-48A2-94F9-696790C348B0}" name="Amount"/>
    <tableColumn id="4" xr3:uid="{AB27F4B5-2AB6-4CB9-93F3-304106ECF025}" name="Balance">
      <calculatedColumnFormula>C4-$D$2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E26" sqref="E26"/>
    </sheetView>
  </sheetViews>
  <sheetFormatPr defaultRowHeight="15" x14ac:dyDescent="0.25"/>
  <cols>
    <col min="1" max="1" width="27.5703125" customWidth="1"/>
    <col min="2" max="2" width="12.85546875" bestFit="1" customWidth="1"/>
    <col min="3" max="3" width="13.140625" bestFit="1" customWidth="1"/>
    <col min="4" max="4" width="14.42578125" bestFit="1" customWidth="1"/>
    <col min="5" max="6" width="9.28515625" customWidth="1"/>
    <col min="7" max="7" width="7.5703125" bestFit="1" customWidth="1"/>
    <col min="8" max="8" width="10.85546875" bestFit="1" customWidth="1"/>
    <col min="9" max="9" width="5.7109375" bestFit="1" customWidth="1"/>
    <col min="10" max="10" width="4" bestFit="1" customWidth="1"/>
    <col min="11" max="11" width="2.85546875" bestFit="1" customWidth="1"/>
    <col min="12" max="12" width="13.5703125" bestFit="1" customWidth="1"/>
    <col min="14" max="14" width="13.570312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</row>
    <row r="2" spans="1:12" x14ac:dyDescent="0.25">
      <c r="A2">
        <v>5</v>
      </c>
      <c r="B2">
        <v>4</v>
      </c>
      <c r="C2">
        <f>SUM(C4:C11)</f>
        <v>600</v>
      </c>
      <c r="D2">
        <f>C2/B2</f>
        <v>150</v>
      </c>
      <c r="H2" s="1" t="s">
        <v>18</v>
      </c>
      <c r="L2" s="1" t="s">
        <v>17</v>
      </c>
    </row>
    <row r="3" spans="1:12" x14ac:dyDescent="0.25">
      <c r="A3" t="s">
        <v>5</v>
      </c>
      <c r="B3" t="s">
        <v>8</v>
      </c>
      <c r="C3" t="s">
        <v>6</v>
      </c>
      <c r="D3" t="s">
        <v>7</v>
      </c>
      <c r="H3" s="2"/>
      <c r="L3" s="2"/>
    </row>
    <row r="4" spans="1:12" x14ac:dyDescent="0.25">
      <c r="A4" t="s">
        <v>0</v>
      </c>
      <c r="B4" t="s">
        <v>9</v>
      </c>
      <c r="C4">
        <v>200</v>
      </c>
      <c r="D4">
        <f>C4</f>
        <v>200</v>
      </c>
      <c r="H4" s="1" t="s">
        <v>3</v>
      </c>
      <c r="I4" s="4" t="s">
        <v>11</v>
      </c>
      <c r="J4" s="5">
        <v>150</v>
      </c>
      <c r="K4" s="4" t="s">
        <v>19</v>
      </c>
      <c r="L4" s="1" t="s">
        <v>0</v>
      </c>
    </row>
    <row r="5" spans="1:12" x14ac:dyDescent="0.25">
      <c r="A5" t="s">
        <v>1</v>
      </c>
      <c r="B5" t="s">
        <v>10</v>
      </c>
      <c r="C5">
        <v>100</v>
      </c>
      <c r="D5">
        <f>C5-$D$2</f>
        <v>-50</v>
      </c>
      <c r="H5" s="3" t="s">
        <v>1</v>
      </c>
      <c r="I5" s="7" t="s">
        <v>11</v>
      </c>
      <c r="J5" s="8">
        <v>50</v>
      </c>
      <c r="K5" s="7" t="s">
        <v>19</v>
      </c>
      <c r="L5" s="3" t="s">
        <v>0</v>
      </c>
    </row>
    <row r="6" spans="1:12" x14ac:dyDescent="0.25">
      <c r="A6" t="s">
        <v>2</v>
      </c>
      <c r="B6" t="s">
        <v>10</v>
      </c>
      <c r="C6">
        <v>200</v>
      </c>
      <c r="D6">
        <f t="shared" ref="D6:D8" si="0">C6-$D$2</f>
        <v>50</v>
      </c>
      <c r="H6" s="2"/>
      <c r="I6" s="9" t="s">
        <v>12</v>
      </c>
      <c r="J6" s="10">
        <v>200</v>
      </c>
      <c r="L6" s="2"/>
    </row>
    <row r="7" spans="1:12" x14ac:dyDescent="0.25">
      <c r="A7" t="s">
        <v>3</v>
      </c>
      <c r="B7" t="s">
        <v>10</v>
      </c>
      <c r="C7">
        <v>0</v>
      </c>
      <c r="D7">
        <f t="shared" si="0"/>
        <v>-150</v>
      </c>
      <c r="H7" s="2"/>
      <c r="L7" s="2"/>
    </row>
    <row r="8" spans="1:12" x14ac:dyDescent="0.25">
      <c r="A8" t="s">
        <v>4</v>
      </c>
      <c r="B8" t="s">
        <v>10</v>
      </c>
      <c r="C8">
        <v>100</v>
      </c>
      <c r="D8">
        <f t="shared" si="0"/>
        <v>-50</v>
      </c>
      <c r="H8" s="2"/>
      <c r="L8" s="2"/>
    </row>
    <row r="9" spans="1:12" x14ac:dyDescent="0.25">
      <c r="H9" s="2"/>
      <c r="L9" s="2"/>
    </row>
    <row r="10" spans="1:12" x14ac:dyDescent="0.25">
      <c r="H10" s="12" t="s">
        <v>4</v>
      </c>
      <c r="I10" s="13" t="s">
        <v>11</v>
      </c>
      <c r="J10" s="14">
        <v>50</v>
      </c>
      <c r="K10" s="13" t="s">
        <v>19</v>
      </c>
      <c r="L10" s="12" t="s">
        <v>2</v>
      </c>
    </row>
    <row r="11" spans="1:12" x14ac:dyDescent="0.25">
      <c r="H11" s="2"/>
      <c r="I11" s="6" t="s">
        <v>12</v>
      </c>
      <c r="J11" s="11">
        <v>50</v>
      </c>
      <c r="L11" s="2"/>
    </row>
    <row r="12" spans="1:12" x14ac:dyDescent="0.25">
      <c r="C12" s="15">
        <f>(SUM(C13:C20)/8)</f>
        <v>500</v>
      </c>
      <c r="D12" s="15">
        <v>500</v>
      </c>
      <c r="H12" s="2"/>
      <c r="L12" s="2"/>
    </row>
    <row r="13" spans="1:12" x14ac:dyDescent="0.25">
      <c r="C13">
        <f>$D$12+D13</f>
        <v>650</v>
      </c>
      <c r="D13">
        <v>150</v>
      </c>
      <c r="H13" s="2"/>
      <c r="L13" s="2"/>
    </row>
    <row r="14" spans="1:12" x14ac:dyDescent="0.25">
      <c r="C14">
        <f t="shared" ref="C14:C20" si="1">$D$12+D14</f>
        <v>350</v>
      </c>
      <c r="D14">
        <v>-150</v>
      </c>
      <c r="H14" s="2"/>
      <c r="L14" s="2"/>
    </row>
    <row r="15" spans="1:12" x14ac:dyDescent="0.25">
      <c r="C15">
        <f t="shared" si="1"/>
        <v>700</v>
      </c>
      <c r="D15">
        <v>200</v>
      </c>
      <c r="H15" s="3"/>
      <c r="L15" s="3"/>
    </row>
    <row r="16" spans="1:12" x14ac:dyDescent="0.25">
      <c r="C16">
        <f t="shared" si="1"/>
        <v>400</v>
      </c>
      <c r="D16">
        <v>-100</v>
      </c>
    </row>
    <row r="17" spans="3:5" x14ac:dyDescent="0.25">
      <c r="C17">
        <f t="shared" si="1"/>
        <v>400</v>
      </c>
      <c r="D17">
        <v>-100</v>
      </c>
    </row>
    <row r="18" spans="3:5" x14ac:dyDescent="0.25">
      <c r="C18">
        <f t="shared" si="1"/>
        <v>680</v>
      </c>
      <c r="D18">
        <v>180</v>
      </c>
    </row>
    <row r="19" spans="3:5" x14ac:dyDescent="0.25">
      <c r="C19">
        <f t="shared" si="1"/>
        <v>680</v>
      </c>
      <c r="D19">
        <v>180</v>
      </c>
    </row>
    <row r="20" spans="3:5" x14ac:dyDescent="0.25">
      <c r="C20">
        <f t="shared" si="1"/>
        <v>140</v>
      </c>
      <c r="D20">
        <v>-360</v>
      </c>
    </row>
    <row r="26" spans="3:5" x14ac:dyDescent="0.25">
      <c r="E26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E1FA-3FCD-4DF0-A42F-CC087F5B1BCC}">
  <dimension ref="A2:H11"/>
  <sheetViews>
    <sheetView topLeftCell="D1" workbookViewId="0">
      <selection activeCell="H2" sqref="H2:H11"/>
    </sheetView>
  </sheetViews>
  <sheetFormatPr defaultColWidth="68.28515625" defaultRowHeight="15" x14ac:dyDescent="0.25"/>
  <cols>
    <col min="1" max="1" width="11.28515625" style="18" bestFit="1" customWidth="1"/>
    <col min="2" max="2" width="10.7109375" style="19" bestFit="1" customWidth="1"/>
    <col min="3" max="4" width="9.85546875" style="19" bestFit="1" customWidth="1"/>
    <col min="5" max="5" width="9.140625" style="19" bestFit="1" customWidth="1"/>
    <col min="6" max="6" width="2" style="18" bestFit="1" customWidth="1"/>
    <col min="7" max="7" width="9.7109375" style="18" customWidth="1"/>
    <col min="8" max="8" width="183" style="18" bestFit="1" customWidth="1"/>
    <col min="9" max="12" width="9.7109375" style="18" customWidth="1"/>
    <col min="13" max="16384" width="68.28515625" style="18"/>
  </cols>
  <sheetData>
    <row r="2" spans="1:8" x14ac:dyDescent="0.25">
      <c r="A2" s="17" t="s">
        <v>20</v>
      </c>
      <c r="B2" s="19">
        <v>700</v>
      </c>
      <c r="C2" s="19">
        <v>200</v>
      </c>
      <c r="D2" s="19">
        <v>200</v>
      </c>
      <c r="E2" s="19">
        <v>200</v>
      </c>
      <c r="F2" s="18">
        <v>3</v>
      </c>
      <c r="H2" s="17" t="s">
        <v>29</v>
      </c>
    </row>
    <row r="3" spans="1:8" x14ac:dyDescent="0.25">
      <c r="A3" s="17" t="s">
        <v>21</v>
      </c>
      <c r="B3" s="19">
        <v>400</v>
      </c>
      <c r="C3" s="19">
        <v>-100</v>
      </c>
      <c r="D3" s="19">
        <v>-100</v>
      </c>
      <c r="E3" s="19">
        <v>100</v>
      </c>
      <c r="F3" s="18">
        <v>4</v>
      </c>
      <c r="H3" s="17" t="s">
        <v>28</v>
      </c>
    </row>
    <row r="4" spans="1:8" x14ac:dyDescent="0.25">
      <c r="A4" s="17" t="s">
        <v>22</v>
      </c>
      <c r="B4" s="19">
        <v>400</v>
      </c>
      <c r="C4" s="19">
        <v>-100</v>
      </c>
      <c r="D4" s="19">
        <v>-100</v>
      </c>
      <c r="E4" s="19">
        <v>100</v>
      </c>
      <c r="F4" s="18">
        <v>5</v>
      </c>
      <c r="H4" s="17" t="s">
        <v>27</v>
      </c>
    </row>
    <row r="5" spans="1:8" x14ac:dyDescent="0.25">
      <c r="A5" s="17" t="s">
        <v>23</v>
      </c>
      <c r="B5" s="19">
        <v>350</v>
      </c>
      <c r="C5" s="19">
        <v>-150</v>
      </c>
      <c r="D5" s="19">
        <v>-150</v>
      </c>
      <c r="E5" s="19">
        <v>150</v>
      </c>
      <c r="F5" s="18">
        <v>2</v>
      </c>
      <c r="H5" s="17" t="s">
        <v>26</v>
      </c>
    </row>
    <row r="6" spans="1:8" x14ac:dyDescent="0.25">
      <c r="A6" s="17" t="s">
        <v>24</v>
      </c>
      <c r="B6" s="19">
        <v>650</v>
      </c>
      <c r="C6" s="19">
        <v>150</v>
      </c>
      <c r="D6" s="19">
        <v>150</v>
      </c>
      <c r="E6" s="19">
        <v>150</v>
      </c>
      <c r="F6" s="18">
        <v>1</v>
      </c>
      <c r="H6" s="17" t="s">
        <v>25</v>
      </c>
    </row>
    <row r="7" spans="1:8" x14ac:dyDescent="0.25">
      <c r="B7" s="19">
        <f>SUM(B2:B6)</f>
        <v>2500</v>
      </c>
      <c r="C7" s="19">
        <f t="shared" ref="C7:E7" si="0">SUM(C2:C6)</f>
        <v>0</v>
      </c>
      <c r="D7" s="19">
        <f t="shared" si="0"/>
        <v>0</v>
      </c>
      <c r="E7" s="19">
        <f t="shared" si="0"/>
        <v>700</v>
      </c>
      <c r="H7" s="17" t="s">
        <v>30</v>
      </c>
    </row>
    <row r="8" spans="1:8" x14ac:dyDescent="0.25">
      <c r="H8" s="17" t="s">
        <v>31</v>
      </c>
    </row>
    <row r="9" spans="1:8" x14ac:dyDescent="0.25">
      <c r="H9" s="17" t="s">
        <v>32</v>
      </c>
    </row>
    <row r="10" spans="1:8" x14ac:dyDescent="0.25">
      <c r="H10" s="17" t="s">
        <v>33</v>
      </c>
    </row>
    <row r="11" spans="1:8" x14ac:dyDescent="0.25">
      <c r="H11" s="17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9264-5D5B-455A-A6DF-E8F74CCC7543}">
  <dimension ref="A1:AB13"/>
  <sheetViews>
    <sheetView workbookViewId="0">
      <selection activeCell="K25" sqref="K25"/>
    </sheetView>
  </sheetViews>
  <sheetFormatPr defaultRowHeight="15" x14ac:dyDescent="0.25"/>
  <cols>
    <col min="1" max="1" width="1.7109375" bestFit="1" customWidth="1"/>
    <col min="2" max="2" width="8.85546875" bestFit="1" customWidth="1"/>
    <col min="3" max="3" width="6.5703125" bestFit="1" customWidth="1"/>
    <col min="4" max="4" width="1.5703125" bestFit="1" customWidth="1"/>
    <col min="5" max="5" width="8.42578125" bestFit="1" customWidth="1"/>
    <col min="6" max="6" width="4.5703125" bestFit="1" customWidth="1"/>
    <col min="7" max="7" width="1.5703125" bestFit="1" customWidth="1"/>
    <col min="8" max="8" width="16.7109375" bestFit="1" customWidth="1"/>
    <col min="9" max="9" width="4.5703125" bestFit="1" customWidth="1"/>
    <col min="10" max="10" width="1.5703125" bestFit="1" customWidth="1"/>
    <col min="11" max="11" width="16" bestFit="1" customWidth="1"/>
    <col min="12" max="12" width="4.5703125" bestFit="1" customWidth="1"/>
    <col min="13" max="13" width="1.5703125" bestFit="1" customWidth="1"/>
    <col min="14" max="15" width="5.28515625" bestFit="1" customWidth="1"/>
    <col min="16" max="16" width="1.5703125" bestFit="1" customWidth="1"/>
    <col min="17" max="17" width="6.42578125" bestFit="1" customWidth="1"/>
    <col min="18" max="18" width="5.28515625" bestFit="1" customWidth="1"/>
    <col min="19" max="19" width="1.5703125" bestFit="1" customWidth="1"/>
    <col min="20" max="20" width="8.85546875" bestFit="1" customWidth="1"/>
    <col min="21" max="21" width="3" bestFit="1" customWidth="1"/>
    <col min="22" max="22" width="1.5703125" bestFit="1" customWidth="1"/>
    <col min="23" max="23" width="6.5703125" bestFit="1" customWidth="1"/>
    <col min="24" max="24" width="13.140625" bestFit="1" customWidth="1"/>
    <col min="25" max="25" width="2.28515625" bestFit="1" customWidth="1"/>
    <col min="26" max="26" width="9.42578125" bestFit="1" customWidth="1"/>
    <col min="27" max="27" width="5" bestFit="1" customWidth="1"/>
    <col min="28" max="28" width="8.85546875" bestFit="1" customWidth="1"/>
    <col min="29" max="29" width="11.85546875" customWidth="1"/>
    <col min="30" max="30" width="1.5703125" bestFit="1" customWidth="1"/>
    <col min="31" max="31" width="6.5703125" bestFit="1" customWidth="1"/>
    <col min="32" max="32" width="10" bestFit="1" customWidth="1"/>
  </cols>
  <sheetData>
    <row r="1" spans="1:28" x14ac:dyDescent="0.25">
      <c r="A1" t="s">
        <v>35</v>
      </c>
      <c r="B1" t="s">
        <v>46</v>
      </c>
      <c r="C1">
        <v>650</v>
      </c>
      <c r="D1" t="s">
        <v>37</v>
      </c>
      <c r="E1" t="s">
        <v>39</v>
      </c>
      <c r="F1" t="s">
        <v>40</v>
      </c>
      <c r="G1" t="s">
        <v>37</v>
      </c>
      <c r="H1" t="s">
        <v>41</v>
      </c>
      <c r="I1" t="s">
        <v>40</v>
      </c>
      <c r="J1" t="s">
        <v>37</v>
      </c>
      <c r="K1" t="s">
        <v>42</v>
      </c>
      <c r="L1" t="s">
        <v>40</v>
      </c>
      <c r="M1" t="s">
        <v>37</v>
      </c>
      <c r="N1" t="s">
        <v>43</v>
      </c>
      <c r="O1" t="s">
        <v>10</v>
      </c>
      <c r="P1" t="s">
        <v>37</v>
      </c>
      <c r="Q1" t="s">
        <v>44</v>
      </c>
      <c r="R1" t="s">
        <v>10</v>
      </c>
      <c r="S1" t="s">
        <v>37</v>
      </c>
      <c r="T1" t="s">
        <v>36</v>
      </c>
      <c r="U1">
        <v>1</v>
      </c>
      <c r="V1" t="s">
        <v>37</v>
      </c>
      <c r="W1" t="s">
        <v>38</v>
      </c>
      <c r="X1" s="20" t="s">
        <v>47</v>
      </c>
      <c r="Y1" t="s">
        <v>45</v>
      </c>
      <c r="AB1" s="22">
        <f>C1-$AA$4</f>
        <v>150</v>
      </c>
    </row>
    <row r="2" spans="1:28" x14ac:dyDescent="0.25">
      <c r="A2" t="s">
        <v>35</v>
      </c>
      <c r="B2" t="s">
        <v>46</v>
      </c>
      <c r="C2">
        <v>350</v>
      </c>
      <c r="D2" t="s">
        <v>37</v>
      </c>
      <c r="E2" t="s">
        <v>39</v>
      </c>
      <c r="F2" t="s">
        <v>40</v>
      </c>
      <c r="G2" t="s">
        <v>37</v>
      </c>
      <c r="H2" t="s">
        <v>41</v>
      </c>
      <c r="I2" t="s">
        <v>40</v>
      </c>
      <c r="J2" t="s">
        <v>37</v>
      </c>
      <c r="K2" t="s">
        <v>42</v>
      </c>
      <c r="L2" t="s">
        <v>40</v>
      </c>
      <c r="M2" t="s">
        <v>37</v>
      </c>
      <c r="N2" t="s">
        <v>43</v>
      </c>
      <c r="O2" t="s">
        <v>10</v>
      </c>
      <c r="P2" t="s">
        <v>37</v>
      </c>
      <c r="Q2" t="s">
        <v>44</v>
      </c>
      <c r="R2" t="s">
        <v>10</v>
      </c>
      <c r="S2" t="s">
        <v>37</v>
      </c>
      <c r="T2" t="s">
        <v>36</v>
      </c>
      <c r="U2">
        <v>2</v>
      </c>
      <c r="V2" t="s">
        <v>37</v>
      </c>
      <c r="W2" t="s">
        <v>38</v>
      </c>
      <c r="X2" s="20" t="s">
        <v>48</v>
      </c>
      <c r="Y2" t="s">
        <v>45</v>
      </c>
      <c r="AB2" s="22">
        <f t="shared" ref="AB2:AB5" si="0">C2-$AA$4</f>
        <v>-150</v>
      </c>
    </row>
    <row r="3" spans="1:28" x14ac:dyDescent="0.25">
      <c r="A3" t="s">
        <v>35</v>
      </c>
      <c r="B3" t="s">
        <v>46</v>
      </c>
      <c r="C3">
        <v>700</v>
      </c>
      <c r="D3" t="s">
        <v>37</v>
      </c>
      <c r="E3" t="s">
        <v>39</v>
      </c>
      <c r="F3" t="s">
        <v>40</v>
      </c>
      <c r="G3" t="s">
        <v>37</v>
      </c>
      <c r="H3" t="s">
        <v>41</v>
      </c>
      <c r="I3" t="s">
        <v>40</v>
      </c>
      <c r="J3" t="s">
        <v>37</v>
      </c>
      <c r="K3" t="s">
        <v>42</v>
      </c>
      <c r="L3" t="s">
        <v>40</v>
      </c>
      <c r="M3" t="s">
        <v>37</v>
      </c>
      <c r="N3" t="s">
        <v>43</v>
      </c>
      <c r="O3" t="s">
        <v>10</v>
      </c>
      <c r="P3" t="s">
        <v>37</v>
      </c>
      <c r="Q3" t="s">
        <v>44</v>
      </c>
      <c r="R3" t="s">
        <v>10</v>
      </c>
      <c r="S3" t="s">
        <v>37</v>
      </c>
      <c r="T3" t="s">
        <v>36</v>
      </c>
      <c r="U3">
        <v>3</v>
      </c>
      <c r="V3" t="s">
        <v>37</v>
      </c>
      <c r="W3" t="s">
        <v>38</v>
      </c>
      <c r="X3" s="20" t="s">
        <v>49</v>
      </c>
      <c r="Y3" t="s">
        <v>45</v>
      </c>
      <c r="AB3" s="21">
        <f t="shared" si="0"/>
        <v>200</v>
      </c>
    </row>
    <row r="4" spans="1:28" x14ac:dyDescent="0.25">
      <c r="A4" t="s">
        <v>35</v>
      </c>
      <c r="B4" t="s">
        <v>46</v>
      </c>
      <c r="C4">
        <v>400</v>
      </c>
      <c r="D4" t="s">
        <v>37</v>
      </c>
      <c r="E4" t="s">
        <v>39</v>
      </c>
      <c r="F4" t="s">
        <v>40</v>
      </c>
      <c r="G4" t="s">
        <v>37</v>
      </c>
      <c r="H4" t="s">
        <v>41</v>
      </c>
      <c r="I4" t="s">
        <v>40</v>
      </c>
      <c r="J4" t="s">
        <v>37</v>
      </c>
      <c r="K4" t="s">
        <v>42</v>
      </c>
      <c r="L4" t="s">
        <v>40</v>
      </c>
      <c r="M4" t="s">
        <v>37</v>
      </c>
      <c r="N4" t="s">
        <v>43</v>
      </c>
      <c r="O4" t="s">
        <v>10</v>
      </c>
      <c r="P4" t="s">
        <v>37</v>
      </c>
      <c r="Q4" t="s">
        <v>44</v>
      </c>
      <c r="R4" t="s">
        <v>10</v>
      </c>
      <c r="S4" t="s">
        <v>37</v>
      </c>
      <c r="T4" t="s">
        <v>36</v>
      </c>
      <c r="U4">
        <v>4</v>
      </c>
      <c r="V4" t="s">
        <v>37</v>
      </c>
      <c r="W4" t="s">
        <v>38</v>
      </c>
      <c r="X4" s="20" t="s">
        <v>50</v>
      </c>
      <c r="Y4" t="s">
        <v>45</v>
      </c>
      <c r="Z4" t="s">
        <v>56</v>
      </c>
      <c r="AA4">
        <f>AA5/5</f>
        <v>500</v>
      </c>
      <c r="AB4" s="21">
        <f t="shared" si="0"/>
        <v>-100</v>
      </c>
    </row>
    <row r="5" spans="1:28" x14ac:dyDescent="0.25">
      <c r="A5" t="s">
        <v>35</v>
      </c>
      <c r="B5" t="s">
        <v>46</v>
      </c>
      <c r="C5">
        <v>400</v>
      </c>
      <c r="D5" t="s">
        <v>37</v>
      </c>
      <c r="E5" t="s">
        <v>39</v>
      </c>
      <c r="F5" t="s">
        <v>40</v>
      </c>
      <c r="G5" t="s">
        <v>37</v>
      </c>
      <c r="H5" t="s">
        <v>41</v>
      </c>
      <c r="I5" t="s">
        <v>40</v>
      </c>
      <c r="J5" t="s">
        <v>37</v>
      </c>
      <c r="K5" t="s">
        <v>42</v>
      </c>
      <c r="L5" t="s">
        <v>40</v>
      </c>
      <c r="M5" t="s">
        <v>37</v>
      </c>
      <c r="N5" t="s">
        <v>43</v>
      </c>
      <c r="O5" t="s">
        <v>10</v>
      </c>
      <c r="P5" t="s">
        <v>37</v>
      </c>
      <c r="Q5" t="s">
        <v>44</v>
      </c>
      <c r="R5" t="s">
        <v>10</v>
      </c>
      <c r="S5" t="s">
        <v>37</v>
      </c>
      <c r="T5" t="s">
        <v>36</v>
      </c>
      <c r="U5">
        <v>5</v>
      </c>
      <c r="V5" t="s">
        <v>37</v>
      </c>
      <c r="W5" t="s">
        <v>38</v>
      </c>
      <c r="X5" s="20" t="s">
        <v>51</v>
      </c>
      <c r="Y5" t="s">
        <v>45</v>
      </c>
      <c r="Z5" t="s">
        <v>61</v>
      </c>
      <c r="AA5">
        <f>SUM(C1:C5)</f>
        <v>2500</v>
      </c>
      <c r="AB5" s="21">
        <f t="shared" si="0"/>
        <v>-100</v>
      </c>
    </row>
    <row r="6" spans="1:28" x14ac:dyDescent="0.25">
      <c r="A6" s="23" t="s">
        <v>35</v>
      </c>
      <c r="B6" s="4" t="s">
        <v>46</v>
      </c>
      <c r="C6" s="4">
        <f>$AA$10+AB6</f>
        <v>200</v>
      </c>
      <c r="D6" s="4" t="s">
        <v>37</v>
      </c>
      <c r="E6" s="4" t="s">
        <v>39</v>
      </c>
      <c r="F6" s="4" t="s">
        <v>40</v>
      </c>
      <c r="G6" s="4" t="s">
        <v>37</v>
      </c>
      <c r="H6" s="4" t="s">
        <v>41</v>
      </c>
      <c r="I6" s="4" t="s">
        <v>40</v>
      </c>
      <c r="J6" s="4" t="s">
        <v>37</v>
      </c>
      <c r="K6" s="4" t="s">
        <v>42</v>
      </c>
      <c r="L6" s="4" t="s">
        <v>40</v>
      </c>
      <c r="M6" s="4" t="s">
        <v>37</v>
      </c>
      <c r="N6" s="4" t="s">
        <v>43</v>
      </c>
      <c r="O6" s="4" t="s">
        <v>10</v>
      </c>
      <c r="P6" s="4" t="s">
        <v>37</v>
      </c>
      <c r="Q6" s="4" t="s">
        <v>44</v>
      </c>
      <c r="R6" s="4" t="s">
        <v>10</v>
      </c>
      <c r="S6" s="4" t="s">
        <v>37</v>
      </c>
      <c r="T6" s="4" t="s">
        <v>36</v>
      </c>
      <c r="U6" s="4">
        <v>6</v>
      </c>
      <c r="V6" s="4" t="s">
        <v>37</v>
      </c>
      <c r="W6" s="4" t="s">
        <v>38</v>
      </c>
      <c r="X6" s="24" t="s">
        <v>52</v>
      </c>
      <c r="Y6" s="4" t="s">
        <v>45</v>
      </c>
      <c r="Z6" s="4"/>
      <c r="AA6" s="4"/>
      <c r="AB6" s="25">
        <v>-300</v>
      </c>
    </row>
    <row r="7" spans="1:28" x14ac:dyDescent="0.25">
      <c r="A7" s="26" t="s">
        <v>35</v>
      </c>
      <c r="B7" s="27" t="s">
        <v>46</v>
      </c>
      <c r="C7" s="27">
        <f>$AA$10+AB7</f>
        <v>650</v>
      </c>
      <c r="D7" s="27" t="s">
        <v>37</v>
      </c>
      <c r="E7" s="27" t="s">
        <v>39</v>
      </c>
      <c r="F7" s="27" t="s">
        <v>40</v>
      </c>
      <c r="G7" s="27" t="s">
        <v>37</v>
      </c>
      <c r="H7" s="27" t="s">
        <v>41</v>
      </c>
      <c r="I7" s="27" t="s">
        <v>40</v>
      </c>
      <c r="J7" s="27" t="s">
        <v>37</v>
      </c>
      <c r="K7" s="27" t="s">
        <v>42</v>
      </c>
      <c r="L7" s="27" t="s">
        <v>40</v>
      </c>
      <c r="M7" s="27" t="s">
        <v>37</v>
      </c>
      <c r="N7" s="27" t="s">
        <v>43</v>
      </c>
      <c r="O7" s="27" t="s">
        <v>10</v>
      </c>
      <c r="P7" s="27" t="s">
        <v>37</v>
      </c>
      <c r="Q7" s="27" t="s">
        <v>44</v>
      </c>
      <c r="R7" s="27" t="s">
        <v>10</v>
      </c>
      <c r="S7" s="27" t="s">
        <v>37</v>
      </c>
      <c r="T7" s="27" t="s">
        <v>36</v>
      </c>
      <c r="U7" s="27">
        <v>7</v>
      </c>
      <c r="V7" s="27" t="s">
        <v>37</v>
      </c>
      <c r="W7" s="27" t="s">
        <v>38</v>
      </c>
      <c r="X7" s="28" t="s">
        <v>53</v>
      </c>
      <c r="Y7" s="27" t="s">
        <v>45</v>
      </c>
      <c r="Z7" s="27"/>
      <c r="AA7" s="27"/>
      <c r="AB7" s="29">
        <v>150</v>
      </c>
    </row>
    <row r="8" spans="1:28" x14ac:dyDescent="0.25">
      <c r="A8" s="26" t="s">
        <v>35</v>
      </c>
      <c r="B8" s="27" t="s">
        <v>46</v>
      </c>
      <c r="C8" s="27">
        <f>$AA$10+AB8</f>
        <v>650</v>
      </c>
      <c r="D8" s="27" t="s">
        <v>37</v>
      </c>
      <c r="E8" s="27" t="s">
        <v>39</v>
      </c>
      <c r="F8" s="27" t="s">
        <v>40</v>
      </c>
      <c r="G8" s="27" t="s">
        <v>37</v>
      </c>
      <c r="H8" s="27" t="s">
        <v>41</v>
      </c>
      <c r="I8" s="27" t="s">
        <v>40</v>
      </c>
      <c r="J8" s="27" t="s">
        <v>37</v>
      </c>
      <c r="K8" s="27" t="s">
        <v>42</v>
      </c>
      <c r="L8" s="27" t="s">
        <v>40</v>
      </c>
      <c r="M8" s="27" t="s">
        <v>37</v>
      </c>
      <c r="N8" s="27" t="s">
        <v>43</v>
      </c>
      <c r="O8" s="27" t="s">
        <v>10</v>
      </c>
      <c r="P8" s="27" t="s">
        <v>37</v>
      </c>
      <c r="Q8" s="27" t="s">
        <v>44</v>
      </c>
      <c r="R8" s="27" t="s">
        <v>10</v>
      </c>
      <c r="S8" s="27" t="s">
        <v>37</v>
      </c>
      <c r="T8" s="27" t="s">
        <v>36</v>
      </c>
      <c r="U8" s="27">
        <v>8</v>
      </c>
      <c r="V8" s="27" t="s">
        <v>37</v>
      </c>
      <c r="W8" s="27" t="s">
        <v>38</v>
      </c>
      <c r="X8" s="28" t="s">
        <v>62</v>
      </c>
      <c r="Y8" s="27" t="s">
        <v>45</v>
      </c>
      <c r="Z8" s="27"/>
      <c r="AA8" s="27"/>
      <c r="AB8" s="29">
        <v>150</v>
      </c>
    </row>
    <row r="9" spans="1:28" x14ac:dyDescent="0.25">
      <c r="A9" s="26" t="s">
        <v>35</v>
      </c>
      <c r="B9" s="27" t="s">
        <v>46</v>
      </c>
      <c r="C9" s="27">
        <f>$AA$10+AB9</f>
        <v>700</v>
      </c>
      <c r="D9" s="27" t="s">
        <v>37</v>
      </c>
      <c r="E9" s="27" t="s">
        <v>39</v>
      </c>
      <c r="F9" s="27" t="s">
        <v>40</v>
      </c>
      <c r="G9" s="27" t="s">
        <v>37</v>
      </c>
      <c r="H9" s="27" t="s">
        <v>41</v>
      </c>
      <c r="I9" s="27" t="s">
        <v>40</v>
      </c>
      <c r="J9" s="27" t="s">
        <v>37</v>
      </c>
      <c r="K9" s="27" t="s">
        <v>42</v>
      </c>
      <c r="L9" s="27" t="s">
        <v>40</v>
      </c>
      <c r="M9" s="27" t="s">
        <v>37</v>
      </c>
      <c r="N9" s="27" t="s">
        <v>43</v>
      </c>
      <c r="O9" s="27" t="s">
        <v>10</v>
      </c>
      <c r="P9" s="27" t="s">
        <v>37</v>
      </c>
      <c r="Q9" s="27" t="s">
        <v>44</v>
      </c>
      <c r="R9" s="27" t="s">
        <v>10</v>
      </c>
      <c r="S9" s="27" t="s">
        <v>37</v>
      </c>
      <c r="T9" s="27" t="s">
        <v>36</v>
      </c>
      <c r="U9" s="27">
        <v>9</v>
      </c>
      <c r="V9" s="27" t="s">
        <v>37</v>
      </c>
      <c r="W9" s="27" t="s">
        <v>38</v>
      </c>
      <c r="X9" s="28" t="s">
        <v>54</v>
      </c>
      <c r="Y9" s="27" t="s">
        <v>45</v>
      </c>
      <c r="Z9" s="27"/>
      <c r="AA9" s="27">
        <f>AA11/6</f>
        <v>500</v>
      </c>
      <c r="AB9" s="29">
        <v>200</v>
      </c>
    </row>
    <row r="10" spans="1:28" x14ac:dyDescent="0.25">
      <c r="A10" s="26" t="s">
        <v>35</v>
      </c>
      <c r="B10" s="27" t="s">
        <v>46</v>
      </c>
      <c r="C10" s="27">
        <f>$AA$10+AB10</f>
        <v>400</v>
      </c>
      <c r="D10" s="27" t="s">
        <v>37</v>
      </c>
      <c r="E10" s="27" t="s">
        <v>39</v>
      </c>
      <c r="F10" s="27" t="s">
        <v>40</v>
      </c>
      <c r="G10" s="27" t="s">
        <v>37</v>
      </c>
      <c r="H10" s="27" t="s">
        <v>41</v>
      </c>
      <c r="I10" s="27" t="s">
        <v>40</v>
      </c>
      <c r="J10" s="27" t="s">
        <v>37</v>
      </c>
      <c r="K10" s="27" t="s">
        <v>42</v>
      </c>
      <c r="L10" s="27" t="s">
        <v>40</v>
      </c>
      <c r="M10" s="27" t="s">
        <v>37</v>
      </c>
      <c r="N10" s="27" t="s">
        <v>43</v>
      </c>
      <c r="O10" s="27" t="s">
        <v>10</v>
      </c>
      <c r="P10" s="27" t="s">
        <v>37</v>
      </c>
      <c r="Q10" s="27" t="s">
        <v>44</v>
      </c>
      <c r="R10" s="27" t="s">
        <v>10</v>
      </c>
      <c r="S10" s="27" t="s">
        <v>37</v>
      </c>
      <c r="T10" s="27" t="s">
        <v>36</v>
      </c>
      <c r="U10" s="27">
        <v>10</v>
      </c>
      <c r="V10" s="27" t="s">
        <v>37</v>
      </c>
      <c r="W10" s="27" t="s">
        <v>38</v>
      </c>
      <c r="X10" s="28" t="s">
        <v>55</v>
      </c>
      <c r="Y10" s="27" t="s">
        <v>45</v>
      </c>
      <c r="Z10" s="27" t="s">
        <v>59</v>
      </c>
      <c r="AA10" s="27">
        <v>500</v>
      </c>
      <c r="AB10" s="29">
        <v>-100</v>
      </c>
    </row>
    <row r="11" spans="1:28" x14ac:dyDescent="0.25">
      <c r="A11" s="6" t="s">
        <v>35</v>
      </c>
      <c r="B11" s="7" t="s">
        <v>46</v>
      </c>
      <c r="C11" s="7">
        <f t="shared" ref="C11" si="1">$AA$10+AB11</f>
        <v>400</v>
      </c>
      <c r="D11" s="7" t="s">
        <v>37</v>
      </c>
      <c r="E11" s="7" t="s">
        <v>39</v>
      </c>
      <c r="F11" s="7" t="s">
        <v>40</v>
      </c>
      <c r="G11" s="7" t="s">
        <v>37</v>
      </c>
      <c r="H11" s="7" t="s">
        <v>41</v>
      </c>
      <c r="I11" s="7" t="s">
        <v>40</v>
      </c>
      <c r="J11" s="7" t="s">
        <v>37</v>
      </c>
      <c r="K11" s="7" t="s">
        <v>42</v>
      </c>
      <c r="L11" s="7" t="s">
        <v>40</v>
      </c>
      <c r="M11" s="7" t="s">
        <v>37</v>
      </c>
      <c r="N11" s="7" t="s">
        <v>43</v>
      </c>
      <c r="O11" s="7" t="s">
        <v>10</v>
      </c>
      <c r="P11" s="7" t="s">
        <v>37</v>
      </c>
      <c r="Q11" s="7" t="s">
        <v>44</v>
      </c>
      <c r="R11" s="7" t="s">
        <v>10</v>
      </c>
      <c r="S11" s="7" t="s">
        <v>37</v>
      </c>
      <c r="T11" s="7" t="s">
        <v>36</v>
      </c>
      <c r="U11" s="7">
        <v>11</v>
      </c>
      <c r="V11" s="7" t="s">
        <v>37</v>
      </c>
      <c r="W11" s="7" t="s">
        <v>38</v>
      </c>
      <c r="X11" s="31" t="s">
        <v>57</v>
      </c>
      <c r="Y11" s="7" t="s">
        <v>45</v>
      </c>
      <c r="Z11" s="7" t="s">
        <v>60</v>
      </c>
      <c r="AA11" s="7">
        <f>SUM(C6:C11)</f>
        <v>3000</v>
      </c>
      <c r="AB11" s="30">
        <v>-100</v>
      </c>
    </row>
    <row r="12" spans="1:28" x14ac:dyDescent="0.25">
      <c r="A12" s="27" t="s">
        <v>35</v>
      </c>
      <c r="B12" s="27" t="s">
        <v>46</v>
      </c>
      <c r="C12" s="27">
        <v>20.170000000000002</v>
      </c>
      <c r="D12" s="27" t="s">
        <v>37</v>
      </c>
      <c r="E12" s="27" t="s">
        <v>39</v>
      </c>
      <c r="F12" s="27" t="s">
        <v>40</v>
      </c>
      <c r="G12" s="27" t="s">
        <v>37</v>
      </c>
      <c r="H12" s="27" t="s">
        <v>41</v>
      </c>
      <c r="I12" s="27" t="s">
        <v>40</v>
      </c>
      <c r="J12" s="27" t="s">
        <v>37</v>
      </c>
      <c r="K12" s="27" t="s">
        <v>42</v>
      </c>
      <c r="L12" s="27" t="s">
        <v>40</v>
      </c>
      <c r="M12" s="27" t="s">
        <v>37</v>
      </c>
      <c r="N12" s="27" t="s">
        <v>43</v>
      </c>
      <c r="O12" s="27" t="s">
        <v>10</v>
      </c>
      <c r="P12" s="27" t="s">
        <v>37</v>
      </c>
      <c r="Q12" s="27" t="s">
        <v>44</v>
      </c>
      <c r="R12" s="27" t="s">
        <v>10</v>
      </c>
      <c r="S12" s="27" t="s">
        <v>37</v>
      </c>
      <c r="T12" s="27" t="s">
        <v>36</v>
      </c>
      <c r="U12" s="27">
        <v>12</v>
      </c>
      <c r="V12" s="27" t="s">
        <v>37</v>
      </c>
      <c r="W12" s="27" t="s">
        <v>38</v>
      </c>
      <c r="X12" s="27" t="s">
        <v>58</v>
      </c>
      <c r="Y12" s="27" t="s">
        <v>45</v>
      </c>
      <c r="Z12" s="27"/>
      <c r="AA12" s="27"/>
      <c r="AB12" s="27"/>
    </row>
    <row r="13" spans="1:28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DF93-F762-4FDA-92CF-A92F9FD4A44F}">
  <dimension ref="A1:T27"/>
  <sheetViews>
    <sheetView tabSelected="1" workbookViewId="0">
      <selection sqref="A1:XFD1048576"/>
    </sheetView>
  </sheetViews>
  <sheetFormatPr defaultColWidth="10.42578125" defaultRowHeight="15" x14ac:dyDescent="0.25"/>
  <cols>
    <col min="1" max="16384" width="10.42578125" style="18"/>
  </cols>
  <sheetData>
    <row r="1" spans="1:20" x14ac:dyDescent="0.25">
      <c r="A1" s="32" t="s">
        <v>63</v>
      </c>
      <c r="B1" s="18" t="s">
        <v>64</v>
      </c>
      <c r="C1" s="18" t="s">
        <v>65</v>
      </c>
      <c r="D1" s="18" t="s">
        <v>63</v>
      </c>
      <c r="E1" s="18" t="s">
        <v>66</v>
      </c>
      <c r="F1" s="18" t="s">
        <v>67</v>
      </c>
      <c r="G1" s="18" t="s">
        <v>63</v>
      </c>
      <c r="H1" s="18" t="s">
        <v>66</v>
      </c>
      <c r="I1" s="18" t="s">
        <v>67</v>
      </c>
      <c r="J1" s="18">
        <v>850</v>
      </c>
      <c r="L1" s="18" t="s">
        <v>68</v>
      </c>
      <c r="M1" s="18" t="s">
        <v>69</v>
      </c>
      <c r="P1" s="18">
        <v>1</v>
      </c>
      <c r="Q1" s="18">
        <v>3</v>
      </c>
      <c r="R1" s="18">
        <v>4</v>
      </c>
      <c r="S1" s="18">
        <v>5</v>
      </c>
      <c r="T1" s="18">
        <v>7</v>
      </c>
    </row>
    <row r="2" spans="1:20" ht="15.75" x14ac:dyDescent="0.25">
      <c r="A2" s="33" t="s">
        <v>70</v>
      </c>
      <c r="B2" s="34">
        <v>-20</v>
      </c>
      <c r="C2" s="34">
        <v>-410</v>
      </c>
      <c r="D2" s="34">
        <v>2</v>
      </c>
      <c r="E2" s="34">
        <v>-410</v>
      </c>
      <c r="F2" s="34">
        <v>-410</v>
      </c>
      <c r="G2" s="34">
        <v>1</v>
      </c>
      <c r="H2" s="34">
        <v>390</v>
      </c>
      <c r="I2" s="34">
        <v>390</v>
      </c>
      <c r="J2" s="34">
        <f>I2*100/$J$1</f>
        <v>45.882352941176471</v>
      </c>
      <c r="K2" s="34">
        <f>F2*(J2/100)</f>
        <v>-188.11764705882351</v>
      </c>
      <c r="L2" s="35">
        <f>H2+E2</f>
        <v>-20</v>
      </c>
      <c r="M2" s="36">
        <v>390</v>
      </c>
      <c r="P2" s="34">
        <f t="shared" ref="P2:T17" si="0">IF(P$1=$G2,$K2,0)</f>
        <v>-188.11764705882351</v>
      </c>
      <c r="Q2" s="34">
        <f t="shared" si="0"/>
        <v>0</v>
      </c>
      <c r="R2" s="34">
        <f t="shared" si="0"/>
        <v>0</v>
      </c>
      <c r="S2" s="34">
        <f t="shared" si="0"/>
        <v>0</v>
      </c>
      <c r="T2" s="36">
        <f t="shared" si="0"/>
        <v>0</v>
      </c>
    </row>
    <row r="3" spans="1:20" x14ac:dyDescent="0.25">
      <c r="A3" s="37" t="s">
        <v>71</v>
      </c>
      <c r="B3" s="38">
        <v>-220</v>
      </c>
      <c r="C3" s="38">
        <v>-410</v>
      </c>
      <c r="D3" s="38">
        <v>2</v>
      </c>
      <c r="E3" s="38">
        <v>-410</v>
      </c>
      <c r="F3" s="38">
        <v>-410</v>
      </c>
      <c r="G3" s="38">
        <v>3</v>
      </c>
      <c r="H3" s="38">
        <v>190</v>
      </c>
      <c r="I3" s="38">
        <v>190</v>
      </c>
      <c r="J3" s="38">
        <f t="shared" ref="J3:J26" si="1">I3*100/$J$1</f>
        <v>22.352941176470587</v>
      </c>
      <c r="K3" s="38">
        <f t="shared" ref="K3:K26" si="2">F3*(J3/100)</f>
        <v>-91.647058823529406</v>
      </c>
      <c r="L3" s="38">
        <v>0</v>
      </c>
      <c r="M3" s="39"/>
      <c r="P3" s="38">
        <f t="shared" si="0"/>
        <v>0</v>
      </c>
      <c r="Q3" s="38">
        <f t="shared" si="0"/>
        <v>-91.647058823529406</v>
      </c>
      <c r="R3" s="38">
        <f t="shared" si="0"/>
        <v>0</v>
      </c>
      <c r="S3" s="38">
        <f t="shared" si="0"/>
        <v>0</v>
      </c>
      <c r="T3" s="39">
        <f t="shared" si="0"/>
        <v>0</v>
      </c>
    </row>
    <row r="4" spans="1:20" x14ac:dyDescent="0.25">
      <c r="A4" s="37" t="s">
        <v>72</v>
      </c>
      <c r="B4" s="38">
        <v>-320</v>
      </c>
      <c r="C4" s="38">
        <v>-410</v>
      </c>
      <c r="D4" s="38">
        <v>2</v>
      </c>
      <c r="E4" s="38">
        <v>-410</v>
      </c>
      <c r="F4" s="38">
        <v>-410</v>
      </c>
      <c r="G4" s="38">
        <v>4</v>
      </c>
      <c r="H4" s="38">
        <v>90</v>
      </c>
      <c r="I4" s="38">
        <v>90</v>
      </c>
      <c r="J4" s="38">
        <f t="shared" si="1"/>
        <v>10.588235294117647</v>
      </c>
      <c r="K4" s="38">
        <f t="shared" si="2"/>
        <v>-43.411764705882355</v>
      </c>
      <c r="L4" s="38">
        <v>0</v>
      </c>
      <c r="M4" s="39"/>
      <c r="P4" s="38">
        <f t="shared" si="0"/>
        <v>0</v>
      </c>
      <c r="Q4" s="38">
        <f t="shared" si="0"/>
        <v>0</v>
      </c>
      <c r="R4" s="38">
        <f t="shared" si="0"/>
        <v>-43.411764705882355</v>
      </c>
      <c r="S4" s="38">
        <f t="shared" si="0"/>
        <v>0</v>
      </c>
      <c r="T4" s="39">
        <f t="shared" si="0"/>
        <v>0</v>
      </c>
    </row>
    <row r="5" spans="1:20" x14ac:dyDescent="0.25">
      <c r="A5" s="37" t="s">
        <v>73</v>
      </c>
      <c r="B5" s="38">
        <v>-320</v>
      </c>
      <c r="C5" s="38">
        <v>-410</v>
      </c>
      <c r="D5" s="38">
        <v>2</v>
      </c>
      <c r="E5" s="38">
        <v>-410</v>
      </c>
      <c r="F5" s="38">
        <v>-410</v>
      </c>
      <c r="G5" s="38">
        <v>5</v>
      </c>
      <c r="H5" s="38">
        <v>90</v>
      </c>
      <c r="I5" s="38">
        <v>90</v>
      </c>
      <c r="J5" s="38">
        <f t="shared" si="1"/>
        <v>10.588235294117647</v>
      </c>
      <c r="K5" s="38">
        <f t="shared" si="2"/>
        <v>-43.411764705882355</v>
      </c>
      <c r="L5" s="38">
        <v>0</v>
      </c>
      <c r="M5" s="39"/>
      <c r="P5" s="38">
        <f t="shared" si="0"/>
        <v>0</v>
      </c>
      <c r="Q5" s="38">
        <f t="shared" si="0"/>
        <v>0</v>
      </c>
      <c r="R5" s="38">
        <f t="shared" si="0"/>
        <v>0</v>
      </c>
      <c r="S5" s="38">
        <f t="shared" si="0"/>
        <v>-43.411764705882355</v>
      </c>
      <c r="T5" s="39">
        <f t="shared" si="0"/>
        <v>0</v>
      </c>
    </row>
    <row r="6" spans="1:20" x14ac:dyDescent="0.25">
      <c r="A6" s="40" t="s">
        <v>74</v>
      </c>
      <c r="B6" s="41">
        <v>-320</v>
      </c>
      <c r="C6" s="41">
        <v>-410</v>
      </c>
      <c r="D6" s="41">
        <v>2</v>
      </c>
      <c r="E6" s="41">
        <v>-410</v>
      </c>
      <c r="F6" s="41">
        <v>-410</v>
      </c>
      <c r="G6" s="41">
        <v>7</v>
      </c>
      <c r="H6" s="41">
        <v>90</v>
      </c>
      <c r="I6" s="41">
        <v>90</v>
      </c>
      <c r="J6" s="41">
        <f t="shared" si="1"/>
        <v>10.588235294117647</v>
      </c>
      <c r="K6" s="41">
        <f t="shared" si="2"/>
        <v>-43.411764705882355</v>
      </c>
      <c r="L6" s="41">
        <v>0</v>
      </c>
      <c r="M6" s="42">
        <v>20</v>
      </c>
      <c r="P6" s="41">
        <f t="shared" si="0"/>
        <v>0</v>
      </c>
      <c r="Q6" s="41">
        <f t="shared" si="0"/>
        <v>0</v>
      </c>
      <c r="R6" s="41">
        <f t="shared" si="0"/>
        <v>0</v>
      </c>
      <c r="S6" s="41">
        <f t="shared" si="0"/>
        <v>0</v>
      </c>
      <c r="T6" s="42">
        <f t="shared" si="0"/>
        <v>-43.411764705882355</v>
      </c>
    </row>
    <row r="7" spans="1:20" x14ac:dyDescent="0.25">
      <c r="A7" s="43" t="s">
        <v>75</v>
      </c>
      <c r="B7" s="38">
        <v>380</v>
      </c>
      <c r="C7" s="38">
        <v>-10</v>
      </c>
      <c r="D7" s="38">
        <v>6</v>
      </c>
      <c r="E7" s="38">
        <v>-10</v>
      </c>
      <c r="F7" s="38">
        <v>-10</v>
      </c>
      <c r="G7" s="38">
        <v>1</v>
      </c>
      <c r="H7" s="38">
        <v>390</v>
      </c>
      <c r="I7" s="38">
        <v>390</v>
      </c>
      <c r="J7" s="38">
        <f t="shared" si="1"/>
        <v>45.882352941176471</v>
      </c>
      <c r="K7" s="38">
        <f t="shared" si="2"/>
        <v>-4.5882352941176467</v>
      </c>
      <c r="L7" s="38">
        <v>0</v>
      </c>
      <c r="M7" s="38"/>
      <c r="P7" s="34">
        <f t="shared" si="0"/>
        <v>-4.5882352941176467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6">
        <f t="shared" si="0"/>
        <v>0</v>
      </c>
    </row>
    <row r="8" spans="1:20" x14ac:dyDescent="0.25">
      <c r="A8" s="43" t="s">
        <v>76</v>
      </c>
      <c r="B8" s="38">
        <v>180</v>
      </c>
      <c r="C8" s="38">
        <v>-10</v>
      </c>
      <c r="D8" s="38">
        <v>6</v>
      </c>
      <c r="E8" s="38">
        <v>-10</v>
      </c>
      <c r="F8" s="38">
        <v>-10</v>
      </c>
      <c r="G8" s="38">
        <v>3</v>
      </c>
      <c r="H8" s="38">
        <v>190</v>
      </c>
      <c r="I8" s="38">
        <v>190</v>
      </c>
      <c r="J8" s="38">
        <f t="shared" si="1"/>
        <v>22.352941176470587</v>
      </c>
      <c r="K8" s="38">
        <f t="shared" si="2"/>
        <v>-2.2352941176470589</v>
      </c>
      <c r="L8" s="38">
        <v>0</v>
      </c>
      <c r="M8" s="38"/>
      <c r="P8" s="38">
        <f t="shared" si="0"/>
        <v>0</v>
      </c>
      <c r="Q8" s="38">
        <f t="shared" si="0"/>
        <v>-2.2352941176470589</v>
      </c>
      <c r="R8" s="38">
        <f t="shared" si="0"/>
        <v>0</v>
      </c>
      <c r="S8" s="38">
        <f t="shared" si="0"/>
        <v>0</v>
      </c>
      <c r="T8" s="39">
        <f t="shared" si="0"/>
        <v>0</v>
      </c>
    </row>
    <row r="9" spans="1:20" x14ac:dyDescent="0.25">
      <c r="A9" s="43" t="s">
        <v>77</v>
      </c>
      <c r="B9" s="38">
        <v>80</v>
      </c>
      <c r="C9" s="38">
        <v>-10</v>
      </c>
      <c r="D9" s="38">
        <v>6</v>
      </c>
      <c r="E9" s="38">
        <v>-10</v>
      </c>
      <c r="F9" s="38">
        <v>-10</v>
      </c>
      <c r="G9" s="38">
        <v>4</v>
      </c>
      <c r="H9" s="38">
        <v>90</v>
      </c>
      <c r="I9" s="38">
        <v>90</v>
      </c>
      <c r="J9" s="38">
        <f t="shared" si="1"/>
        <v>10.588235294117647</v>
      </c>
      <c r="K9" s="38">
        <f t="shared" si="2"/>
        <v>-1.0588235294117647</v>
      </c>
      <c r="L9" s="38">
        <v>0</v>
      </c>
      <c r="M9" s="38"/>
      <c r="P9" s="38">
        <f t="shared" si="0"/>
        <v>0</v>
      </c>
      <c r="Q9" s="38">
        <f t="shared" si="0"/>
        <v>0</v>
      </c>
      <c r="R9" s="38">
        <f t="shared" si="0"/>
        <v>-1.0588235294117647</v>
      </c>
      <c r="S9" s="38">
        <f t="shared" si="0"/>
        <v>0</v>
      </c>
      <c r="T9" s="39">
        <f t="shared" si="0"/>
        <v>0</v>
      </c>
    </row>
    <row r="10" spans="1:20" x14ac:dyDescent="0.25">
      <c r="A10" s="43" t="s">
        <v>78</v>
      </c>
      <c r="B10" s="38">
        <v>80</v>
      </c>
      <c r="C10" s="38">
        <v>-10</v>
      </c>
      <c r="D10" s="38">
        <v>6</v>
      </c>
      <c r="E10" s="38">
        <v>-10</v>
      </c>
      <c r="F10" s="38">
        <v>-10</v>
      </c>
      <c r="G10" s="38">
        <v>5</v>
      </c>
      <c r="H10" s="38">
        <v>90</v>
      </c>
      <c r="I10" s="38">
        <v>90</v>
      </c>
      <c r="J10" s="38">
        <f t="shared" si="1"/>
        <v>10.588235294117647</v>
      </c>
      <c r="K10" s="38">
        <f t="shared" si="2"/>
        <v>-1.0588235294117647</v>
      </c>
      <c r="L10" s="38">
        <v>0</v>
      </c>
      <c r="M10" s="38"/>
      <c r="P10" s="38">
        <f t="shared" si="0"/>
        <v>0</v>
      </c>
      <c r="Q10" s="38">
        <f t="shared" si="0"/>
        <v>0</v>
      </c>
      <c r="R10" s="38">
        <f t="shared" si="0"/>
        <v>0</v>
      </c>
      <c r="S10" s="38">
        <f t="shared" si="0"/>
        <v>-1.0588235294117647</v>
      </c>
      <c r="T10" s="39">
        <f t="shared" si="0"/>
        <v>0</v>
      </c>
    </row>
    <row r="11" spans="1:20" x14ac:dyDescent="0.25">
      <c r="A11" s="43" t="s">
        <v>79</v>
      </c>
      <c r="B11" s="38">
        <v>80</v>
      </c>
      <c r="C11" s="38">
        <v>-10</v>
      </c>
      <c r="D11" s="38">
        <v>6</v>
      </c>
      <c r="E11" s="38">
        <v>-10</v>
      </c>
      <c r="F11" s="38">
        <v>-10</v>
      </c>
      <c r="G11" s="38">
        <v>7</v>
      </c>
      <c r="H11" s="38">
        <v>90</v>
      </c>
      <c r="I11" s="38">
        <v>90</v>
      </c>
      <c r="J11" s="38">
        <f t="shared" si="1"/>
        <v>10.588235294117647</v>
      </c>
      <c r="K11" s="38">
        <f t="shared" si="2"/>
        <v>-1.0588235294117647</v>
      </c>
      <c r="L11" s="38">
        <v>0</v>
      </c>
      <c r="M11" s="38">
        <v>10</v>
      </c>
      <c r="P11" s="41">
        <f t="shared" si="0"/>
        <v>0</v>
      </c>
      <c r="Q11" s="41">
        <f t="shared" si="0"/>
        <v>0</v>
      </c>
      <c r="R11" s="41">
        <f t="shared" si="0"/>
        <v>0</v>
      </c>
      <c r="S11" s="41">
        <f t="shared" si="0"/>
        <v>0</v>
      </c>
      <c r="T11" s="42">
        <f t="shared" si="0"/>
        <v>-1.0588235294117647</v>
      </c>
    </row>
    <row r="12" spans="1:20" x14ac:dyDescent="0.25">
      <c r="A12" s="33" t="s">
        <v>80</v>
      </c>
      <c r="B12" s="34">
        <v>280</v>
      </c>
      <c r="C12" s="34">
        <v>-110</v>
      </c>
      <c r="D12" s="34">
        <v>8</v>
      </c>
      <c r="E12" s="34">
        <v>-110</v>
      </c>
      <c r="F12" s="34">
        <v>-110</v>
      </c>
      <c r="G12" s="34">
        <v>1</v>
      </c>
      <c r="H12" s="34">
        <v>390</v>
      </c>
      <c r="I12" s="34">
        <v>390</v>
      </c>
      <c r="J12" s="34">
        <f t="shared" si="1"/>
        <v>45.882352941176471</v>
      </c>
      <c r="K12" s="34">
        <f t="shared" si="2"/>
        <v>-50.470588235294116</v>
      </c>
      <c r="L12" s="34">
        <v>0</v>
      </c>
      <c r="M12" s="36"/>
      <c r="P12" s="34">
        <f t="shared" si="0"/>
        <v>-50.470588235294116</v>
      </c>
      <c r="Q12" s="34">
        <f t="shared" si="0"/>
        <v>0</v>
      </c>
      <c r="R12" s="34">
        <f t="shared" si="0"/>
        <v>0</v>
      </c>
      <c r="S12" s="34">
        <f t="shared" si="0"/>
        <v>0</v>
      </c>
      <c r="T12" s="36">
        <f t="shared" si="0"/>
        <v>0</v>
      </c>
    </row>
    <row r="13" spans="1:20" x14ac:dyDescent="0.25">
      <c r="A13" s="37" t="s">
        <v>81</v>
      </c>
      <c r="B13" s="38">
        <v>80</v>
      </c>
      <c r="C13" s="38">
        <v>-110</v>
      </c>
      <c r="D13" s="38">
        <v>8</v>
      </c>
      <c r="E13" s="38">
        <v>-110</v>
      </c>
      <c r="F13" s="38">
        <v>-110</v>
      </c>
      <c r="G13" s="38">
        <v>3</v>
      </c>
      <c r="H13" s="38">
        <v>190</v>
      </c>
      <c r="I13" s="38">
        <v>190</v>
      </c>
      <c r="J13" s="38">
        <f t="shared" si="1"/>
        <v>22.352941176470587</v>
      </c>
      <c r="K13" s="38">
        <f t="shared" si="2"/>
        <v>-24.588235294117645</v>
      </c>
      <c r="L13" s="38">
        <v>0</v>
      </c>
      <c r="M13" s="39"/>
      <c r="P13" s="38">
        <f t="shared" si="0"/>
        <v>0</v>
      </c>
      <c r="Q13" s="38">
        <f t="shared" si="0"/>
        <v>-24.588235294117645</v>
      </c>
      <c r="R13" s="38">
        <f t="shared" si="0"/>
        <v>0</v>
      </c>
      <c r="S13" s="38">
        <f t="shared" si="0"/>
        <v>0</v>
      </c>
      <c r="T13" s="39">
        <f t="shared" si="0"/>
        <v>0</v>
      </c>
    </row>
    <row r="14" spans="1:20" ht="15.75" x14ac:dyDescent="0.25">
      <c r="A14" s="37" t="s">
        <v>82</v>
      </c>
      <c r="B14" s="38">
        <v>-20</v>
      </c>
      <c r="C14" s="38">
        <v>-110</v>
      </c>
      <c r="D14" s="38">
        <v>8</v>
      </c>
      <c r="E14" s="38">
        <v>-110</v>
      </c>
      <c r="F14" s="38">
        <v>-110</v>
      </c>
      <c r="G14" s="38">
        <v>4</v>
      </c>
      <c r="H14" s="38">
        <v>90</v>
      </c>
      <c r="I14" s="38">
        <v>90</v>
      </c>
      <c r="J14" s="38">
        <f t="shared" si="1"/>
        <v>10.588235294117647</v>
      </c>
      <c r="K14" s="38">
        <f t="shared" si="2"/>
        <v>-11.647058823529411</v>
      </c>
      <c r="L14" s="44">
        <f t="shared" ref="L14:L23" si="3">H14+E14</f>
        <v>-20</v>
      </c>
      <c r="M14" s="39">
        <v>90</v>
      </c>
      <c r="P14" s="38">
        <f t="shared" si="0"/>
        <v>0</v>
      </c>
      <c r="Q14" s="38">
        <f t="shared" si="0"/>
        <v>0</v>
      </c>
      <c r="R14" s="38">
        <f t="shared" si="0"/>
        <v>-11.647058823529411</v>
      </c>
      <c r="S14" s="38">
        <f t="shared" si="0"/>
        <v>0</v>
      </c>
      <c r="T14" s="39">
        <f t="shared" si="0"/>
        <v>0</v>
      </c>
    </row>
    <row r="15" spans="1:20" x14ac:dyDescent="0.25">
      <c r="A15" s="37" t="s">
        <v>83</v>
      </c>
      <c r="B15" s="38">
        <v>-20</v>
      </c>
      <c r="C15" s="38">
        <v>-110</v>
      </c>
      <c r="D15" s="38">
        <v>8</v>
      </c>
      <c r="E15" s="38">
        <v>-110</v>
      </c>
      <c r="F15" s="38">
        <v>-110</v>
      </c>
      <c r="G15" s="38">
        <v>5</v>
      </c>
      <c r="H15" s="38">
        <v>90</v>
      </c>
      <c r="I15" s="38">
        <v>90</v>
      </c>
      <c r="J15" s="38">
        <f t="shared" si="1"/>
        <v>10.588235294117647</v>
      </c>
      <c r="K15" s="38">
        <f t="shared" si="2"/>
        <v>-11.647058823529411</v>
      </c>
      <c r="L15" s="38">
        <v>0</v>
      </c>
      <c r="M15" s="39"/>
      <c r="P15" s="38">
        <f t="shared" si="0"/>
        <v>0</v>
      </c>
      <c r="Q15" s="38">
        <f t="shared" si="0"/>
        <v>0</v>
      </c>
      <c r="R15" s="38">
        <f t="shared" si="0"/>
        <v>0</v>
      </c>
      <c r="S15" s="38">
        <f t="shared" si="0"/>
        <v>-11.647058823529411</v>
      </c>
      <c r="T15" s="39">
        <f t="shared" si="0"/>
        <v>0</v>
      </c>
    </row>
    <row r="16" spans="1:20" x14ac:dyDescent="0.25">
      <c r="A16" s="40" t="s">
        <v>84</v>
      </c>
      <c r="B16" s="41">
        <v>-20</v>
      </c>
      <c r="C16" s="41">
        <v>-110</v>
      </c>
      <c r="D16" s="41">
        <v>8</v>
      </c>
      <c r="E16" s="41">
        <v>-110</v>
      </c>
      <c r="F16" s="41">
        <v>-110</v>
      </c>
      <c r="G16" s="41">
        <v>7</v>
      </c>
      <c r="H16" s="41">
        <v>90</v>
      </c>
      <c r="I16" s="41">
        <v>90</v>
      </c>
      <c r="J16" s="41">
        <f t="shared" si="1"/>
        <v>10.588235294117647</v>
      </c>
      <c r="K16" s="41">
        <f t="shared" si="2"/>
        <v>-11.647058823529411</v>
      </c>
      <c r="L16" s="41">
        <v>0</v>
      </c>
      <c r="M16" s="42">
        <v>20</v>
      </c>
      <c r="P16" s="41">
        <f t="shared" si="0"/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2">
        <f t="shared" si="0"/>
        <v>-11.647058823529411</v>
      </c>
    </row>
    <row r="17" spans="1:20" x14ac:dyDescent="0.25">
      <c r="A17" s="43" t="s">
        <v>85</v>
      </c>
      <c r="B17" s="38">
        <v>280</v>
      </c>
      <c r="C17" s="38">
        <v>-110</v>
      </c>
      <c r="D17" s="38">
        <v>9</v>
      </c>
      <c r="E17" s="38">
        <v>-110</v>
      </c>
      <c r="F17" s="38">
        <v>-110</v>
      </c>
      <c r="G17" s="38">
        <v>1</v>
      </c>
      <c r="H17" s="38">
        <v>390</v>
      </c>
      <c r="I17" s="38">
        <v>390</v>
      </c>
      <c r="J17" s="38">
        <f t="shared" si="1"/>
        <v>45.882352941176471</v>
      </c>
      <c r="K17" s="38">
        <f t="shared" si="2"/>
        <v>-50.470588235294116</v>
      </c>
      <c r="L17" s="38">
        <v>0</v>
      </c>
      <c r="M17" s="38"/>
      <c r="P17" s="34">
        <f t="shared" si="0"/>
        <v>-50.470588235294116</v>
      </c>
      <c r="Q17" s="34">
        <f t="shared" si="0"/>
        <v>0</v>
      </c>
      <c r="R17" s="34">
        <f t="shared" si="0"/>
        <v>0</v>
      </c>
      <c r="S17" s="34">
        <f t="shared" si="0"/>
        <v>0</v>
      </c>
      <c r="T17" s="36">
        <f t="shared" si="0"/>
        <v>0</v>
      </c>
    </row>
    <row r="18" spans="1:20" x14ac:dyDescent="0.25">
      <c r="A18" s="43" t="s">
        <v>86</v>
      </c>
      <c r="B18" s="38">
        <v>80</v>
      </c>
      <c r="C18" s="38">
        <v>-110</v>
      </c>
      <c r="D18" s="38">
        <v>9</v>
      </c>
      <c r="E18" s="38">
        <v>-110</v>
      </c>
      <c r="F18" s="38">
        <v>-110</v>
      </c>
      <c r="G18" s="38">
        <v>3</v>
      </c>
      <c r="H18" s="38">
        <v>190</v>
      </c>
      <c r="I18" s="38">
        <v>190</v>
      </c>
      <c r="J18" s="38">
        <f t="shared" si="1"/>
        <v>22.352941176470587</v>
      </c>
      <c r="K18" s="38">
        <f t="shared" si="2"/>
        <v>-24.588235294117645</v>
      </c>
      <c r="L18" s="38">
        <v>0</v>
      </c>
      <c r="M18" s="38"/>
      <c r="P18" s="38">
        <f t="shared" ref="P18:T32" si="4">IF(P$1=$G18,$K18,0)</f>
        <v>0</v>
      </c>
      <c r="Q18" s="38">
        <f t="shared" si="4"/>
        <v>-24.588235294117645</v>
      </c>
      <c r="R18" s="38">
        <f t="shared" si="4"/>
        <v>0</v>
      </c>
      <c r="S18" s="38">
        <f t="shared" si="4"/>
        <v>0</v>
      </c>
      <c r="T18" s="39">
        <f t="shared" si="4"/>
        <v>0</v>
      </c>
    </row>
    <row r="19" spans="1:20" x14ac:dyDescent="0.25">
      <c r="A19" s="43" t="s">
        <v>87</v>
      </c>
      <c r="B19" s="38">
        <v>-20</v>
      </c>
      <c r="C19" s="38">
        <v>-110</v>
      </c>
      <c r="D19" s="38">
        <v>9</v>
      </c>
      <c r="E19" s="38">
        <v>-110</v>
      </c>
      <c r="F19" s="38">
        <v>-110</v>
      </c>
      <c r="G19" s="38">
        <v>4</v>
      </c>
      <c r="H19" s="38">
        <v>90</v>
      </c>
      <c r="I19" s="38">
        <v>90</v>
      </c>
      <c r="J19" s="38">
        <f t="shared" si="1"/>
        <v>10.588235294117647</v>
      </c>
      <c r="K19" s="38">
        <f t="shared" si="2"/>
        <v>-11.647058823529411</v>
      </c>
      <c r="L19" s="38">
        <v>0</v>
      </c>
      <c r="M19" s="38"/>
      <c r="P19" s="38">
        <f t="shared" si="4"/>
        <v>0</v>
      </c>
      <c r="Q19" s="38">
        <f t="shared" si="4"/>
        <v>0</v>
      </c>
      <c r="R19" s="38">
        <f t="shared" si="4"/>
        <v>-11.647058823529411</v>
      </c>
      <c r="S19" s="38">
        <f t="shared" si="4"/>
        <v>0</v>
      </c>
      <c r="T19" s="39">
        <f t="shared" si="4"/>
        <v>0</v>
      </c>
    </row>
    <row r="20" spans="1:20" ht="15.75" x14ac:dyDescent="0.25">
      <c r="A20" s="43" t="s">
        <v>88</v>
      </c>
      <c r="B20" s="38">
        <v>-20</v>
      </c>
      <c r="C20" s="38">
        <v>-110</v>
      </c>
      <c r="D20" s="38">
        <v>9</v>
      </c>
      <c r="E20" s="38">
        <v>-110</v>
      </c>
      <c r="F20" s="38">
        <v>-110</v>
      </c>
      <c r="G20" s="38">
        <v>5</v>
      </c>
      <c r="H20" s="38">
        <v>90</v>
      </c>
      <c r="I20" s="38">
        <v>90</v>
      </c>
      <c r="J20" s="38">
        <f t="shared" si="1"/>
        <v>10.588235294117647</v>
      </c>
      <c r="K20" s="38">
        <f t="shared" si="2"/>
        <v>-11.647058823529411</v>
      </c>
      <c r="L20" s="44">
        <f t="shared" si="3"/>
        <v>-20</v>
      </c>
      <c r="M20" s="38">
        <v>90</v>
      </c>
      <c r="P20" s="38">
        <f t="shared" si="4"/>
        <v>0</v>
      </c>
      <c r="Q20" s="38">
        <f t="shared" si="4"/>
        <v>0</v>
      </c>
      <c r="R20" s="38">
        <f t="shared" si="4"/>
        <v>0</v>
      </c>
      <c r="S20" s="38">
        <f t="shared" si="4"/>
        <v>-11.647058823529411</v>
      </c>
      <c r="T20" s="39">
        <f t="shared" si="4"/>
        <v>0</v>
      </c>
    </row>
    <row r="21" spans="1:20" x14ac:dyDescent="0.25">
      <c r="A21" s="43" t="s">
        <v>89</v>
      </c>
      <c r="B21" s="38">
        <v>-20</v>
      </c>
      <c r="C21" s="38">
        <v>-110</v>
      </c>
      <c r="D21" s="38">
        <v>9</v>
      </c>
      <c r="E21" s="38">
        <v>-110</v>
      </c>
      <c r="F21" s="38">
        <v>-110</v>
      </c>
      <c r="G21" s="38">
        <v>7</v>
      </c>
      <c r="H21" s="38">
        <v>90</v>
      </c>
      <c r="I21" s="38">
        <v>90</v>
      </c>
      <c r="J21" s="38">
        <f t="shared" si="1"/>
        <v>10.588235294117647</v>
      </c>
      <c r="K21" s="38">
        <f t="shared" si="2"/>
        <v>-11.647058823529411</v>
      </c>
      <c r="L21" s="38">
        <v>0</v>
      </c>
      <c r="M21" s="38">
        <v>20</v>
      </c>
      <c r="P21" s="41">
        <f t="shared" si="4"/>
        <v>0</v>
      </c>
      <c r="Q21" s="41">
        <f t="shared" si="4"/>
        <v>0</v>
      </c>
      <c r="R21" s="41">
        <f t="shared" si="4"/>
        <v>0</v>
      </c>
      <c r="S21" s="41">
        <f t="shared" si="4"/>
        <v>0</v>
      </c>
      <c r="T21" s="42">
        <f t="shared" si="4"/>
        <v>-11.647058823529411</v>
      </c>
    </row>
    <row r="22" spans="1:20" x14ac:dyDescent="0.25">
      <c r="A22" s="33" t="s">
        <v>90</v>
      </c>
      <c r="B22" s="34">
        <v>180</v>
      </c>
      <c r="C22" s="34">
        <v>-210</v>
      </c>
      <c r="D22" s="34">
        <v>10</v>
      </c>
      <c r="E22" s="34">
        <v>-210</v>
      </c>
      <c r="F22" s="34">
        <v>-210</v>
      </c>
      <c r="G22" s="34">
        <v>1</v>
      </c>
      <c r="H22" s="34">
        <v>390</v>
      </c>
      <c r="I22" s="34">
        <v>390</v>
      </c>
      <c r="J22" s="34">
        <f t="shared" si="1"/>
        <v>45.882352941176471</v>
      </c>
      <c r="K22" s="34">
        <f t="shared" si="2"/>
        <v>-96.35294117647058</v>
      </c>
      <c r="L22" s="34">
        <v>0</v>
      </c>
      <c r="M22" s="36"/>
      <c r="P22" s="34">
        <f t="shared" si="4"/>
        <v>-96.35294117647058</v>
      </c>
      <c r="Q22" s="34">
        <f t="shared" si="4"/>
        <v>0</v>
      </c>
      <c r="R22" s="34">
        <f t="shared" si="4"/>
        <v>0</v>
      </c>
      <c r="S22" s="34">
        <f t="shared" si="4"/>
        <v>0</v>
      </c>
      <c r="T22" s="36">
        <f t="shared" si="4"/>
        <v>0</v>
      </c>
    </row>
    <row r="23" spans="1:20" ht="15.75" x14ac:dyDescent="0.25">
      <c r="A23" s="37" t="s">
        <v>91</v>
      </c>
      <c r="B23" s="38">
        <v>-20</v>
      </c>
      <c r="C23" s="38">
        <v>-210</v>
      </c>
      <c r="D23" s="38">
        <v>10</v>
      </c>
      <c r="E23" s="38">
        <v>-210</v>
      </c>
      <c r="F23" s="38">
        <v>-210</v>
      </c>
      <c r="G23" s="38">
        <v>3</v>
      </c>
      <c r="H23" s="38">
        <v>190</v>
      </c>
      <c r="I23" s="38">
        <v>190</v>
      </c>
      <c r="J23" s="38">
        <f t="shared" si="1"/>
        <v>22.352941176470587</v>
      </c>
      <c r="K23" s="38">
        <f t="shared" si="2"/>
        <v>-46.941176470588232</v>
      </c>
      <c r="L23" s="44">
        <f t="shared" si="3"/>
        <v>-20</v>
      </c>
      <c r="M23" s="39">
        <v>190</v>
      </c>
      <c r="P23" s="38">
        <f t="shared" si="4"/>
        <v>0</v>
      </c>
      <c r="Q23" s="38">
        <f t="shared" si="4"/>
        <v>-46.941176470588232</v>
      </c>
      <c r="R23" s="38">
        <f t="shared" si="4"/>
        <v>0</v>
      </c>
      <c r="S23" s="38">
        <f t="shared" si="4"/>
        <v>0</v>
      </c>
      <c r="T23" s="39">
        <f t="shared" si="4"/>
        <v>0</v>
      </c>
    </row>
    <row r="24" spans="1:20" x14ac:dyDescent="0.25">
      <c r="A24" s="37" t="s">
        <v>92</v>
      </c>
      <c r="B24" s="38">
        <v>-120</v>
      </c>
      <c r="C24" s="38">
        <v>-210</v>
      </c>
      <c r="D24" s="38">
        <v>10</v>
      </c>
      <c r="E24" s="38">
        <v>-210</v>
      </c>
      <c r="F24" s="38">
        <v>-210</v>
      </c>
      <c r="G24" s="38">
        <v>4</v>
      </c>
      <c r="H24" s="38">
        <v>90</v>
      </c>
      <c r="I24" s="38">
        <v>90</v>
      </c>
      <c r="J24" s="38">
        <f t="shared" si="1"/>
        <v>10.588235294117647</v>
      </c>
      <c r="K24" s="38">
        <f t="shared" si="2"/>
        <v>-22.235294117647058</v>
      </c>
      <c r="L24" s="38">
        <v>0</v>
      </c>
      <c r="M24" s="39"/>
      <c r="P24" s="38">
        <f t="shared" si="4"/>
        <v>0</v>
      </c>
      <c r="Q24" s="38">
        <f t="shared" si="4"/>
        <v>0</v>
      </c>
      <c r="R24" s="38">
        <f t="shared" si="4"/>
        <v>-22.235294117647058</v>
      </c>
      <c r="S24" s="38">
        <f t="shared" si="4"/>
        <v>0</v>
      </c>
      <c r="T24" s="39">
        <f t="shared" si="4"/>
        <v>0</v>
      </c>
    </row>
    <row r="25" spans="1:20" x14ac:dyDescent="0.25">
      <c r="A25" s="37" t="s">
        <v>93</v>
      </c>
      <c r="B25" s="38">
        <v>-120</v>
      </c>
      <c r="C25" s="38">
        <v>-210</v>
      </c>
      <c r="D25" s="38">
        <v>10</v>
      </c>
      <c r="E25" s="38">
        <v>-210</v>
      </c>
      <c r="F25" s="38">
        <v>-210</v>
      </c>
      <c r="G25" s="38">
        <v>5</v>
      </c>
      <c r="H25" s="38">
        <v>90</v>
      </c>
      <c r="I25" s="38">
        <v>90</v>
      </c>
      <c r="J25" s="38">
        <f t="shared" si="1"/>
        <v>10.588235294117647</v>
      </c>
      <c r="K25" s="38">
        <f t="shared" si="2"/>
        <v>-22.235294117647058</v>
      </c>
      <c r="L25" s="38">
        <v>0</v>
      </c>
      <c r="M25" s="39"/>
      <c r="P25" s="38">
        <f t="shared" si="4"/>
        <v>0</v>
      </c>
      <c r="Q25" s="38">
        <f t="shared" si="4"/>
        <v>0</v>
      </c>
      <c r="R25" s="38">
        <f t="shared" si="4"/>
        <v>0</v>
      </c>
      <c r="S25" s="38">
        <f t="shared" si="4"/>
        <v>-22.235294117647058</v>
      </c>
      <c r="T25" s="39">
        <f t="shared" si="4"/>
        <v>0</v>
      </c>
    </row>
    <row r="26" spans="1:20" x14ac:dyDescent="0.25">
      <c r="A26" s="40" t="s">
        <v>94</v>
      </c>
      <c r="B26" s="41">
        <v>-120</v>
      </c>
      <c r="C26" s="41">
        <v>-210</v>
      </c>
      <c r="D26" s="41">
        <v>10</v>
      </c>
      <c r="E26" s="41">
        <v>-210</v>
      </c>
      <c r="F26" s="41">
        <v>-210</v>
      </c>
      <c r="G26" s="41">
        <v>7</v>
      </c>
      <c r="H26" s="41">
        <v>90</v>
      </c>
      <c r="I26" s="41">
        <v>90</v>
      </c>
      <c r="J26" s="41">
        <f t="shared" si="1"/>
        <v>10.588235294117647</v>
      </c>
      <c r="K26" s="41">
        <f t="shared" si="2"/>
        <v>-22.235294117647058</v>
      </c>
      <c r="L26" s="41">
        <v>0</v>
      </c>
      <c r="M26" s="42">
        <v>20</v>
      </c>
      <c r="P26" s="41">
        <f t="shared" si="4"/>
        <v>0</v>
      </c>
      <c r="Q26" s="41">
        <f t="shared" si="4"/>
        <v>0</v>
      </c>
      <c r="R26" s="41">
        <f t="shared" si="4"/>
        <v>0</v>
      </c>
      <c r="S26" s="41">
        <f t="shared" si="4"/>
        <v>0</v>
      </c>
      <c r="T26" s="42">
        <f t="shared" si="4"/>
        <v>-22.235294117647058</v>
      </c>
    </row>
    <row r="27" spans="1:20" x14ac:dyDescent="0.25">
      <c r="P27" s="18">
        <f>SUM(P2:P26)</f>
        <v>-390</v>
      </c>
      <c r="Q27" s="18">
        <f t="shared" ref="Q27:T27" si="5">SUM(Q2:Q26)</f>
        <v>-190</v>
      </c>
      <c r="R27" s="18">
        <f t="shared" si="5"/>
        <v>-90</v>
      </c>
      <c r="S27" s="18">
        <f t="shared" si="5"/>
        <v>-90</v>
      </c>
      <c r="T27" s="18">
        <f t="shared" si="5"/>
        <v>-90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Schroeder</dc:creator>
  <cp:lastModifiedBy>Roberto Schroeder</cp:lastModifiedBy>
  <dcterms:created xsi:type="dcterms:W3CDTF">2015-06-05T18:19:34Z</dcterms:created>
  <dcterms:modified xsi:type="dcterms:W3CDTF">2024-03-30T00:14:16Z</dcterms:modified>
</cp:coreProperties>
</file>