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3203\Desktop\UWA25S2\CITS5507\"/>
    </mc:Choice>
  </mc:AlternateContent>
  <xr:revisionPtr revIDLastSave="0" documentId="13_ncr:1_{8E2E5959-F73C-42D5-B677-F326453E3EC9}" xr6:coauthVersionLast="47" xr6:coauthVersionMax="47" xr10:uidLastSave="{00000000-0000-0000-0000-000000000000}"/>
  <bookViews>
    <workbookView xWindow="-108" yWindow="-108" windowWidth="23256" windowHeight="12456" xr2:uid="{B16815C0-4B24-4348-BCD9-88D5FD23B3C9}"/>
  </bookViews>
  <sheets>
    <sheet name="20000 (96组合)" sheetId="3" r:id="rId1"/>
    <sheet name="Hybrid_20000 (核数变化)" sheetId="4" r:id="rId2"/>
    <sheet name="Hybrid_20000 (步长)" sheetId="5" r:id="rId3"/>
    <sheet name="MPI_20000 (步长)" sheetId="6" r:id="rId4"/>
    <sheet name="MPI_20000 (核数变化)" sheetId="7" r:id="rId5"/>
    <sheet name="Sheet1" sheetId="1" r:id="rId6"/>
  </sheets>
  <definedNames>
    <definedName name="ExternalData_1" localSheetId="0" hidden="1">'20000 (96组合)'!$A$1:$K$11</definedName>
    <definedName name="ExternalData_1" localSheetId="2" hidden="1">'Hybrid_20000 (步长)'!$A$1:$M$42</definedName>
    <definedName name="ExternalData_1" localSheetId="1" hidden="1">'Hybrid_20000 (核数变化)'!$A$1:$M$7</definedName>
    <definedName name="ExternalData_1" localSheetId="3" hidden="1">'MPI_20000 (步长)'!$A$1:$M$12</definedName>
    <definedName name="ExternalData_1" localSheetId="4" hidden="1">'MPI_20000 (核数变化)'!$A$1:$M$7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2" i="7"/>
  <c r="G2" i="7"/>
  <c r="G3" i="7"/>
  <c r="G4" i="7"/>
  <c r="G5" i="7"/>
  <c r="G6" i="7"/>
  <c r="G7" i="7"/>
  <c r="J7" i="4"/>
  <c r="J3" i="4"/>
  <c r="J4" i="4"/>
  <c r="J5" i="4"/>
  <c r="J6" i="4"/>
  <c r="J2" i="4"/>
  <c r="H2" i="4"/>
  <c r="H3" i="4"/>
  <c r="H4" i="4"/>
  <c r="H5" i="4"/>
  <c r="H6" i="4"/>
  <c r="H7" i="4"/>
  <c r="H3" i="3"/>
  <c r="H4" i="3"/>
  <c r="H5" i="3"/>
  <c r="H6" i="3"/>
  <c r="H7" i="3"/>
  <c r="H8" i="3"/>
  <c r="H9" i="3"/>
  <c r="H10" i="3"/>
  <c r="H11" i="3"/>
  <c r="H2" i="3"/>
  <c r="F4" i="3"/>
  <c r="F3" i="3"/>
  <c r="F2" i="3"/>
  <c r="F5" i="3"/>
  <c r="F6" i="3"/>
  <c r="F7" i="3"/>
  <c r="F8" i="3"/>
  <c r="F9" i="3"/>
  <c r="F10" i="3"/>
  <c r="F1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76ED7F-598F-44CB-819E-0745674E5C76}" keepAlive="1" name="查询 - 20000" description="与工作簿中“20000”查询的连接。" type="5" refreshedVersion="0" background="1">
    <dbPr connection="Provider=Microsoft.Mashup.OleDb.1;Data Source=$Workbook$;Location=20000;Extended Properties=&quot;&quot;" command="SELECT * FROM [20000]"/>
  </connection>
  <connection id="2" xr16:uid="{6C0AC63B-F9EB-4CB6-8315-F7DCB57F222B}" keepAlive="1" name="查询 - 20000 (2)" description="与工作簿中“20000 (2)”查询的连接。" type="5" refreshedVersion="8" background="1" saveData="1">
    <dbPr connection="Provider=Microsoft.Mashup.OleDb.1;Data Source=$Workbook$;Location=&quot;20000 (2)&quot;;Extended Properties=&quot;&quot;" command="SELECT * FROM [20000 (2)]"/>
  </connection>
  <connection id="3" xr16:uid="{5957D059-FB99-4ACA-A271-2C55B15EEA53}" keepAlive="1" name="查询 - 20000 (3)" description="与工作簿中“20000 (3)”查询的连接。" type="5" refreshedVersion="8" background="1" saveData="1">
    <dbPr connection="Provider=Microsoft.Mashup.OleDb.1;Data Source=$Workbook$;Location=&quot;20000 (3)&quot;;Extended Properties=&quot;&quot;" command="SELECT * FROM [20000 (3)]"/>
  </connection>
  <connection id="4" xr16:uid="{0C6BDB52-CC56-4C67-A4AE-1CC878E4B307}" keepAlive="1" name="查询 - 20000 (4)" description="与工作簿中“20000 (4)”查询的连接。" type="5" refreshedVersion="8" background="1" saveData="1">
    <dbPr connection="Provider=Microsoft.Mashup.OleDb.1;Data Source=$Workbook$;Location=&quot;20000 (4)&quot;;Extended Properties=&quot;&quot;" command="SELECT * FROM [20000 (4)]"/>
  </connection>
  <connection id="5" xr16:uid="{F9FB8878-F7CD-4DF9-8056-5D85698A22F4}" keepAlive="1" name="查询 - 20000 (5)" description="与工作簿中“20000 (5)”查询的连接。" type="5" refreshedVersion="8" background="1" saveData="1">
    <dbPr connection="Provider=Microsoft.Mashup.OleDb.1;Data Source=$Workbook$;Location=&quot;20000 (5)&quot;;Extended Properties=&quot;&quot;" command="SELECT * FROM [20000 (5)]"/>
  </connection>
  <connection id="6" xr16:uid="{D820384F-FA1D-4408-BDD4-7A133FB1E293}" keepAlive="1" name="查询 - 20000 (6)" description="与工作簿中“20000 (6)”查询的连接。" type="5" refreshedVersion="8" background="1" saveData="1">
    <dbPr connection="Provider=Microsoft.Mashup.OleDb.1;Data Source=$Workbook$;Location=&quot;20000 (6)&quot;;Extended Properties=&quot;&quot;" command="SELECT * FROM [20000 (6)]"/>
  </connection>
</connections>
</file>

<file path=xl/sharedStrings.xml><?xml version="1.0" encoding="utf-8"?>
<sst xmlns="http://schemas.openxmlformats.org/spreadsheetml/2006/main" count="189" uniqueCount="43">
  <si>
    <t>MPI进程数</t>
  </si>
  <si>
    <t>OpenMP线程数</t>
  </si>
  <si>
    <t>总配置</t>
  </si>
  <si>
    <t>总时间(秒)</t>
  </si>
  <si>
    <t>计算时间(秒)</t>
  </si>
  <si>
    <t>通信时间(秒)</t>
  </si>
  <si>
    <t>通信时间占比(%)</t>
  </si>
  <si>
    <t>广播时间(秒)</t>
  </si>
  <si>
    <t>内存拷贝时间(秒)</t>
  </si>
  <si>
    <t>传输数据量(MB)</t>
  </si>
  <si>
    <t>2×48</t>
  </si>
  <si>
    <t>4×24</t>
  </si>
  <si>
    <t>6×16</t>
  </si>
  <si>
    <t>8×12</t>
  </si>
  <si>
    <t>12×8</t>
  </si>
  <si>
    <t>16×6</t>
  </si>
  <si>
    <t>24×4</t>
  </si>
  <si>
    <t>32×3</t>
  </si>
  <si>
    <t>48×2</t>
  </si>
  <si>
    <t>3×32</t>
  </si>
  <si>
    <t>计算时间占比</t>
    <phoneticPr fontId="1" type="noConversion"/>
  </si>
  <si>
    <t>节点数</t>
  </si>
  <si>
    <t>总核心数</t>
  </si>
  <si>
    <t>配置详情</t>
  </si>
  <si>
    <t>2×1</t>
  </si>
  <si>
    <t>2×2</t>
  </si>
  <si>
    <t>4×4</t>
  </si>
  <si>
    <t>8×4</t>
  </si>
  <si>
    <t>8×8</t>
  </si>
  <si>
    <t>步长</t>
  </si>
  <si>
    <t>输出尺寸</t>
  </si>
  <si>
    <t>输出元素数</t>
  </si>
  <si>
    <t>MPI_Bcast调用次数</t>
  </si>
  <si>
    <t>20000x20000</t>
  </si>
  <si>
    <t>10000x10000</t>
  </si>
  <si>
    <t>6667x6667</t>
  </si>
  <si>
    <t>4000x4000</t>
  </si>
  <si>
    <t>2000x2000</t>
  </si>
  <si>
    <t/>
  </si>
  <si>
    <t>4×2</t>
  </si>
  <si>
    <t>编程模式</t>
  </si>
  <si>
    <t>Pure MPI</t>
  </si>
  <si>
    <t>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</si>
</sst>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13">
    <dxf>
      <numFmt numFmtId="176" formatCode="0.0%"/>
    </dxf>
    <dxf>
      <numFmt numFmtId="176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.0%"/>
    </dxf>
    <dxf>
      <numFmt numFmtId="176" formatCode="0.0%"/>
    </dxf>
    <dxf>
      <numFmt numFmtId="0" formatCode="General"/>
    </dxf>
    <dxf>
      <numFmt numFmtId="176" formatCode="0.0%"/>
    </dxf>
    <dxf>
      <numFmt numFmtId="176" formatCode="0.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总时间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C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'20000 (96组合)'!$C$2:$C$11</c:f>
              <c:strCache>
                <c:ptCount val="10"/>
                <c:pt idx="0">
                  <c:v>2×48</c:v>
                </c:pt>
                <c:pt idx="1">
                  <c:v>3×32</c:v>
                </c:pt>
                <c:pt idx="2">
                  <c:v>4×24</c:v>
                </c:pt>
                <c:pt idx="3">
                  <c:v>6×16</c:v>
                </c:pt>
                <c:pt idx="4">
                  <c:v>8×12</c:v>
                </c:pt>
                <c:pt idx="5">
                  <c:v>12×8</c:v>
                </c:pt>
                <c:pt idx="6">
                  <c:v>16×6</c:v>
                </c:pt>
                <c:pt idx="7">
                  <c:v>24×4</c:v>
                </c:pt>
                <c:pt idx="8">
                  <c:v>32×3</c:v>
                </c:pt>
                <c:pt idx="9">
                  <c:v>48×2</c:v>
                </c:pt>
              </c:strCache>
            </c:strRef>
          </c:cat>
          <c:val>
            <c:numRef>
              <c:f>'20000 (96组合)'!$D$2:$D$11</c:f>
              <c:numCache>
                <c:formatCode>General</c:formatCode>
                <c:ptCount val="10"/>
                <c:pt idx="0">
                  <c:v>1447.4949999999999</c:v>
                </c:pt>
                <c:pt idx="1">
                  <c:v>969.35500000000002</c:v>
                </c:pt>
                <c:pt idx="2">
                  <c:v>729.95100000000002</c:v>
                </c:pt>
                <c:pt idx="3">
                  <c:v>541.06200000000001</c:v>
                </c:pt>
                <c:pt idx="4">
                  <c:v>410.53100000000001</c:v>
                </c:pt>
                <c:pt idx="5">
                  <c:v>277.053</c:v>
                </c:pt>
                <c:pt idx="6">
                  <c:v>221.126</c:v>
                </c:pt>
                <c:pt idx="7">
                  <c:v>204.21199999999999</c:v>
                </c:pt>
                <c:pt idx="8">
                  <c:v>178.393</c:v>
                </c:pt>
                <c:pt idx="9">
                  <c:v>186.10900000000001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0-43A8-8FA9-C0958F4B45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2618975"/>
        <c:axId val="2112619455"/>
      </c:lineChart>
      <c:catAx>
        <c:axId val="211261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2619455"/>
        <c:crosses val="autoZero"/>
        <c:auto val="1"/>
        <c:lblAlgn val="ctr"/>
        <c:lblOffset val="100"/>
        <c:noMultiLvlLbl val="0"/>
      </c:catAx>
      <c:valAx>
        <c:axId val="211261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261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计算通信占比对比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('20000 (96组合)'!$C$2:$C$11,'20000 (96组合)'!$C$3)</c:f>
              <c:strCache>
                <c:ptCount val="11"/>
                <c:pt idx="0">
                  <c:v>2×48</c:v>
                </c:pt>
                <c:pt idx="1">
                  <c:v>3×32</c:v>
                </c:pt>
                <c:pt idx="2">
                  <c:v>4×24</c:v>
                </c:pt>
                <c:pt idx="3">
                  <c:v>6×16</c:v>
                </c:pt>
                <c:pt idx="4">
                  <c:v>8×12</c:v>
                </c:pt>
                <c:pt idx="5">
                  <c:v>12×8</c:v>
                </c:pt>
                <c:pt idx="6">
                  <c:v>16×6</c:v>
                </c:pt>
                <c:pt idx="7">
                  <c:v>24×4</c:v>
                </c:pt>
                <c:pt idx="8">
                  <c:v>32×3</c:v>
                </c:pt>
                <c:pt idx="9">
                  <c:v>48×2</c:v>
                </c:pt>
                <c:pt idx="10">
                  <c:v>3×32</c:v>
                </c:pt>
              </c:strCache>
            </c:strRef>
          </c:cat>
          <c:val>
            <c:numRef>
              <c:f>('20000 (96组合)'!$F$2:$F$11,'20000 (96组合)'!$F$3)</c:f>
              <c:numCache>
                <c:formatCode>0.0%</c:formatCode>
                <c:ptCount val="11"/>
                <c:pt idx="0">
                  <c:v>0.99920897826935495</c:v>
                </c:pt>
                <c:pt idx="1">
                  <c:v>0.99616445987280189</c:v>
                </c:pt>
                <c:pt idx="2">
                  <c:v>0.98972122786324013</c:v>
                </c:pt>
                <c:pt idx="3">
                  <c:v>0.98491300442463159</c:v>
                </c:pt>
                <c:pt idx="4">
                  <c:v>0.9771271840616178</c:v>
                </c:pt>
                <c:pt idx="5">
                  <c:v>0.96020616993860386</c:v>
                </c:pt>
                <c:pt idx="6">
                  <c:v>0.89725314978790371</c:v>
                </c:pt>
                <c:pt idx="7">
                  <c:v>0.80197050124380542</c:v>
                </c:pt>
                <c:pt idx="8">
                  <c:v>0.9053606363478387</c:v>
                </c:pt>
                <c:pt idx="9">
                  <c:v>0.85039949706892193</c:v>
                </c:pt>
                <c:pt idx="10">
                  <c:v>0.99616445987280189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6-4445-BD0E-0760C727651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('20000 (96组合)'!$C$2:$C$11,'20000 (96组合)'!$C$3)</c:f>
              <c:strCache>
                <c:ptCount val="11"/>
                <c:pt idx="0">
                  <c:v>2×48</c:v>
                </c:pt>
                <c:pt idx="1">
                  <c:v>3×32</c:v>
                </c:pt>
                <c:pt idx="2">
                  <c:v>4×24</c:v>
                </c:pt>
                <c:pt idx="3">
                  <c:v>6×16</c:v>
                </c:pt>
                <c:pt idx="4">
                  <c:v>8×12</c:v>
                </c:pt>
                <c:pt idx="5">
                  <c:v>12×8</c:v>
                </c:pt>
                <c:pt idx="6">
                  <c:v>16×6</c:v>
                </c:pt>
                <c:pt idx="7">
                  <c:v>24×4</c:v>
                </c:pt>
                <c:pt idx="8">
                  <c:v>32×3</c:v>
                </c:pt>
                <c:pt idx="9">
                  <c:v>48×2</c:v>
                </c:pt>
                <c:pt idx="10">
                  <c:v>3×32</c:v>
                </c:pt>
              </c:strCache>
            </c:strRef>
          </c:cat>
          <c:val>
            <c:numRef>
              <c:f>('20000 (96组合)'!$H$2:$H$11,'20000 (96组合)'!$H$3)</c:f>
              <c:numCache>
                <c:formatCode>0.0%</c:formatCode>
                <c:ptCount val="11"/>
                <c:pt idx="0">
                  <c:v>7.910217306450109E-4</c:v>
                </c:pt>
                <c:pt idx="1">
                  <c:v>3.8345085133929262E-3</c:v>
                </c:pt>
                <c:pt idx="2">
                  <c:v>1.0278772136759864E-2</c:v>
                </c:pt>
                <c:pt idx="3">
                  <c:v>1.5088843792393477E-2</c:v>
                </c:pt>
                <c:pt idx="4">
                  <c:v>2.2872815938382241E-2</c:v>
                </c:pt>
                <c:pt idx="5">
                  <c:v>3.9793830061396196E-2</c:v>
                </c:pt>
                <c:pt idx="6">
                  <c:v>0.10274685021209626</c:v>
                </c:pt>
                <c:pt idx="7">
                  <c:v>0.19802949875619455</c:v>
                </c:pt>
                <c:pt idx="8">
                  <c:v>9.4639363652161232E-2</c:v>
                </c:pt>
                <c:pt idx="9">
                  <c:v>0.14960050293107802</c:v>
                </c:pt>
                <c:pt idx="10">
                  <c:v>3.8345085133929262E-3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96-4445-BD0E-0760C72765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3618352"/>
        <c:axId val="633621232"/>
      </c:barChart>
      <c:catAx>
        <c:axId val="63361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621232"/>
        <c:crosses val="autoZero"/>
        <c:auto val="1"/>
        <c:lblAlgn val="ctr"/>
        <c:lblOffset val="100"/>
        <c:noMultiLvlLbl val="0"/>
      </c:catAx>
      <c:valAx>
        <c:axId val="6336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61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总时间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'Hybrid_20000 (核数变化)'!$B$2:$B$7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96</c:v>
                </c:pt>
              </c:numCache>
            </c:numRef>
          </c:cat>
          <c:val>
            <c:numRef>
              <c:f>'Hybrid_20000 (核数变化)'!$F$2:$F$7</c:f>
              <c:numCache>
                <c:formatCode>General</c:formatCode>
                <c:ptCount val="6"/>
                <c:pt idx="0">
                  <c:v>7185.5839999999998</c:v>
                </c:pt>
                <c:pt idx="1">
                  <c:v>3592.8939999999998</c:v>
                </c:pt>
                <c:pt idx="2">
                  <c:v>906.08600000000001</c:v>
                </c:pt>
                <c:pt idx="3">
                  <c:v>483.911</c:v>
                </c:pt>
                <c:pt idx="4">
                  <c:v>258.22699999999998</c:v>
                </c:pt>
                <c:pt idx="5">
                  <c:v>175.49600000000001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35-422C-9F18-9D72BD535C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959792"/>
        <c:axId val="4958832"/>
      </c:lineChart>
      <c:catAx>
        <c:axId val="495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8832"/>
        <c:crosses val="autoZero"/>
        <c:auto val="1"/>
        <c:lblAlgn val="ctr"/>
        <c:lblOffset val="100"/>
        <c:noMultiLvlLbl val="0"/>
      </c:catAx>
      <c:valAx>
        <c:axId val="49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96</a:t>
            </a:r>
            <a:r>
              <a:rPr lang="zh-CN" altLang="en-US"/>
              <a:t>核数，总时间随步长变化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'Hybrid_20000 (步长)'!$A$38:$A$42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cat>
          <c:val>
            <c:numRef>
              <c:f>'Hybrid_20000 (步长)'!$F$38:$F$42</c:f>
              <c:numCache>
                <c:formatCode>General</c:formatCode>
                <c:ptCount val="5"/>
                <c:pt idx="0">
                  <c:v>175.49600000000001</c:v>
                </c:pt>
                <c:pt idx="1">
                  <c:v>46.613</c:v>
                </c:pt>
                <c:pt idx="2">
                  <c:v>21.413</c:v>
                </c:pt>
                <c:pt idx="3">
                  <c:v>7.5949999999999998</c:v>
                </c:pt>
                <c:pt idx="4">
                  <c:v>2.9510000000000001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B-40F8-9DE2-86A583052A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7564240"/>
        <c:axId val="97560400"/>
      </c:lineChart>
      <c:catAx>
        <c:axId val="9756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560400"/>
        <c:crosses val="autoZero"/>
        <c:auto val="1"/>
        <c:lblAlgn val="ctr"/>
        <c:lblOffset val="100"/>
        <c:noMultiLvlLbl val="0"/>
      </c:catAx>
      <c:valAx>
        <c:axId val="975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56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两种模式总时间随步长变化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'MPI_20000 (步长)'!$E$15:$E$18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'MPI_20000 (步长)'!$F$15:$F$18</c:f>
              <c:numCache>
                <c:formatCode>General</c:formatCode>
                <c:ptCount val="4"/>
                <c:pt idx="0">
                  <c:v>1804.011</c:v>
                </c:pt>
                <c:pt idx="1">
                  <c:v>800.40599999999995</c:v>
                </c:pt>
                <c:pt idx="2">
                  <c:v>287.95499999999998</c:v>
                </c:pt>
                <c:pt idx="3">
                  <c:v>72.786000000000001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D-48AA-B49F-749324D8DE6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'MPI_20000 (步长)'!$E$15:$E$18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'MPI_20000 (步长)'!$G$15:$G$18</c:f>
              <c:numCache>
                <c:formatCode>General</c:formatCode>
                <c:ptCount val="4"/>
                <c:pt idx="0">
                  <c:v>1796.269</c:v>
                </c:pt>
                <c:pt idx="1">
                  <c:v>802.47400000000005</c:v>
                </c:pt>
                <c:pt idx="2">
                  <c:v>288.04300000000001</c:v>
                </c:pt>
                <c:pt idx="3">
                  <c:v>72.569000000000003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D-48AA-B49F-749324D8D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962575"/>
        <c:axId val="153963055"/>
      </c:lineChart>
      <c:catAx>
        <c:axId val="15396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963055"/>
        <c:crosses val="autoZero"/>
        <c:auto val="1"/>
        <c:lblAlgn val="ctr"/>
        <c:lblOffset val="100"/>
        <c:noMultiLvlLbl val="0"/>
      </c:catAx>
      <c:valAx>
        <c:axId val="15396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96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总时间随核数变化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'MPI_20000 (核数变化)'!$B$2:$B$7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'MPI_20000 (核数变化)'!$E$2:$E$7</c:f>
              <c:numCache>
                <c:formatCode>General</c:formatCode>
                <c:ptCount val="6"/>
                <c:pt idx="0">
                  <c:v>7188.652</c:v>
                </c:pt>
                <c:pt idx="1">
                  <c:v>3606.018</c:v>
                </c:pt>
                <c:pt idx="2">
                  <c:v>1809.0889999999999</c:v>
                </c:pt>
                <c:pt idx="3">
                  <c:v>913.01300000000003</c:v>
                </c:pt>
                <c:pt idx="4">
                  <c:v>468.81599999999997</c:v>
                </c:pt>
                <c:pt idx="5">
                  <c:v>269.13099999999997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C-4CD1-99E6-4839D158CC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2446127"/>
        <c:axId val="2112440367"/>
      </c:lineChart>
      <c:catAx>
        <c:axId val="211244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2440367"/>
        <c:crosses val="autoZero"/>
        <c:auto val="1"/>
        <c:lblAlgn val="ctr"/>
        <c:lblOffset val="100"/>
        <c:noMultiLvlLbl val="0"/>
      </c:catAx>
      <c:valAx>
        <c:axId val="211244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244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占比随核数变化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计算时间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'MPI_20000 (核数变化)'!$B$2:$B$7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'MPI_20000 (核数变化)'!$G$2:$G$7</c:f>
              <c:numCache>
                <c:formatCode>0.0%</c:formatCode>
                <c:ptCount val="6"/>
                <c:pt idx="0">
                  <c:v>0.99684419276381719</c:v>
                </c:pt>
                <c:pt idx="1">
                  <c:v>0.99733806098582978</c:v>
                </c:pt>
                <c:pt idx="2">
                  <c:v>0.98724606694308581</c:v>
                </c:pt>
                <c:pt idx="3">
                  <c:v>0.96808807760678095</c:v>
                </c:pt>
                <c:pt idx="4">
                  <c:v>0.93560799972697184</c:v>
                </c:pt>
                <c:pt idx="5">
                  <c:v>0.86135748018622915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0-44B3-886E-1067E1E83F2B}"/>
            </c:ext>
          </c:extLst>
        </c:ser>
        <c:ser>
          <c:idx val="1"/>
          <c:order val="1"/>
          <c:tx>
            <c:v>通信时间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'MPI_20000 (核数变化)'!$B$2:$B$7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'MPI_20000 (核数变化)'!$I$2:$I$7</c:f>
              <c:numCache>
                <c:formatCode>0.0%</c:formatCode>
                <c:ptCount val="6"/>
                <c:pt idx="0">
                  <c:v>3.1555290199052621E-3</c:v>
                </c:pt>
                <c:pt idx="1">
                  <c:v>2.655283473349273E-3</c:v>
                </c:pt>
                <c:pt idx="2">
                  <c:v>1.274674711968289E-2</c:v>
                </c:pt>
                <c:pt idx="3">
                  <c:v>3.1905350745279636E-2</c:v>
                </c:pt>
                <c:pt idx="4">
                  <c:v>6.4383468141019085E-2</c:v>
                </c:pt>
                <c:pt idx="5">
                  <c:v>0.13863137282587293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30-44B3-886E-1067E1E83F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9291487"/>
        <c:axId val="1999296767"/>
      </c:barChart>
      <c:catAx>
        <c:axId val="199929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9296767"/>
        <c:crosses val="autoZero"/>
        <c:auto val="1"/>
        <c:lblAlgn val="ctr"/>
        <c:lblOffset val="100"/>
        <c:noMultiLvlLbl val="0"/>
      </c:catAx>
      <c:valAx>
        <c:axId val="199929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929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750570</xdr:colOff>
      <xdr:row>12</xdr:row>
      <xdr:rowOff>26670</xdr:rowOff>
    </xdr:from>
    <xdr:to>
      <xdr:col>9</xdr:col>
      <xdr:colOff>887730</xdr:colOff>
      <xdr:row>27</xdr:row>
      <xdr:rowOff>140970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BFABB26-B9F0-CABE-FA44-0284553DF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666750</xdr:colOff>
      <xdr:row>12</xdr:row>
      <xdr:rowOff>41910</xdr:rowOff>
    </xdr:from>
    <xdr:to>
      <xdr:col>5</xdr:col>
      <xdr:colOff>407670</xdr:colOff>
      <xdr:row>27</xdr:row>
      <xdr:rowOff>156210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22A0AB9-3322-98A8-99AA-8DDEA66BF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</xdr:colOff>
      <xdr:row>8</xdr:row>
      <xdr:rowOff>87630</xdr:rowOff>
    </xdr:from>
    <xdr:to>
      <xdr:col>6</xdr:col>
      <xdr:colOff>720090</xdr:colOff>
      <xdr:row>24</xdr:row>
      <xdr:rowOff>26670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AE8B4FE-D806-5392-9A21-39505DCD6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43</xdr:row>
      <xdr:rowOff>171450</xdr:rowOff>
    </xdr:from>
    <xdr:to>
      <xdr:col>5</xdr:col>
      <xdr:colOff>320040</xdr:colOff>
      <xdr:row>59</xdr:row>
      <xdr:rowOff>110490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5431C13-966A-8B12-D65A-BE586E8BA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430530</xdr:colOff>
      <xdr:row>13</xdr:row>
      <xdr:rowOff>49530</xdr:rowOff>
    </xdr:from>
    <xdr:to>
      <xdr:col>11</xdr:col>
      <xdr:colOff>849630</xdr:colOff>
      <xdr:row>28</xdr:row>
      <xdr:rowOff>163830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FE9BC23-74B8-81B9-C355-B2C5985DC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102870</xdr:colOff>
      <xdr:row>8</xdr:row>
      <xdr:rowOff>64770</xdr:rowOff>
    </xdr:from>
    <xdr:to>
      <xdr:col>5</xdr:col>
      <xdr:colOff>758190</xdr:colOff>
      <xdr:row>24</xdr:row>
      <xdr:rowOff>3810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404543D-B2E1-4E45-774C-2A18BD1A2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8</xdr:row>
      <xdr:rowOff>45720</xdr:rowOff>
    </xdr:from>
    <xdr:to>
      <xdr:col>10</xdr:col>
      <xdr:colOff>194310</xdr:colOff>
      <xdr:row>25</xdr:row>
      <xdr:rowOff>144780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3E35A2E-6171-784F-C416-0D1C43FE1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61296ED-429C-472D-A8EC-59D6D0C884BA}" autoFormatId="16" applyNumberFormats="0" applyBorderFormats="0" applyFontFormats="0" applyPatternFormats="0" applyAlignmentFormats="0" applyWidthHeightFormats="0">
  <queryTableRefresh nextId="12">
    <queryTableFields count="11">
      <queryTableField id="1" name="MPI进程数" tableColumnId="1"/>
      <queryTableField id="2" name="OpenMP线程数" tableColumnId="2"/>
      <queryTableField id="3" name="总配置" tableColumnId="3"/>
      <queryTableField id="4" name="总时间(秒)" tableColumnId="4"/>
      <queryTableField id="5" name="计算时间(秒)" tableColumnId="5"/>
      <queryTableField id="11" dataBound="0" tableColumnId="11"/>
      <queryTableField id="6" name="通信时间(秒)" tableColumnId="6"/>
      <queryTableField id="7" name="通信时间占比(%)" tableColumnId="7"/>
      <queryTableField id="8" name="广播时间(秒)" tableColumnId="8"/>
      <queryTableField id="9" name="内存拷贝时间(秒)" tableColumnId="9"/>
      <queryTableField id="10" name="传输数据量(MB)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2730E37-5149-4FD7-9477-213320B840A3}" autoFormatId="16" applyNumberFormats="0" applyBorderFormats="0" applyFontFormats="0" applyPatternFormats="0" applyAlignmentFormats="0" applyWidthHeightFormats="0">
  <queryTableRefresh nextId="14">
    <queryTableFields count="13">
      <queryTableField id="1" name="节点数" tableColumnId="1"/>
      <queryTableField id="2" name="总核心数" tableColumnId="2"/>
      <queryTableField id="3" name="MPI进程数" tableColumnId="3"/>
      <queryTableField id="4" name="OpenMP线程数" tableColumnId="4"/>
      <queryTableField id="5" name="配置详情" tableColumnId="5"/>
      <queryTableField id="6" name="总时间(秒)" tableColumnId="6"/>
      <queryTableField id="7" name="计算时间(秒)" tableColumnId="7"/>
      <queryTableField id="13" dataBound="0" tableColumnId="14"/>
      <queryTableField id="8" name="通信时间(秒)" tableColumnId="8"/>
      <queryTableField id="9" name="通信时间占比(%)" tableColumnId="9"/>
      <queryTableField id="10" name="广播时间(秒)" tableColumnId="10"/>
      <queryTableField id="11" name="内存拷贝时间(秒)" tableColumnId="11"/>
      <queryTableField id="12" name="传输数据量(MB)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0EBEAA3-C1CC-4CDB-AED6-66190E042501}" autoFormatId="16" applyNumberFormats="0" applyBorderFormats="0" applyFontFormats="0" applyPatternFormats="0" applyAlignmentFormats="0" applyWidthHeightFormats="0">
  <queryTableRefresh nextId="14">
    <queryTableFields count="13">
      <queryTableField id="1" name="步长" tableColumnId="1"/>
      <queryTableField id="2" name="总核心数" tableColumnId="2"/>
      <queryTableField id="3" name="MPI进程数" tableColumnId="3"/>
      <queryTableField id="4" name="OpenMP线程数" tableColumnId="4"/>
      <queryTableField id="5" name="配置详情" tableColumnId="5"/>
      <queryTableField id="6" name="总时间(秒)" tableColumnId="6"/>
      <queryTableField id="7" name="计算时间(秒)" tableColumnId="7"/>
      <queryTableField id="8" name="通信时间(秒)" tableColumnId="8"/>
      <queryTableField id="9" name="通信时间占比(%)" tableColumnId="9"/>
      <queryTableField id="10" name="输出尺寸" tableColumnId="10"/>
      <queryTableField id="11" name="输出元素数" tableColumnId="11"/>
      <queryTableField id="12" name="MPI_Bcast调用次数" tableColumnId="12"/>
      <queryTableField id="13" name="传输数据量(MB)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0EF2B75-7490-43AA-B84C-59A2B94160C9}" autoFormatId="16" applyNumberFormats="0" applyBorderFormats="0" applyFontFormats="0" applyPatternFormats="0" applyAlignmentFormats="0" applyWidthHeightFormats="0">
  <queryTableRefresh nextId="14">
    <queryTableFields count="13">
      <queryTableField id="1" name="编程模式" tableColumnId="1"/>
      <queryTableField id="2" name="步长" tableColumnId="2"/>
      <queryTableField id="3" name="总核心数" tableColumnId="3"/>
      <queryTableField id="4" name="MPI进程数" tableColumnId="4"/>
      <queryTableField id="5" name="OpenMP线程数" tableColumnId="5"/>
      <queryTableField id="6" name="总时间(秒)" tableColumnId="6"/>
      <queryTableField id="7" name="计算时间(秒)" tableColumnId="7"/>
      <queryTableField id="8" name="通信时间(秒)" tableColumnId="8"/>
      <queryTableField id="9" name="通信时间占比(%)" tableColumnId="9"/>
      <queryTableField id="10" name="输出尺寸" tableColumnId="10"/>
      <queryTableField id="11" name="输出元素数" tableColumnId="11"/>
      <queryTableField id="12" name="MPI_Bcast调用次数" tableColumnId="12"/>
      <queryTableField id="13" name="传输数据量(MB)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4BF7C06F-A753-4377-BE46-71A944571CCB}" autoFormatId="16" applyNumberFormats="0" applyBorderFormats="0" applyFontFormats="0" applyPatternFormats="0" applyAlignmentFormats="0" applyWidthHeightFormats="0">
  <queryTableRefresh nextId="14">
    <queryTableFields count="13">
      <queryTableField id="1" name="编程模式" tableColumnId="1"/>
      <queryTableField id="2" name="总核心数" tableColumnId="2"/>
      <queryTableField id="3" name="MPI进程数" tableColumnId="3"/>
      <queryTableField id="4" name="OpenMP线程数" tableColumnId="4"/>
      <queryTableField id="5" name="总时间(秒)" tableColumnId="5"/>
      <queryTableField id="6" name="计算时间(秒)" tableColumnId="6"/>
      <queryTableField id="13" dataBound="0" tableColumnId="13"/>
      <queryTableField id="7" name="通信时间(秒)" tableColumnId="7"/>
      <queryTableField id="8" name="通信时间占比(%)" tableColumnId="8"/>
      <queryTableField id="9" name="广播时间(秒)" tableColumnId="9"/>
      <queryTableField id="10" name="内存拷贝时间(秒)" tableColumnId="10"/>
      <queryTableField id="11" name="传输数据量(MB)" tableColumnId="11"/>
      <queryTableField id="12" name="输出元素数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C2ED64-70EC-4AA9-AC7A-E7590F53BFCE}" name="_20000__2" displayName="_20000__2" ref="A1:K11" tableType="queryTable" totalsRowShown="0">
  <autoFilter ref="A1:K11" xr:uid="{04C2ED64-70EC-4AA9-AC7A-E7590F53BFCE}"/>
  <tableColumns count="11">
    <tableColumn id="1" xr3:uid="{5CE664ED-79F1-4D2D-9CAC-46BCAF061BCC}" uniqueName="1" name="MPI进程数" queryTableFieldId="1"/>
    <tableColumn id="2" xr3:uid="{B7E327B2-60EA-4E9C-968C-4971A7EACF2C}" uniqueName="2" name="OpenMP线程数" queryTableFieldId="2"/>
    <tableColumn id="3" xr3:uid="{DF1E4B16-D067-485D-B0A2-13AE6B5E968F}" uniqueName="3" name="总配置" queryTableFieldId="3" dataDxfId="12"/>
    <tableColumn id="4" xr3:uid="{563594C6-822A-41D3-89CE-806C5139574B}" uniqueName="4" name="总时间(秒)" queryTableFieldId="4"/>
    <tableColumn id="5" xr3:uid="{06180322-72B9-48B8-A219-9264A0208740}" uniqueName="5" name="计算时间(秒)" queryTableFieldId="5"/>
    <tableColumn id="11" xr3:uid="{99EB6CEF-DB89-482B-861C-6C3D56FF7EA2}" uniqueName="11" name="计算时间占比" queryTableFieldId="11" dataDxfId="11">
      <calculatedColumnFormula>_20000__2[[#This Row],[计算时间(秒)]]/_20000__2[[#This Row],[总时间(秒)]]</calculatedColumnFormula>
    </tableColumn>
    <tableColumn id="6" xr3:uid="{EB6B9E8D-B931-4179-A684-5094E23248AC}" uniqueName="6" name="通信时间(秒)" queryTableFieldId="6"/>
    <tableColumn id="7" xr3:uid="{862ED605-8315-43A3-898B-B51BE9673E05}" uniqueName="7" name="通信时间占比(%)" queryTableFieldId="7" dataDxfId="10"/>
    <tableColumn id="8" xr3:uid="{B3B0F2C8-8E77-442E-BBC5-55037382C577}" uniqueName="8" name="广播时间(秒)" queryTableFieldId="8"/>
    <tableColumn id="9" xr3:uid="{DC608A25-DB44-4A11-8110-1A8C77356EEE}" uniqueName="9" name="内存拷贝时间(秒)" queryTableFieldId="9"/>
    <tableColumn id="10" xr3:uid="{0D5BC5AE-2D40-4EDC-9AB3-A4EA93CEC5AA}" uniqueName="10" name="传输数据量(MB)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3B58AD-2439-494C-AA79-84997E4D8704}" name="_20000__3" displayName="_20000__3" ref="A1:M7" tableType="queryTable" totalsRowShown="0">
  <autoFilter ref="A1:M7" xr:uid="{213B58AD-2439-494C-AA79-84997E4D8704}"/>
  <tableColumns count="13">
    <tableColumn id="1" xr3:uid="{EAC03A40-DA18-442B-8F69-F5CD2E24A27A}" uniqueName="1" name="节点数" queryTableFieldId="1"/>
    <tableColumn id="2" xr3:uid="{97E7E51C-ECD5-4863-9FAA-918B1FE254EB}" uniqueName="2" name="总核心数" queryTableFieldId="2"/>
    <tableColumn id="3" xr3:uid="{0FACEFAB-A3AE-491B-97BA-62FF9E61073F}" uniqueName="3" name="MPI进程数" queryTableFieldId="3"/>
    <tableColumn id="4" xr3:uid="{7F92C534-801B-466B-A347-43F7F9D2616E}" uniqueName="4" name="OpenMP线程数" queryTableFieldId="4"/>
    <tableColumn id="5" xr3:uid="{F757CDE9-B1B0-411C-A57B-604BF9867A58}" uniqueName="5" name="配置详情" queryTableFieldId="5" dataDxfId="9"/>
    <tableColumn id="6" xr3:uid="{49FB48DC-AA59-497E-A922-0FA277BF4C24}" uniqueName="6" name="总时间(秒)" queryTableFieldId="6"/>
    <tableColumn id="7" xr3:uid="{ACE320A8-5704-4B40-867E-010981E638EB}" uniqueName="7" name="计算时间(秒)" queryTableFieldId="7"/>
    <tableColumn id="14" xr3:uid="{D43A6958-DB77-408B-9DB1-40487DACF4E3}" uniqueName="14" name="计算时间占比" queryTableFieldId="13" dataDxfId="8">
      <calculatedColumnFormula>_20000__3[[#This Row],[计算时间(秒)]]/_20000__3[[#This Row],[总时间(秒)]]</calculatedColumnFormula>
    </tableColumn>
    <tableColumn id="8" xr3:uid="{2694242C-C759-4BFA-844B-0333A6D5806E}" uniqueName="8" name="通信时间(秒)" queryTableFieldId="8"/>
    <tableColumn id="9" xr3:uid="{79FEE685-32CE-4183-B76D-B5895D2A3F38}" uniqueName="9" name="通信时间占比(%)" queryTableFieldId="9" dataDxfId="7"/>
    <tableColumn id="10" xr3:uid="{B90D9DD9-E3DD-4456-B7A6-AB98862E2D1E}" uniqueName="10" name="广播时间(秒)" queryTableFieldId="10"/>
    <tableColumn id="11" xr3:uid="{150D5AE7-2354-4183-858C-B5C0B959EBBE}" uniqueName="11" name="内存拷贝时间(秒)" queryTableFieldId="11"/>
    <tableColumn id="12" xr3:uid="{CAFD2ECD-7C0B-48FF-8EF9-A53C83B29D23}" uniqueName="12" name="传输数据量(MB)" queryTableField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99AB75-5996-41B0-A931-C3CFEF61F9E8}" name="_20000__4" displayName="_20000__4" ref="A1:M42" tableType="queryTable" totalsRowShown="0">
  <autoFilter ref="A1:M42" xr:uid="{0399AB75-5996-41B0-A931-C3CFEF61F9E8}"/>
  <tableColumns count="13">
    <tableColumn id="1" xr3:uid="{CA5D97F9-5B10-41CB-A14E-ED00AFA813D6}" uniqueName="1" name="步长" queryTableFieldId="1"/>
    <tableColumn id="2" xr3:uid="{019EF441-9DC5-4A82-A10D-6C174C3253EB}" uniqueName="2" name="总核心数" queryTableFieldId="2"/>
    <tableColumn id="3" xr3:uid="{4CAC4C2E-B310-43D2-B753-A771E2F6F00F}" uniqueName="3" name="MPI进程数" queryTableFieldId="3"/>
    <tableColumn id="4" xr3:uid="{BFA86C80-5993-4008-8588-5483AD0A2385}" uniqueName="4" name="OpenMP线程数" queryTableFieldId="4"/>
    <tableColumn id="5" xr3:uid="{B690E079-FABA-4911-BC63-355C935C38CE}" uniqueName="5" name="配置详情" queryTableFieldId="5" dataDxfId="6"/>
    <tableColumn id="6" xr3:uid="{6D800229-5AC1-4146-8AAD-1E6B3E34134B}" uniqueName="6" name="总时间(秒)" queryTableFieldId="6"/>
    <tableColumn id="7" xr3:uid="{93AEF7B1-820D-4770-8082-E5561696B362}" uniqueName="7" name="计算时间(秒)" queryTableFieldId="7"/>
    <tableColumn id="8" xr3:uid="{4F0F471E-DFBA-4286-9290-65E2490CF1CD}" uniqueName="8" name="通信时间(秒)" queryTableFieldId="8"/>
    <tableColumn id="9" xr3:uid="{94B8639B-755A-4BE4-BB37-535033CC0248}" uniqueName="9" name="通信时间占比(%)" queryTableFieldId="9"/>
    <tableColumn id="10" xr3:uid="{38BFE649-EBF3-4C90-8413-423BF7D26E31}" uniqueName="10" name="输出尺寸" queryTableFieldId="10" dataDxfId="5"/>
    <tableColumn id="11" xr3:uid="{4EF06336-6B08-4C0E-9805-004597D44796}" uniqueName="11" name="输出元素数" queryTableFieldId="11"/>
    <tableColumn id="12" xr3:uid="{7AC9D17E-0805-4D31-A699-B1DC56FF00E6}" uniqueName="12" name="MPI_Bcast调用次数" queryTableFieldId="12"/>
    <tableColumn id="13" xr3:uid="{298D757D-A7E4-4098-B35E-1C21B1AE13D2}" uniqueName="13" name="传输数据量(MB)" queryTableField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92B062-6DDA-4A6D-BFB8-87B5AAD1395E}" name="_20000__5" displayName="_20000__5" ref="A1:M12" tableType="queryTable" totalsRowShown="0">
  <autoFilter ref="A1:M12" xr:uid="{8A92B062-6DDA-4A6D-BFB8-87B5AAD1395E}"/>
  <tableColumns count="13">
    <tableColumn id="1" xr3:uid="{7B33D820-912C-4844-8FC1-D1E025A8E900}" uniqueName="1" name="编程模式" queryTableFieldId="1" dataDxfId="4"/>
    <tableColumn id="2" xr3:uid="{A458E276-3A50-425C-A420-13C2EC1CC8D7}" uniqueName="2" name="步长" queryTableFieldId="2"/>
    <tableColumn id="3" xr3:uid="{5A96C18E-25A8-44DE-8851-4D6121B0120E}" uniqueName="3" name="总核心数" queryTableFieldId="3"/>
    <tableColumn id="4" xr3:uid="{A760D822-CBAD-4D42-B148-752A181C7422}" uniqueName="4" name="MPI进程数" queryTableFieldId="4"/>
    <tableColumn id="5" xr3:uid="{E2E507EC-36E2-4EEB-B53A-FCB9740758DA}" uniqueName="5" name="OpenMP线程数" queryTableFieldId="5"/>
    <tableColumn id="6" xr3:uid="{A9087413-4886-4063-9D66-481240D9F267}" uniqueName="6" name="总时间(秒)" queryTableFieldId="6"/>
    <tableColumn id="7" xr3:uid="{E4773A85-D70F-4863-A1FB-4A1CED520BBE}" uniqueName="7" name="计算时间(秒)" queryTableFieldId="7"/>
    <tableColumn id="8" xr3:uid="{A121DFF2-B1DE-4A3D-A0CE-9909E83A720E}" uniqueName="8" name="通信时间(秒)" queryTableFieldId="8"/>
    <tableColumn id="9" xr3:uid="{261C9CB6-A0FB-4825-8595-3B5A6BEC8730}" uniqueName="9" name="通信时间占比(%)" queryTableFieldId="9"/>
    <tableColumn id="10" xr3:uid="{81D2349A-A716-486E-903A-93F6DFE59A70}" uniqueName="10" name="输出尺寸" queryTableFieldId="10" dataDxfId="3"/>
    <tableColumn id="11" xr3:uid="{FC328932-EFFD-4127-BC3B-0028C315DF47}" uniqueName="11" name="输出元素数" queryTableFieldId="11"/>
    <tableColumn id="12" xr3:uid="{08F77078-DD54-42D3-8F9F-4D5A3E92A970}" uniqueName="12" name="MPI_Bcast调用次数" queryTableFieldId="12"/>
    <tableColumn id="13" xr3:uid="{93792138-A75D-4D4A-83DD-292F60D4A30C}" uniqueName="13" name="传输数据量(MB)" queryTableField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2C1ABFF-622F-4707-8DCA-B7B09C22C55F}" name="_20000__6" displayName="_20000__6" ref="A1:M7" tableType="queryTable" totalsRowShown="0">
  <autoFilter ref="A1:M7" xr:uid="{02C1ABFF-622F-4707-8DCA-B7B09C22C55F}"/>
  <tableColumns count="13">
    <tableColumn id="1" xr3:uid="{A842AAA8-8363-47F9-9EA2-B62156BBB62D}" uniqueName="1" name="编程模式" queryTableFieldId="1" dataDxfId="2"/>
    <tableColumn id="2" xr3:uid="{29EE7673-67A0-4DC0-BB61-02558895BEDA}" uniqueName="2" name="总核心数" queryTableFieldId="2"/>
    <tableColumn id="3" xr3:uid="{CA7B84B3-7CB6-486D-904A-5A5579AEA9CE}" uniqueName="3" name="MPI进程数" queryTableFieldId="3"/>
    <tableColumn id="4" xr3:uid="{57015362-C3B9-4BFD-ACE5-64E5E011015A}" uniqueName="4" name="OpenMP线程数" queryTableFieldId="4"/>
    <tableColumn id="5" xr3:uid="{04116303-6901-49A3-A4A4-4D2B880EF74C}" uniqueName="5" name="总时间(秒)" queryTableFieldId="5"/>
    <tableColumn id="6" xr3:uid="{3B5EDC2C-B73C-4161-967B-3A2372ACF9BF}" uniqueName="6" name="计算时间(秒)" queryTableFieldId="6"/>
    <tableColumn id="13" xr3:uid="{FFA1C018-0C61-4CB9-B5A0-187A2D9F167C}" uniqueName="13" name="计算时间占比" queryTableFieldId="13" dataDxfId="1">
      <calculatedColumnFormula>_20000__6[[#This Row],[计算时间(秒)]]/_20000__6[[#This Row],[总时间(秒)]]</calculatedColumnFormula>
    </tableColumn>
    <tableColumn id="7" xr3:uid="{FD3C0124-4A14-4DD5-BAE4-134C2F99F453}" uniqueName="7" name="通信时间(秒)" queryTableFieldId="7"/>
    <tableColumn id="8" xr3:uid="{D5EE8DEF-FE57-4A61-BAC7-25DB22EA4E16}" uniqueName="8" name="通信时间占比(%)" queryTableFieldId="8" dataDxfId="0"/>
    <tableColumn id="9" xr3:uid="{05F31987-C55A-4A4A-BA68-9860FC51A719}" uniqueName="9" name="广播时间(秒)" queryTableFieldId="9"/>
    <tableColumn id="10" xr3:uid="{4A60D2E5-C0F5-4E96-BA39-CD768B9BE57B}" uniqueName="10" name="内存拷贝时间(秒)" queryTableFieldId="10"/>
    <tableColumn id="11" xr3:uid="{96537A35-32C6-47DC-9B03-562457A17E6E}" uniqueName="11" name="传输数据量(MB)" queryTableFieldId="11"/>
    <tableColumn id="12" xr3:uid="{8D84910A-7636-4D3C-8C15-766119832125}" uniqueName="12" name="输出元素数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510B7-A78F-45B8-BF04-7E72762D9A34}">
  <dimension ref="A1:K11"/>
  <sheetViews>
    <sheetView tabSelected="1" topLeftCell="A4" workbookViewId="0">
      <selection activeCell="H16" sqref="H16"/>
    </sheetView>
  </sheetViews>
  <sheetFormatPr defaultRowHeight="13.8" x14ac:dyDescent="0.25"/>
  <cols>
    <col min="1" max="1" width="13.5546875" bestFit="1" customWidth="1"/>
    <col min="2" max="2" width="18.5546875" bestFit="1" customWidth="1"/>
    <col min="3" max="3" width="9.77734375" bestFit="1" customWidth="1"/>
    <col min="4" max="4" width="13.21875" bestFit="1" customWidth="1"/>
    <col min="5" max="5" width="15.33203125" bestFit="1" customWidth="1"/>
    <col min="6" max="6" width="15.33203125" customWidth="1"/>
    <col min="7" max="7" width="15.33203125" bestFit="1" customWidth="1"/>
    <col min="8" max="8" width="18.6640625" bestFit="1" customWidth="1"/>
    <col min="9" max="9" width="15.33203125" bestFit="1" customWidth="1"/>
    <col min="10" max="10" width="19.77734375" bestFit="1" customWidth="1"/>
    <col min="11" max="11" width="18.77734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2</v>
      </c>
      <c r="B2">
        <v>48</v>
      </c>
      <c r="C2" s="1" t="s">
        <v>10</v>
      </c>
      <c r="D2">
        <v>1447.4949999999999</v>
      </c>
      <c r="E2">
        <v>1446.35</v>
      </c>
      <c r="F2" s="2">
        <f>_20000__2[[#This Row],[计算时间(秒)]]/_20000__2[[#This Row],[总时间(秒)]]</f>
        <v>0.99920897826935495</v>
      </c>
      <c r="G2">
        <v>1.145</v>
      </c>
      <c r="H2" s="2">
        <f>_20000__2[[#This Row],[通信时间(秒)]]/_20000__2[[#This Row],[总时间(秒)]]</f>
        <v>7.910217306450109E-4</v>
      </c>
      <c r="I2">
        <v>0.72399999999999998</v>
      </c>
      <c r="J2">
        <v>0.42099999999999999</v>
      </c>
      <c r="K2">
        <v>2296.4499999999998</v>
      </c>
    </row>
    <row r="3" spans="1:11" x14ac:dyDescent="0.25">
      <c r="A3">
        <v>3</v>
      </c>
      <c r="B3">
        <v>32</v>
      </c>
      <c r="C3" s="1" t="s">
        <v>19</v>
      </c>
      <c r="D3">
        <v>969.35500000000002</v>
      </c>
      <c r="E3">
        <v>965.63699999999994</v>
      </c>
      <c r="F3" s="2">
        <f>_20000__2[[#This Row],[计算时间(秒)]]/_20000__2[[#This Row],[总时间(秒)]]</f>
        <v>0.99616445987280189</v>
      </c>
      <c r="G3">
        <v>3.7170000000000001</v>
      </c>
      <c r="H3" s="2">
        <f>_20000__2[[#This Row],[通信时间(秒)]]/_20000__2[[#This Row],[总时间(秒)]]</f>
        <v>3.8345085133929262E-3</v>
      </c>
      <c r="I3">
        <v>3.4350000000000001</v>
      </c>
      <c r="J3">
        <v>0.28199999999999997</v>
      </c>
      <c r="K3">
        <v>2042.16</v>
      </c>
    </row>
    <row r="4" spans="1:11" x14ac:dyDescent="0.25">
      <c r="A4">
        <v>4</v>
      </c>
      <c r="B4">
        <v>24</v>
      </c>
      <c r="C4" s="1" t="s">
        <v>11</v>
      </c>
      <c r="D4">
        <v>729.95100000000002</v>
      </c>
      <c r="E4">
        <v>722.44799999999998</v>
      </c>
      <c r="F4" s="2">
        <f>_20000__2[[#This Row],[计算时间(秒)]]/_20000__2[[#This Row],[总时间(秒)]]</f>
        <v>0.98972122786324013</v>
      </c>
      <c r="G4">
        <v>7.5030000000000001</v>
      </c>
      <c r="H4" s="2">
        <f>_20000__2[[#This Row],[通信时间(秒)]]/_20000__2[[#This Row],[总时间(秒)]]</f>
        <v>1.0278772136759864E-2</v>
      </c>
      <c r="I4">
        <v>7.2910000000000004</v>
      </c>
      <c r="J4">
        <v>0.21199999999999999</v>
      </c>
      <c r="K4">
        <v>1914.98</v>
      </c>
    </row>
    <row r="5" spans="1:11" x14ac:dyDescent="0.25">
      <c r="A5">
        <v>6</v>
      </c>
      <c r="B5">
        <v>16</v>
      </c>
      <c r="C5" s="1" t="s">
        <v>12</v>
      </c>
      <c r="D5">
        <v>541.06200000000001</v>
      </c>
      <c r="E5">
        <v>532.899</v>
      </c>
      <c r="F5" s="2">
        <f>_20000__2[[#This Row],[计算时间(秒)]]/_20000__2[[#This Row],[总时间(秒)]]</f>
        <v>0.98491300442463159</v>
      </c>
      <c r="G5">
        <v>8.1639999999999997</v>
      </c>
      <c r="H5" s="2">
        <f>_20000__2[[#This Row],[通信时间(秒)]]/_20000__2[[#This Row],[总时间(秒)]]</f>
        <v>1.5088843792393477E-2</v>
      </c>
      <c r="I5">
        <v>8.0190000000000001</v>
      </c>
      <c r="J5">
        <v>0.14399999999999999</v>
      </c>
      <c r="K5">
        <v>1787.87</v>
      </c>
    </row>
    <row r="6" spans="1:11" x14ac:dyDescent="0.25">
      <c r="A6">
        <v>8</v>
      </c>
      <c r="B6">
        <v>12</v>
      </c>
      <c r="C6" s="1" t="s">
        <v>13</v>
      </c>
      <c r="D6">
        <v>410.53100000000001</v>
      </c>
      <c r="E6">
        <v>401.14100000000002</v>
      </c>
      <c r="F6" s="2">
        <f>_20000__2[[#This Row],[计算时间(秒)]]/_20000__2[[#This Row],[总时间(秒)]]</f>
        <v>0.9771271840616178</v>
      </c>
      <c r="G6">
        <v>9.39</v>
      </c>
      <c r="H6" s="2">
        <f>_20000__2[[#This Row],[通信时间(秒)]]/_20000__2[[#This Row],[总时间(秒)]]</f>
        <v>2.2872815938382241E-2</v>
      </c>
      <c r="I6">
        <v>9.2799999999999994</v>
      </c>
      <c r="J6">
        <v>0.11</v>
      </c>
      <c r="K6">
        <v>1724.24</v>
      </c>
    </row>
    <row r="7" spans="1:11" x14ac:dyDescent="0.25">
      <c r="A7">
        <v>12</v>
      </c>
      <c r="B7">
        <v>8</v>
      </c>
      <c r="C7" s="1" t="s">
        <v>14</v>
      </c>
      <c r="D7">
        <v>277.053</v>
      </c>
      <c r="E7">
        <v>266.02800000000002</v>
      </c>
      <c r="F7" s="2">
        <f>_20000__2[[#This Row],[计算时间(秒)]]/_20000__2[[#This Row],[总时间(秒)]]</f>
        <v>0.96020616993860386</v>
      </c>
      <c r="G7">
        <v>11.025</v>
      </c>
      <c r="H7" s="2">
        <f>_20000__2[[#This Row],[通信时间(秒)]]/_20000__2[[#This Row],[总时间(秒)]]</f>
        <v>3.9793830061396196E-2</v>
      </c>
      <c r="I7">
        <v>10.949</v>
      </c>
      <c r="J7">
        <v>7.5999999999999998E-2</v>
      </c>
      <c r="K7">
        <v>1660.69</v>
      </c>
    </row>
    <row r="8" spans="1:11" x14ac:dyDescent="0.25">
      <c r="A8">
        <v>16</v>
      </c>
      <c r="B8">
        <v>6</v>
      </c>
      <c r="C8" s="1" t="s">
        <v>15</v>
      </c>
      <c r="D8">
        <v>221.126</v>
      </c>
      <c r="E8">
        <v>198.40600000000001</v>
      </c>
      <c r="F8" s="2">
        <f>_20000__2[[#This Row],[计算时间(秒)]]/_20000__2[[#This Row],[总时间(秒)]]</f>
        <v>0.89725314978790371</v>
      </c>
      <c r="G8">
        <v>22.72</v>
      </c>
      <c r="H8" s="2">
        <f>_20000__2[[#This Row],[通信时间(秒)]]/_20000__2[[#This Row],[总时间(秒)]]</f>
        <v>0.10274685021209626</v>
      </c>
      <c r="I8">
        <v>22.661000000000001</v>
      </c>
      <c r="J8">
        <v>5.8999999999999997E-2</v>
      </c>
      <c r="K8">
        <v>1628.88</v>
      </c>
    </row>
    <row r="9" spans="1:11" x14ac:dyDescent="0.25">
      <c r="A9">
        <v>24</v>
      </c>
      <c r="B9">
        <v>4</v>
      </c>
      <c r="C9" s="1" t="s">
        <v>16</v>
      </c>
      <c r="D9">
        <v>204.21199999999999</v>
      </c>
      <c r="E9">
        <v>163.77199999999999</v>
      </c>
      <c r="F9" s="2">
        <f>_20000__2[[#This Row],[计算时间(秒)]]/_20000__2[[#This Row],[总时间(秒)]]</f>
        <v>0.80197050124380542</v>
      </c>
      <c r="G9">
        <v>40.44</v>
      </c>
      <c r="H9" s="2">
        <f>_20000__2[[#This Row],[通信时间(秒)]]/_20000__2[[#This Row],[总时间(秒)]]</f>
        <v>0.19802949875619455</v>
      </c>
      <c r="I9">
        <v>40.4</v>
      </c>
      <c r="J9">
        <v>0.04</v>
      </c>
      <c r="K9">
        <v>1597.14</v>
      </c>
    </row>
    <row r="10" spans="1:11" x14ac:dyDescent="0.25">
      <c r="A10">
        <v>32</v>
      </c>
      <c r="B10">
        <v>3</v>
      </c>
      <c r="C10" s="1" t="s">
        <v>17</v>
      </c>
      <c r="D10">
        <v>178.393</v>
      </c>
      <c r="E10">
        <v>161.51</v>
      </c>
      <c r="F10" s="2">
        <f>_20000__2[[#This Row],[计算时间(秒)]]/_20000__2[[#This Row],[总时间(秒)]]</f>
        <v>0.9053606363478387</v>
      </c>
      <c r="G10">
        <v>16.882999999999999</v>
      </c>
      <c r="H10" s="2">
        <f>_20000__2[[#This Row],[通信时间(秒)]]/_20000__2[[#This Row],[总时间(秒)]]</f>
        <v>9.4639363652161232E-2</v>
      </c>
      <c r="I10">
        <v>16.850999999999999</v>
      </c>
      <c r="J10">
        <v>3.2000000000000001E-2</v>
      </c>
      <c r="K10">
        <v>1581.19</v>
      </c>
    </row>
    <row r="11" spans="1:11" x14ac:dyDescent="0.25">
      <c r="A11">
        <v>48</v>
      </c>
      <c r="B11">
        <v>2</v>
      </c>
      <c r="C11" s="1" t="s">
        <v>18</v>
      </c>
      <c r="D11">
        <v>186.10900000000001</v>
      </c>
      <c r="E11">
        <v>158.267</v>
      </c>
      <c r="F11" s="2">
        <f>_20000__2[[#This Row],[计算时间(秒)]]/_20000__2[[#This Row],[总时间(秒)]]</f>
        <v>0.85039949706892193</v>
      </c>
      <c r="G11">
        <v>27.841999999999999</v>
      </c>
      <c r="H11" s="2">
        <f>_20000__2[[#This Row],[通信时间(秒)]]/_20000__2[[#This Row],[总时间(秒)]]</f>
        <v>0.14960050293107802</v>
      </c>
      <c r="I11">
        <v>27.817</v>
      </c>
      <c r="J11">
        <v>2.4E-2</v>
      </c>
      <c r="K11">
        <v>1565.32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E844-9BB3-46E5-8F1A-AE7B2151ED73}">
  <dimension ref="A1:M7"/>
  <sheetViews>
    <sheetView workbookViewId="0">
      <selection activeCell="I24" sqref="I24"/>
    </sheetView>
  </sheetViews>
  <sheetFormatPr defaultRowHeight="13.8" x14ac:dyDescent="0.25"/>
  <cols>
    <col min="1" max="1" width="9.77734375" bestFit="1" customWidth="1"/>
    <col min="2" max="2" width="11.77734375" bestFit="1" customWidth="1"/>
    <col min="3" max="3" width="13.5546875" bestFit="1" customWidth="1"/>
    <col min="4" max="4" width="18.5546875" bestFit="1" customWidth="1"/>
    <col min="5" max="5" width="11.77734375" bestFit="1" customWidth="1"/>
    <col min="6" max="6" width="13.21875" bestFit="1" customWidth="1"/>
    <col min="7" max="7" width="15.33203125" bestFit="1" customWidth="1"/>
    <col min="8" max="8" width="15.33203125" customWidth="1"/>
    <col min="9" max="9" width="15.33203125" bestFit="1" customWidth="1"/>
    <col min="10" max="10" width="18.6640625" bestFit="1" customWidth="1"/>
    <col min="11" max="11" width="15.33203125" bestFit="1" customWidth="1"/>
    <col min="12" max="12" width="19.77734375" bestFit="1" customWidth="1"/>
    <col min="13" max="13" width="18.77734375" bestFit="1" customWidth="1"/>
  </cols>
  <sheetData>
    <row r="1" spans="1:13" x14ac:dyDescent="0.25">
      <c r="A1" t="s">
        <v>21</v>
      </c>
      <c r="B1" t="s">
        <v>22</v>
      </c>
      <c r="C1" t="s">
        <v>0</v>
      </c>
      <c r="D1" t="s">
        <v>1</v>
      </c>
      <c r="E1" t="s">
        <v>23</v>
      </c>
      <c r="F1" t="s">
        <v>3</v>
      </c>
      <c r="G1" t="s">
        <v>4</v>
      </c>
      <c r="H1" t="s">
        <v>20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x14ac:dyDescent="0.25">
      <c r="A2">
        <v>2</v>
      </c>
      <c r="B2">
        <v>2</v>
      </c>
      <c r="C2">
        <v>2</v>
      </c>
      <c r="D2">
        <v>1</v>
      </c>
      <c r="E2" s="1" t="s">
        <v>24</v>
      </c>
      <c r="F2">
        <v>7185.5839999999998</v>
      </c>
      <c r="G2">
        <v>7184.6480000000001</v>
      </c>
      <c r="H2" s="2">
        <f>_20000__3[[#This Row],[计算时间(秒)]]/_20000__3[[#This Row],[总时间(秒)]]</f>
        <v>0.99986973918890942</v>
      </c>
      <c r="I2">
        <v>0.93400000000000005</v>
      </c>
      <c r="J2" s="2">
        <f>_20000__3[[#This Row],[通信时间(秒)]]/_20000__3[[#This Row],[总时间(秒)]]</f>
        <v>1.2998247602421739E-4</v>
      </c>
      <c r="K2">
        <v>0.51700000000000002</v>
      </c>
      <c r="L2">
        <v>0.41599999999999998</v>
      </c>
      <c r="M2">
        <v>2296.4499999999998</v>
      </c>
    </row>
    <row r="3" spans="1:13" x14ac:dyDescent="0.25">
      <c r="A3">
        <v>2</v>
      </c>
      <c r="B3">
        <v>4</v>
      </c>
      <c r="C3">
        <v>2</v>
      </c>
      <c r="D3">
        <v>2</v>
      </c>
      <c r="E3" s="1" t="s">
        <v>25</v>
      </c>
      <c r="F3">
        <v>3592.8939999999998</v>
      </c>
      <c r="G3">
        <v>3591.971</v>
      </c>
      <c r="H3" s="2">
        <f>_20000__3[[#This Row],[计算时间(秒)]]/_20000__3[[#This Row],[总时间(秒)]]</f>
        <v>0.9997431040270045</v>
      </c>
      <c r="I3">
        <v>0.92200000000000004</v>
      </c>
      <c r="J3" s="2">
        <f>_20000__3[[#This Row],[通信时间(秒)]]/_20000__3[[#This Row],[总时间(秒)]]</f>
        <v>2.5661764583090958E-4</v>
      </c>
      <c r="K3">
        <v>0.50800000000000001</v>
      </c>
      <c r="L3">
        <v>0.41399999999999998</v>
      </c>
      <c r="M3">
        <v>2296.4499999999998</v>
      </c>
    </row>
    <row r="4" spans="1:13" x14ac:dyDescent="0.25">
      <c r="A4">
        <v>2</v>
      </c>
      <c r="B4">
        <v>16</v>
      </c>
      <c r="C4">
        <v>4</v>
      </c>
      <c r="D4">
        <v>4</v>
      </c>
      <c r="E4" s="1" t="s">
        <v>26</v>
      </c>
      <c r="F4">
        <v>906.08600000000001</v>
      </c>
      <c r="G4">
        <v>900.43</v>
      </c>
      <c r="H4" s="2">
        <f>_20000__3[[#This Row],[计算时间(秒)]]/_20000__3[[#This Row],[总时间(秒)]]</f>
        <v>0.9937577669227865</v>
      </c>
      <c r="I4">
        <v>5.6559999999999997</v>
      </c>
      <c r="J4" s="2">
        <f>_20000__3[[#This Row],[通信时间(秒)]]/_20000__3[[#This Row],[总时间(秒)]]</f>
        <v>6.2422330772134212E-3</v>
      </c>
      <c r="K4">
        <v>5.444</v>
      </c>
      <c r="L4">
        <v>0.21199999999999999</v>
      </c>
      <c r="M4">
        <v>1914.98</v>
      </c>
    </row>
    <row r="5" spans="1:13" x14ac:dyDescent="0.25">
      <c r="A5">
        <v>2</v>
      </c>
      <c r="B5">
        <v>32</v>
      </c>
      <c r="C5">
        <v>8</v>
      </c>
      <c r="D5">
        <v>4</v>
      </c>
      <c r="E5" s="1" t="s">
        <v>27</v>
      </c>
      <c r="F5">
        <v>483.911</v>
      </c>
      <c r="G5">
        <v>474.03399999999999</v>
      </c>
      <c r="H5" s="2">
        <f>_20000__3[[#This Row],[计算时间(秒)]]/_20000__3[[#This Row],[总时间(秒)]]</f>
        <v>0.9795892219850344</v>
      </c>
      <c r="I5">
        <v>9.8770000000000007</v>
      </c>
      <c r="J5" s="2">
        <f>_20000__3[[#This Row],[通信时间(秒)]]/_20000__3[[#This Row],[总时间(秒)]]</f>
        <v>2.0410778014965564E-2</v>
      </c>
      <c r="K5">
        <v>9.7680000000000007</v>
      </c>
      <c r="L5">
        <v>0.108</v>
      </c>
      <c r="M5">
        <v>1724.24</v>
      </c>
    </row>
    <row r="6" spans="1:13" x14ac:dyDescent="0.25">
      <c r="A6">
        <v>2</v>
      </c>
      <c r="B6">
        <v>64</v>
      </c>
      <c r="C6">
        <v>8</v>
      </c>
      <c r="D6">
        <v>8</v>
      </c>
      <c r="E6" s="1" t="s">
        <v>28</v>
      </c>
      <c r="F6">
        <v>258.22699999999998</v>
      </c>
      <c r="G6">
        <v>249.303</v>
      </c>
      <c r="H6" s="2">
        <f>_20000__3[[#This Row],[计算时间(秒)]]/_20000__3[[#This Row],[总时间(秒)]]</f>
        <v>0.9654412590472724</v>
      </c>
      <c r="I6">
        <v>8.9239999999999995</v>
      </c>
      <c r="J6" s="2">
        <f>_20000__3[[#This Row],[通信时间(秒)]]/_20000__3[[#This Row],[总时间(秒)]]</f>
        <v>3.4558740952727637E-2</v>
      </c>
      <c r="K6">
        <v>8.8149999999999995</v>
      </c>
      <c r="L6">
        <v>0.109</v>
      </c>
      <c r="M6">
        <v>1724.24</v>
      </c>
    </row>
    <row r="7" spans="1:13" x14ac:dyDescent="0.25">
      <c r="A7">
        <v>2</v>
      </c>
      <c r="B7">
        <v>96</v>
      </c>
      <c r="C7">
        <v>12</v>
      </c>
      <c r="D7">
        <v>8</v>
      </c>
      <c r="E7" s="1" t="s">
        <v>14</v>
      </c>
      <c r="F7">
        <v>175.49600000000001</v>
      </c>
      <c r="G7">
        <v>165.59700000000001</v>
      </c>
      <c r="H7" s="2">
        <f>_20000__3[[#This Row],[计算时间(秒)]]/_20000__3[[#This Row],[总时间(秒)]]</f>
        <v>0.94359415599215934</v>
      </c>
      <c r="I7">
        <v>9.8989999999999991</v>
      </c>
      <c r="J7" s="2">
        <f>_20000__3[[#This Row],[通信时间(秒)]]/_20000__3[[#This Row],[总时间(秒)]]</f>
        <v>5.6405844007840628E-2</v>
      </c>
      <c r="K7">
        <v>9.8260000000000005</v>
      </c>
      <c r="L7">
        <v>7.2999999999999995E-2</v>
      </c>
      <c r="M7">
        <v>1660.69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D6A9F-8506-48BD-B2B4-2BE9F46370F2}">
  <dimension ref="A1:M42"/>
  <sheetViews>
    <sheetView topLeftCell="A40" zoomScaleNormal="100" workbookViewId="0">
      <selection activeCell="H48" sqref="H48"/>
    </sheetView>
  </sheetViews>
  <sheetFormatPr defaultRowHeight="13.8" x14ac:dyDescent="0.25"/>
  <cols>
    <col min="1" max="1" width="7.77734375" bestFit="1" customWidth="1"/>
    <col min="2" max="2" width="11.77734375" bestFit="1" customWidth="1"/>
    <col min="3" max="3" width="13.5546875" bestFit="1" customWidth="1"/>
    <col min="4" max="4" width="18.5546875" bestFit="1" customWidth="1"/>
    <col min="5" max="5" width="11.77734375" bestFit="1" customWidth="1"/>
    <col min="6" max="6" width="13.21875" bestFit="1" customWidth="1"/>
    <col min="7" max="8" width="15.33203125" bestFit="1" customWidth="1"/>
    <col min="9" max="9" width="18.6640625" bestFit="1" customWidth="1"/>
    <col min="10" max="10" width="12.6640625" bestFit="1" customWidth="1"/>
    <col min="11" max="11" width="13.88671875" bestFit="1" customWidth="1"/>
    <col min="12" max="12" width="21.88671875" bestFit="1" customWidth="1"/>
    <col min="13" max="13" width="18.77734375" bestFit="1" customWidth="1"/>
  </cols>
  <sheetData>
    <row r="1" spans="1:13" x14ac:dyDescent="0.25">
      <c r="A1" t="s">
        <v>29</v>
      </c>
      <c r="B1" t="s">
        <v>22</v>
      </c>
      <c r="C1" t="s">
        <v>0</v>
      </c>
      <c r="D1" t="s">
        <v>1</v>
      </c>
      <c r="E1" t="s">
        <v>23</v>
      </c>
      <c r="F1" t="s">
        <v>3</v>
      </c>
      <c r="G1" t="s">
        <v>4</v>
      </c>
      <c r="H1" t="s">
        <v>5</v>
      </c>
      <c r="I1" t="s">
        <v>6</v>
      </c>
      <c r="J1" t="s">
        <v>30</v>
      </c>
      <c r="K1" t="s">
        <v>31</v>
      </c>
      <c r="L1" t="s">
        <v>32</v>
      </c>
      <c r="M1" t="s">
        <v>9</v>
      </c>
    </row>
    <row r="2" spans="1:13" x14ac:dyDescent="0.25">
      <c r="A2">
        <v>1</v>
      </c>
      <c r="B2">
        <v>2</v>
      </c>
      <c r="C2">
        <v>2</v>
      </c>
      <c r="D2">
        <v>1</v>
      </c>
      <c r="E2" s="1" t="s">
        <v>24</v>
      </c>
      <c r="F2">
        <v>7185.5839999999998</v>
      </c>
      <c r="G2">
        <v>7184.6480000000001</v>
      </c>
      <c r="H2">
        <v>0.93400000000000005</v>
      </c>
      <c r="I2">
        <v>0</v>
      </c>
      <c r="J2" s="1" t="s">
        <v>33</v>
      </c>
      <c r="K2">
        <v>400000000</v>
      </c>
      <c r="L2">
        <v>20000</v>
      </c>
      <c r="M2">
        <v>2296.4499999999998</v>
      </c>
    </row>
    <row r="3" spans="1:13" x14ac:dyDescent="0.25">
      <c r="A3">
        <v>2</v>
      </c>
      <c r="B3">
        <v>2</v>
      </c>
      <c r="C3">
        <v>2</v>
      </c>
      <c r="D3">
        <v>1</v>
      </c>
      <c r="E3" s="1" t="s">
        <v>24</v>
      </c>
      <c r="F3">
        <v>1796.269</v>
      </c>
      <c r="G3">
        <v>1792.5239999999999</v>
      </c>
      <c r="H3">
        <v>3.7429999999999999</v>
      </c>
      <c r="I3">
        <v>0.2</v>
      </c>
      <c r="J3" s="1" t="s">
        <v>34</v>
      </c>
      <c r="K3">
        <v>100000000</v>
      </c>
      <c r="L3">
        <v>10000</v>
      </c>
      <c r="M3">
        <v>1151.96</v>
      </c>
    </row>
    <row r="4" spans="1:13" x14ac:dyDescent="0.25">
      <c r="A4">
        <v>3</v>
      </c>
      <c r="B4">
        <v>2</v>
      </c>
      <c r="C4">
        <v>2</v>
      </c>
      <c r="D4">
        <v>1</v>
      </c>
      <c r="E4" s="1" t="s">
        <v>24</v>
      </c>
      <c r="F4">
        <v>802.47400000000005</v>
      </c>
      <c r="G4">
        <v>801.82500000000005</v>
      </c>
      <c r="H4">
        <v>0.60199999999999998</v>
      </c>
      <c r="I4">
        <v>0.1</v>
      </c>
      <c r="J4" s="1" t="s">
        <v>35</v>
      </c>
      <c r="K4">
        <v>44448889</v>
      </c>
      <c r="L4">
        <v>6667</v>
      </c>
      <c r="M4">
        <v>940.13</v>
      </c>
    </row>
    <row r="5" spans="1:13" x14ac:dyDescent="0.25">
      <c r="A5">
        <v>5</v>
      </c>
      <c r="B5">
        <v>2</v>
      </c>
      <c r="C5">
        <v>2</v>
      </c>
      <c r="D5">
        <v>1</v>
      </c>
      <c r="E5" s="1" t="s">
        <v>24</v>
      </c>
      <c r="F5">
        <v>288.04300000000001</v>
      </c>
      <c r="G5">
        <v>287.166</v>
      </c>
      <c r="H5">
        <v>0.82899999999999996</v>
      </c>
      <c r="I5">
        <v>0.3</v>
      </c>
      <c r="J5" s="1" t="s">
        <v>36</v>
      </c>
      <c r="K5">
        <v>16000000</v>
      </c>
      <c r="L5">
        <v>4000</v>
      </c>
      <c r="M5">
        <v>831.3</v>
      </c>
    </row>
    <row r="6" spans="1:13" x14ac:dyDescent="0.25">
      <c r="A6">
        <v>10</v>
      </c>
      <c r="B6">
        <v>2</v>
      </c>
      <c r="C6">
        <v>2</v>
      </c>
      <c r="D6">
        <v>1</v>
      </c>
      <c r="E6" s="1" t="s">
        <v>24</v>
      </c>
      <c r="F6">
        <v>72.569000000000003</v>
      </c>
      <c r="G6">
        <v>72.063999999999993</v>
      </c>
      <c r="H6">
        <v>0.45700000000000002</v>
      </c>
      <c r="I6">
        <v>0.6</v>
      </c>
      <c r="J6" s="1" t="s">
        <v>37</v>
      </c>
      <c r="K6">
        <v>4000000</v>
      </c>
      <c r="L6">
        <v>2000</v>
      </c>
      <c r="M6">
        <v>785.14</v>
      </c>
    </row>
    <row r="7" spans="1:13" x14ac:dyDescent="0.25">
      <c r="E7" s="1" t="s">
        <v>38</v>
      </c>
      <c r="J7" s="1" t="s">
        <v>38</v>
      </c>
    </row>
    <row r="8" spans="1:13" x14ac:dyDescent="0.25">
      <c r="A8">
        <v>1</v>
      </c>
      <c r="B8">
        <v>4</v>
      </c>
      <c r="C8">
        <v>2</v>
      </c>
      <c r="D8">
        <v>2</v>
      </c>
      <c r="E8" s="1" t="s">
        <v>25</v>
      </c>
      <c r="F8">
        <v>3592.8939999999998</v>
      </c>
      <c r="G8">
        <v>3591.971</v>
      </c>
      <c r="H8">
        <v>0.92200000000000004</v>
      </c>
      <c r="I8">
        <v>0</v>
      </c>
      <c r="J8" s="1" t="s">
        <v>33</v>
      </c>
      <c r="K8">
        <v>400000000</v>
      </c>
      <c r="L8">
        <v>20000</v>
      </c>
      <c r="M8">
        <v>2296.4499999999998</v>
      </c>
    </row>
    <row r="9" spans="1:13" x14ac:dyDescent="0.25">
      <c r="A9">
        <v>2</v>
      </c>
      <c r="B9">
        <v>4</v>
      </c>
      <c r="C9">
        <v>2</v>
      </c>
      <c r="D9">
        <v>2</v>
      </c>
      <c r="E9" s="1" t="s">
        <v>25</v>
      </c>
      <c r="F9">
        <v>901.69399999999996</v>
      </c>
      <c r="G9">
        <v>899.04</v>
      </c>
      <c r="H9">
        <v>2.653</v>
      </c>
      <c r="I9">
        <v>0.3</v>
      </c>
      <c r="J9" s="1" t="s">
        <v>34</v>
      </c>
      <c r="K9">
        <v>100000000</v>
      </c>
      <c r="L9">
        <v>10000</v>
      </c>
      <c r="M9">
        <v>1151.96</v>
      </c>
    </row>
    <row r="10" spans="1:13" x14ac:dyDescent="0.25">
      <c r="A10">
        <v>3</v>
      </c>
      <c r="B10">
        <v>4</v>
      </c>
      <c r="C10">
        <v>2</v>
      </c>
      <c r="D10">
        <v>2</v>
      </c>
      <c r="E10" s="1" t="s">
        <v>25</v>
      </c>
      <c r="F10">
        <v>401.36099999999999</v>
      </c>
      <c r="G10">
        <v>400.76400000000001</v>
      </c>
      <c r="H10">
        <v>0.59599999999999997</v>
      </c>
      <c r="I10">
        <v>0.1</v>
      </c>
      <c r="J10" s="1" t="s">
        <v>35</v>
      </c>
      <c r="K10">
        <v>44448889</v>
      </c>
      <c r="L10">
        <v>6667</v>
      </c>
      <c r="M10">
        <v>940.13</v>
      </c>
    </row>
    <row r="11" spans="1:13" x14ac:dyDescent="0.25">
      <c r="A11">
        <v>5</v>
      </c>
      <c r="B11">
        <v>4</v>
      </c>
      <c r="C11">
        <v>2</v>
      </c>
      <c r="D11">
        <v>2</v>
      </c>
      <c r="E11" s="1" t="s">
        <v>25</v>
      </c>
      <c r="F11">
        <v>144.446</v>
      </c>
      <c r="G11">
        <v>143.947</v>
      </c>
      <c r="H11">
        <v>0.499</v>
      </c>
      <c r="I11">
        <v>0.3</v>
      </c>
      <c r="J11" s="1" t="s">
        <v>36</v>
      </c>
      <c r="K11">
        <v>16000000</v>
      </c>
      <c r="L11">
        <v>4000</v>
      </c>
      <c r="M11">
        <v>831.3</v>
      </c>
    </row>
    <row r="12" spans="1:13" x14ac:dyDescent="0.25">
      <c r="A12">
        <v>10</v>
      </c>
      <c r="B12">
        <v>4</v>
      </c>
      <c r="C12">
        <v>2</v>
      </c>
      <c r="D12">
        <v>2</v>
      </c>
      <c r="E12" s="1" t="s">
        <v>25</v>
      </c>
      <c r="F12">
        <v>36.533999999999999</v>
      </c>
      <c r="G12">
        <v>36.082000000000001</v>
      </c>
      <c r="H12">
        <v>0.45100000000000001</v>
      </c>
      <c r="I12">
        <v>1.2</v>
      </c>
      <c r="J12" s="1" t="s">
        <v>37</v>
      </c>
      <c r="K12">
        <v>4000000</v>
      </c>
      <c r="L12">
        <v>2000</v>
      </c>
      <c r="M12">
        <v>785.14</v>
      </c>
    </row>
    <row r="13" spans="1:13" x14ac:dyDescent="0.25">
      <c r="E13" s="1" t="s">
        <v>38</v>
      </c>
      <c r="J13" s="1" t="s">
        <v>38</v>
      </c>
    </row>
    <row r="14" spans="1:13" x14ac:dyDescent="0.25">
      <c r="A14">
        <v>1</v>
      </c>
      <c r="B14">
        <v>8</v>
      </c>
      <c r="C14">
        <v>4</v>
      </c>
      <c r="D14">
        <v>2</v>
      </c>
      <c r="E14" s="1" t="s">
        <v>39</v>
      </c>
      <c r="F14">
        <v>483.911</v>
      </c>
      <c r="G14">
        <v>474.03399999999999</v>
      </c>
      <c r="H14">
        <v>9.8770000000000007</v>
      </c>
      <c r="I14">
        <v>2</v>
      </c>
      <c r="J14" s="1" t="s">
        <v>33</v>
      </c>
      <c r="K14">
        <v>400000000</v>
      </c>
      <c r="L14">
        <v>20000</v>
      </c>
      <c r="M14">
        <v>1724.24</v>
      </c>
    </row>
    <row r="15" spans="1:13" x14ac:dyDescent="0.25">
      <c r="A15">
        <v>2</v>
      </c>
      <c r="B15">
        <v>8</v>
      </c>
      <c r="C15">
        <v>4</v>
      </c>
      <c r="D15">
        <v>2</v>
      </c>
      <c r="E15" s="1" t="s">
        <v>39</v>
      </c>
      <c r="F15">
        <v>453.05</v>
      </c>
      <c r="G15">
        <v>449.197</v>
      </c>
      <c r="H15">
        <v>3.8519999999999999</v>
      </c>
      <c r="I15">
        <v>0.9</v>
      </c>
      <c r="J15" s="1" t="s">
        <v>34</v>
      </c>
      <c r="K15">
        <v>100000000</v>
      </c>
      <c r="L15">
        <v>10000</v>
      </c>
      <c r="M15">
        <v>770.49</v>
      </c>
    </row>
    <row r="16" spans="1:13" x14ac:dyDescent="0.25">
      <c r="A16">
        <v>3</v>
      </c>
      <c r="B16">
        <v>8</v>
      </c>
      <c r="C16">
        <v>4</v>
      </c>
      <c r="D16">
        <v>2</v>
      </c>
      <c r="E16" s="1" t="s">
        <v>39</v>
      </c>
      <c r="F16">
        <v>201.91200000000001</v>
      </c>
      <c r="G16">
        <v>199.83600000000001</v>
      </c>
      <c r="H16">
        <v>2.0760000000000001</v>
      </c>
      <c r="I16">
        <v>1</v>
      </c>
      <c r="J16" s="1" t="s">
        <v>35</v>
      </c>
      <c r="K16">
        <v>44448889</v>
      </c>
      <c r="L16">
        <v>6667</v>
      </c>
      <c r="M16">
        <v>558.58000000000004</v>
      </c>
    </row>
    <row r="17" spans="1:13" x14ac:dyDescent="0.25">
      <c r="A17">
        <v>5</v>
      </c>
      <c r="B17">
        <v>8</v>
      </c>
      <c r="C17">
        <v>4</v>
      </c>
      <c r="D17">
        <v>2</v>
      </c>
      <c r="E17" s="1" t="s">
        <v>39</v>
      </c>
      <c r="F17">
        <v>72.495999999999995</v>
      </c>
      <c r="G17">
        <v>71.673000000000002</v>
      </c>
      <c r="H17">
        <v>0.82299999999999995</v>
      </c>
      <c r="I17">
        <v>1.1000000000000001</v>
      </c>
      <c r="J17" s="1" t="s">
        <v>36</v>
      </c>
      <c r="K17">
        <v>16000000</v>
      </c>
      <c r="L17">
        <v>4000</v>
      </c>
      <c r="M17">
        <v>449.83</v>
      </c>
    </row>
    <row r="18" spans="1:13" x14ac:dyDescent="0.25">
      <c r="A18">
        <v>10</v>
      </c>
      <c r="B18">
        <v>8</v>
      </c>
      <c r="C18">
        <v>4</v>
      </c>
      <c r="D18">
        <v>2</v>
      </c>
      <c r="E18" s="1" t="s">
        <v>39</v>
      </c>
      <c r="F18">
        <v>18.37</v>
      </c>
      <c r="G18">
        <v>17.952999999999999</v>
      </c>
      <c r="H18">
        <v>0.41699999999999998</v>
      </c>
      <c r="I18">
        <v>2.2999999999999998</v>
      </c>
      <c r="J18" s="1" t="s">
        <v>37</v>
      </c>
      <c r="K18">
        <v>4000000</v>
      </c>
      <c r="L18">
        <v>2000</v>
      </c>
      <c r="M18">
        <v>403.67</v>
      </c>
    </row>
    <row r="19" spans="1:13" x14ac:dyDescent="0.25">
      <c r="E19" s="1" t="s">
        <v>38</v>
      </c>
      <c r="J19" s="1" t="s">
        <v>38</v>
      </c>
    </row>
    <row r="20" spans="1:13" x14ac:dyDescent="0.25">
      <c r="A20">
        <v>1</v>
      </c>
      <c r="B20">
        <v>16</v>
      </c>
      <c r="C20">
        <v>4</v>
      </c>
      <c r="D20">
        <v>4</v>
      </c>
      <c r="E20" s="1" t="s">
        <v>26</v>
      </c>
      <c r="F20">
        <v>906.08600000000001</v>
      </c>
      <c r="G20">
        <v>900.43</v>
      </c>
      <c r="H20">
        <v>5.6559999999999997</v>
      </c>
      <c r="I20">
        <v>0.6</v>
      </c>
      <c r="J20" s="1" t="s">
        <v>33</v>
      </c>
      <c r="K20">
        <v>400000000</v>
      </c>
      <c r="L20">
        <v>20000</v>
      </c>
      <c r="M20">
        <v>1914.98</v>
      </c>
    </row>
    <row r="21" spans="1:13" x14ac:dyDescent="0.25">
      <c r="A21">
        <v>2</v>
      </c>
      <c r="B21">
        <v>16</v>
      </c>
      <c r="C21">
        <v>4</v>
      </c>
      <c r="D21">
        <v>4</v>
      </c>
      <c r="E21" s="1" t="s">
        <v>26</v>
      </c>
      <c r="F21">
        <v>227.51400000000001</v>
      </c>
      <c r="G21">
        <v>225.29400000000001</v>
      </c>
      <c r="H21">
        <v>2.2200000000000002</v>
      </c>
      <c r="I21">
        <v>1</v>
      </c>
      <c r="J21" s="1" t="s">
        <v>34</v>
      </c>
      <c r="K21">
        <v>100000000</v>
      </c>
      <c r="L21">
        <v>10000</v>
      </c>
      <c r="M21">
        <v>770.49</v>
      </c>
    </row>
    <row r="22" spans="1:13" x14ac:dyDescent="0.25">
      <c r="A22">
        <v>3</v>
      </c>
      <c r="B22">
        <v>16</v>
      </c>
      <c r="C22">
        <v>4</v>
      </c>
      <c r="D22">
        <v>4</v>
      </c>
      <c r="E22" s="1" t="s">
        <v>26</v>
      </c>
      <c r="F22">
        <v>101.261</v>
      </c>
      <c r="G22">
        <v>99.950999999999993</v>
      </c>
      <c r="H22">
        <v>1.31</v>
      </c>
      <c r="I22">
        <v>1.3</v>
      </c>
      <c r="J22" s="1" t="s">
        <v>35</v>
      </c>
      <c r="K22">
        <v>44448889</v>
      </c>
      <c r="L22">
        <v>6667</v>
      </c>
      <c r="M22">
        <v>558.58000000000004</v>
      </c>
    </row>
    <row r="23" spans="1:13" x14ac:dyDescent="0.25">
      <c r="A23">
        <v>5</v>
      </c>
      <c r="B23">
        <v>16</v>
      </c>
      <c r="C23">
        <v>4</v>
      </c>
      <c r="D23">
        <v>4</v>
      </c>
      <c r="E23" s="1" t="s">
        <v>26</v>
      </c>
      <c r="F23">
        <v>36.552</v>
      </c>
      <c r="G23">
        <v>35.877000000000002</v>
      </c>
      <c r="H23">
        <v>0.67500000000000004</v>
      </c>
      <c r="I23">
        <v>1.8</v>
      </c>
      <c r="J23" s="1" t="s">
        <v>36</v>
      </c>
      <c r="K23">
        <v>16000000</v>
      </c>
      <c r="L23">
        <v>4000</v>
      </c>
      <c r="M23">
        <v>449.83</v>
      </c>
    </row>
    <row r="24" spans="1:13" x14ac:dyDescent="0.25">
      <c r="A24">
        <v>10</v>
      </c>
      <c r="B24">
        <v>16</v>
      </c>
      <c r="C24">
        <v>4</v>
      </c>
      <c r="D24">
        <v>4</v>
      </c>
      <c r="E24" s="1" t="s">
        <v>26</v>
      </c>
      <c r="F24">
        <v>9.343</v>
      </c>
      <c r="G24">
        <v>9.0259999999999998</v>
      </c>
      <c r="H24">
        <v>0.316</v>
      </c>
      <c r="I24">
        <v>3.4</v>
      </c>
      <c r="J24" s="1" t="s">
        <v>37</v>
      </c>
      <c r="K24">
        <v>4000000</v>
      </c>
      <c r="L24">
        <v>2000</v>
      </c>
      <c r="M24">
        <v>403.67</v>
      </c>
    </row>
    <row r="25" spans="1:13" x14ac:dyDescent="0.25">
      <c r="E25" s="1" t="s">
        <v>38</v>
      </c>
      <c r="J25" s="1" t="s">
        <v>38</v>
      </c>
    </row>
    <row r="26" spans="1:13" x14ac:dyDescent="0.25">
      <c r="A26">
        <v>1</v>
      </c>
      <c r="B26">
        <v>32</v>
      </c>
      <c r="C26">
        <v>8</v>
      </c>
      <c r="D26">
        <v>4</v>
      </c>
      <c r="E26" s="1" t="s">
        <v>27</v>
      </c>
      <c r="F26">
        <v>483.911</v>
      </c>
      <c r="G26">
        <v>474.03399999999999</v>
      </c>
      <c r="H26">
        <v>9.8770000000000007</v>
      </c>
      <c r="I26">
        <v>2</v>
      </c>
      <c r="J26" s="1" t="s">
        <v>33</v>
      </c>
      <c r="K26">
        <v>400000000</v>
      </c>
      <c r="L26">
        <v>20000</v>
      </c>
      <c r="M26">
        <v>1724.24</v>
      </c>
    </row>
    <row r="27" spans="1:13" x14ac:dyDescent="0.25">
      <c r="A27">
        <v>2</v>
      </c>
      <c r="B27">
        <v>32</v>
      </c>
      <c r="C27">
        <v>8</v>
      </c>
      <c r="D27">
        <v>4</v>
      </c>
      <c r="E27" s="1" t="s">
        <v>27</v>
      </c>
      <c r="F27">
        <v>116.11</v>
      </c>
      <c r="G27">
        <v>112.67700000000001</v>
      </c>
      <c r="H27">
        <v>3.4329999999999998</v>
      </c>
      <c r="I27">
        <v>3</v>
      </c>
      <c r="J27" s="1" t="s">
        <v>34</v>
      </c>
      <c r="K27">
        <v>100000000</v>
      </c>
      <c r="L27">
        <v>10000</v>
      </c>
      <c r="M27">
        <v>579.76</v>
      </c>
    </row>
    <row r="28" spans="1:13" x14ac:dyDescent="0.25">
      <c r="A28">
        <v>3</v>
      </c>
      <c r="B28">
        <v>32</v>
      </c>
      <c r="C28">
        <v>8</v>
      </c>
      <c r="D28">
        <v>4</v>
      </c>
      <c r="E28" s="1" t="s">
        <v>27</v>
      </c>
      <c r="F28">
        <v>52.085000000000001</v>
      </c>
      <c r="G28">
        <v>50.191000000000003</v>
      </c>
      <c r="H28">
        <v>1.8939999999999999</v>
      </c>
      <c r="I28">
        <v>3.6</v>
      </c>
      <c r="J28" s="1" t="s">
        <v>35</v>
      </c>
      <c r="K28">
        <v>44448889</v>
      </c>
      <c r="L28">
        <v>6667</v>
      </c>
      <c r="M28">
        <v>367.92</v>
      </c>
    </row>
    <row r="29" spans="1:13" x14ac:dyDescent="0.25">
      <c r="A29">
        <v>5</v>
      </c>
      <c r="B29">
        <v>32</v>
      </c>
      <c r="C29">
        <v>8</v>
      </c>
      <c r="D29">
        <v>4</v>
      </c>
      <c r="E29" s="1" t="s">
        <v>27</v>
      </c>
      <c r="F29">
        <v>18.616</v>
      </c>
      <c r="G29">
        <v>17.951000000000001</v>
      </c>
      <c r="H29">
        <v>0.66500000000000004</v>
      </c>
      <c r="I29">
        <v>3.6</v>
      </c>
      <c r="J29" s="1" t="s">
        <v>36</v>
      </c>
      <c r="K29">
        <v>16000000</v>
      </c>
      <c r="L29">
        <v>4000</v>
      </c>
      <c r="M29">
        <v>259.08999999999997</v>
      </c>
    </row>
    <row r="30" spans="1:13" x14ac:dyDescent="0.25">
      <c r="A30">
        <v>10</v>
      </c>
      <c r="B30">
        <v>32</v>
      </c>
      <c r="C30">
        <v>8</v>
      </c>
      <c r="D30">
        <v>4</v>
      </c>
      <c r="E30" s="1" t="s">
        <v>27</v>
      </c>
      <c r="F30">
        <v>5.2370000000000001</v>
      </c>
      <c r="G30">
        <v>5.0149999999999997</v>
      </c>
      <c r="H30">
        <v>0.222</v>
      </c>
      <c r="I30">
        <v>4.2</v>
      </c>
      <c r="J30" s="1" t="s">
        <v>37</v>
      </c>
      <c r="K30">
        <v>4000000</v>
      </c>
      <c r="L30">
        <v>2000</v>
      </c>
      <c r="M30">
        <v>212.94</v>
      </c>
    </row>
    <row r="31" spans="1:13" x14ac:dyDescent="0.25">
      <c r="E31" s="1" t="s">
        <v>38</v>
      </c>
      <c r="J31" s="1" t="s">
        <v>38</v>
      </c>
    </row>
    <row r="32" spans="1:13" x14ac:dyDescent="0.25">
      <c r="A32">
        <v>1</v>
      </c>
      <c r="B32">
        <v>64</v>
      </c>
      <c r="C32">
        <v>8</v>
      </c>
      <c r="D32">
        <v>8</v>
      </c>
      <c r="E32" s="1" t="s">
        <v>28</v>
      </c>
      <c r="F32">
        <v>258.22699999999998</v>
      </c>
      <c r="G32">
        <v>249.303</v>
      </c>
      <c r="H32">
        <v>8.9239999999999995</v>
      </c>
      <c r="I32">
        <v>3.5</v>
      </c>
      <c r="J32" s="1" t="s">
        <v>33</v>
      </c>
      <c r="K32">
        <v>400000000</v>
      </c>
      <c r="L32">
        <v>20000</v>
      </c>
      <c r="M32">
        <v>1724.24</v>
      </c>
    </row>
    <row r="33" spans="1:13" x14ac:dyDescent="0.25">
      <c r="A33">
        <v>2</v>
      </c>
      <c r="B33">
        <v>64</v>
      </c>
      <c r="C33">
        <v>8</v>
      </c>
      <c r="D33">
        <v>8</v>
      </c>
      <c r="E33" s="1" t="s">
        <v>28</v>
      </c>
      <c r="F33">
        <v>64.926000000000002</v>
      </c>
      <c r="G33">
        <v>62.21</v>
      </c>
      <c r="H33">
        <v>2.7160000000000002</v>
      </c>
      <c r="I33">
        <v>4.2</v>
      </c>
      <c r="J33" s="1" t="s">
        <v>34</v>
      </c>
      <c r="K33">
        <v>100000000</v>
      </c>
      <c r="L33">
        <v>10000</v>
      </c>
      <c r="M33">
        <v>579.76</v>
      </c>
    </row>
    <row r="34" spans="1:13" x14ac:dyDescent="0.25">
      <c r="A34">
        <v>3</v>
      </c>
      <c r="B34">
        <v>64</v>
      </c>
      <c r="C34">
        <v>8</v>
      </c>
      <c r="D34">
        <v>8</v>
      </c>
      <c r="E34" s="1" t="s">
        <v>28</v>
      </c>
      <c r="F34">
        <v>29.082999999999998</v>
      </c>
      <c r="G34">
        <v>27.893999999999998</v>
      </c>
      <c r="H34">
        <v>1.1890000000000001</v>
      </c>
      <c r="I34">
        <v>4.0999999999999996</v>
      </c>
      <c r="J34" s="1" t="s">
        <v>35</v>
      </c>
      <c r="K34">
        <v>44448889</v>
      </c>
      <c r="L34">
        <v>6667</v>
      </c>
      <c r="M34">
        <v>367.92</v>
      </c>
    </row>
    <row r="35" spans="1:13" x14ac:dyDescent="0.25">
      <c r="A35">
        <v>5</v>
      </c>
      <c r="B35">
        <v>64</v>
      </c>
      <c r="C35">
        <v>8</v>
      </c>
      <c r="D35">
        <v>8</v>
      </c>
      <c r="E35" s="1" t="s">
        <v>28</v>
      </c>
      <c r="F35">
        <v>12.108000000000001</v>
      </c>
      <c r="G35">
        <v>10.016999999999999</v>
      </c>
      <c r="H35">
        <v>2.0910000000000002</v>
      </c>
      <c r="I35">
        <v>17.3</v>
      </c>
      <c r="J35" s="1" t="s">
        <v>36</v>
      </c>
      <c r="K35">
        <v>16000000</v>
      </c>
      <c r="L35">
        <v>4000</v>
      </c>
      <c r="M35">
        <v>259.08999999999997</v>
      </c>
    </row>
    <row r="36" spans="1:13" x14ac:dyDescent="0.25">
      <c r="A36">
        <v>10</v>
      </c>
      <c r="B36">
        <v>64</v>
      </c>
      <c r="C36">
        <v>8</v>
      </c>
      <c r="D36">
        <v>8</v>
      </c>
      <c r="E36" s="1" t="s">
        <v>28</v>
      </c>
      <c r="F36">
        <v>2.7290000000000001</v>
      </c>
      <c r="G36">
        <v>2.5089999999999999</v>
      </c>
      <c r="H36">
        <v>0.22</v>
      </c>
      <c r="I36">
        <v>8.1</v>
      </c>
      <c r="J36" s="1" t="s">
        <v>37</v>
      </c>
      <c r="K36">
        <v>4000000</v>
      </c>
      <c r="L36">
        <v>2000</v>
      </c>
      <c r="M36">
        <v>212.94</v>
      </c>
    </row>
    <row r="37" spans="1:13" x14ac:dyDescent="0.25">
      <c r="E37" s="1" t="s">
        <v>38</v>
      </c>
      <c r="J37" s="1" t="s">
        <v>38</v>
      </c>
    </row>
    <row r="38" spans="1:13" x14ac:dyDescent="0.25">
      <c r="A38">
        <v>1</v>
      </c>
      <c r="B38">
        <v>96</v>
      </c>
      <c r="C38">
        <v>12</v>
      </c>
      <c r="D38">
        <v>8</v>
      </c>
      <c r="E38" s="1" t="s">
        <v>14</v>
      </c>
      <c r="F38">
        <v>175.49600000000001</v>
      </c>
      <c r="G38">
        <v>165.59700000000001</v>
      </c>
      <c r="H38">
        <v>9.8989999999999991</v>
      </c>
      <c r="I38">
        <v>5.6</v>
      </c>
      <c r="J38" s="1" t="s">
        <v>33</v>
      </c>
      <c r="K38">
        <v>400000000</v>
      </c>
      <c r="L38">
        <v>20000</v>
      </c>
      <c r="M38">
        <v>1660.69</v>
      </c>
    </row>
    <row r="39" spans="1:13" x14ac:dyDescent="0.25">
      <c r="A39">
        <v>2</v>
      </c>
      <c r="B39">
        <v>96</v>
      </c>
      <c r="C39">
        <v>12</v>
      </c>
      <c r="D39">
        <v>8</v>
      </c>
      <c r="E39" s="1" t="s">
        <v>14</v>
      </c>
      <c r="F39">
        <v>46.613</v>
      </c>
      <c r="G39">
        <v>41.508000000000003</v>
      </c>
      <c r="H39">
        <v>5.1050000000000004</v>
      </c>
      <c r="I39">
        <v>11</v>
      </c>
      <c r="J39" s="1" t="s">
        <v>34</v>
      </c>
      <c r="K39">
        <v>100000000</v>
      </c>
      <c r="L39">
        <v>10000</v>
      </c>
      <c r="M39">
        <v>516.28</v>
      </c>
    </row>
    <row r="40" spans="1:13" x14ac:dyDescent="0.25">
      <c r="A40">
        <v>3</v>
      </c>
      <c r="B40">
        <v>96</v>
      </c>
      <c r="C40">
        <v>12</v>
      </c>
      <c r="D40">
        <v>8</v>
      </c>
      <c r="E40" s="1" t="s">
        <v>14</v>
      </c>
      <c r="F40">
        <v>21.413</v>
      </c>
      <c r="G40">
        <v>18.475999999999999</v>
      </c>
      <c r="H40">
        <v>2.9369999999999998</v>
      </c>
      <c r="I40">
        <v>13.7</v>
      </c>
      <c r="J40" s="1" t="s">
        <v>35</v>
      </c>
      <c r="K40">
        <v>44448889</v>
      </c>
      <c r="L40">
        <v>6667</v>
      </c>
      <c r="M40">
        <v>304.29000000000002</v>
      </c>
    </row>
    <row r="41" spans="1:13" x14ac:dyDescent="0.25">
      <c r="A41">
        <v>5</v>
      </c>
      <c r="B41">
        <v>96</v>
      </c>
      <c r="C41">
        <v>12</v>
      </c>
      <c r="D41">
        <v>8</v>
      </c>
      <c r="E41" s="1" t="s">
        <v>14</v>
      </c>
      <c r="F41">
        <v>7.5949999999999998</v>
      </c>
      <c r="G41">
        <v>6.6589999999999998</v>
      </c>
      <c r="H41">
        <v>0.93600000000000005</v>
      </c>
      <c r="I41">
        <v>12.3</v>
      </c>
      <c r="J41" s="1" t="s">
        <v>36</v>
      </c>
      <c r="K41">
        <v>16000000</v>
      </c>
      <c r="L41">
        <v>4000</v>
      </c>
      <c r="M41">
        <v>195.77</v>
      </c>
    </row>
    <row r="42" spans="1:13" x14ac:dyDescent="0.25">
      <c r="A42">
        <v>10</v>
      </c>
      <c r="B42">
        <v>96</v>
      </c>
      <c r="C42">
        <v>12</v>
      </c>
      <c r="D42">
        <v>8</v>
      </c>
      <c r="E42" s="1" t="s">
        <v>14</v>
      </c>
      <c r="F42">
        <v>2.9510000000000001</v>
      </c>
      <c r="G42">
        <v>1.6739999999999999</v>
      </c>
      <c r="H42">
        <v>1.2769999999999999</v>
      </c>
      <c r="I42">
        <v>43.3</v>
      </c>
      <c r="J42" s="1" t="s">
        <v>37</v>
      </c>
      <c r="K42">
        <v>4000000</v>
      </c>
      <c r="L42">
        <v>2000</v>
      </c>
      <c r="M42">
        <v>149.61000000000001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C4B18-27ED-45FC-84D8-EA10BC20AEB3}">
  <dimension ref="A1:M18"/>
  <sheetViews>
    <sheetView topLeftCell="A7" workbookViewId="0">
      <selection activeCell="G28" sqref="G28"/>
    </sheetView>
  </sheetViews>
  <sheetFormatPr defaultRowHeight="13.8" x14ac:dyDescent="0.25"/>
  <cols>
    <col min="1" max="1" width="11.77734375" bestFit="1" customWidth="1"/>
    <col min="2" max="2" width="7.77734375" bestFit="1" customWidth="1"/>
    <col min="3" max="3" width="11.77734375" bestFit="1" customWidth="1"/>
    <col min="4" max="4" width="13.5546875" bestFit="1" customWidth="1"/>
    <col min="5" max="5" width="18.5546875" bestFit="1" customWidth="1"/>
    <col min="6" max="6" width="13.21875" bestFit="1" customWidth="1"/>
    <col min="7" max="8" width="15.33203125" bestFit="1" customWidth="1"/>
    <col min="9" max="9" width="18.6640625" bestFit="1" customWidth="1"/>
    <col min="10" max="10" width="12.6640625" bestFit="1" customWidth="1"/>
    <col min="11" max="11" width="13.88671875" bestFit="1" customWidth="1"/>
    <col min="12" max="12" width="21.88671875" bestFit="1" customWidth="1"/>
    <col min="13" max="13" width="18.77734375" bestFit="1" customWidth="1"/>
  </cols>
  <sheetData>
    <row r="1" spans="1:13" x14ac:dyDescent="0.25">
      <c r="A1" t="s">
        <v>40</v>
      </c>
      <c r="B1" t="s">
        <v>29</v>
      </c>
      <c r="C1" t="s">
        <v>22</v>
      </c>
      <c r="D1" t="s">
        <v>0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30</v>
      </c>
      <c r="K1" t="s">
        <v>31</v>
      </c>
      <c r="L1" t="s">
        <v>32</v>
      </c>
      <c r="M1" t="s">
        <v>9</v>
      </c>
    </row>
    <row r="2" spans="1:13" x14ac:dyDescent="0.25">
      <c r="A2" s="1" t="s">
        <v>41</v>
      </c>
      <c r="B2">
        <v>2</v>
      </c>
      <c r="C2">
        <v>2</v>
      </c>
      <c r="D2">
        <v>2</v>
      </c>
      <c r="E2">
        <v>1</v>
      </c>
      <c r="F2">
        <v>1804.011</v>
      </c>
      <c r="G2">
        <v>1796.7380000000001</v>
      </c>
      <c r="H2">
        <v>7.2709999999999999</v>
      </c>
      <c r="I2">
        <v>0.4</v>
      </c>
      <c r="J2" s="1" t="s">
        <v>34</v>
      </c>
      <c r="K2">
        <v>100000000</v>
      </c>
      <c r="L2">
        <v>10000</v>
      </c>
      <c r="M2">
        <v>1151.96</v>
      </c>
    </row>
    <row r="3" spans="1:13" x14ac:dyDescent="0.25">
      <c r="A3" s="1" t="s">
        <v>42</v>
      </c>
      <c r="B3">
        <v>2</v>
      </c>
      <c r="C3">
        <v>2</v>
      </c>
      <c r="D3">
        <v>2</v>
      </c>
      <c r="E3">
        <v>1</v>
      </c>
      <c r="F3">
        <v>1796.269</v>
      </c>
      <c r="G3">
        <v>1792.5239999999999</v>
      </c>
      <c r="H3">
        <v>3.7429999999999999</v>
      </c>
      <c r="I3">
        <v>0.2</v>
      </c>
      <c r="J3" s="1" t="s">
        <v>34</v>
      </c>
      <c r="K3">
        <v>100000000</v>
      </c>
      <c r="L3">
        <v>10000</v>
      </c>
      <c r="M3">
        <v>1151.96</v>
      </c>
    </row>
    <row r="4" spans="1:13" x14ac:dyDescent="0.25">
      <c r="A4" s="1" t="s">
        <v>38</v>
      </c>
      <c r="J4" s="1" t="s">
        <v>38</v>
      </c>
    </row>
    <row r="5" spans="1:13" x14ac:dyDescent="0.25">
      <c r="A5" s="1" t="s">
        <v>41</v>
      </c>
      <c r="B5">
        <v>3</v>
      </c>
      <c r="C5">
        <v>2</v>
      </c>
      <c r="D5">
        <v>2</v>
      </c>
      <c r="E5">
        <v>1</v>
      </c>
      <c r="F5">
        <v>800.40599999999995</v>
      </c>
      <c r="G5">
        <v>799.75400000000002</v>
      </c>
      <c r="H5">
        <v>0.60299999999999998</v>
      </c>
      <c r="I5">
        <v>0.1</v>
      </c>
      <c r="J5" s="1" t="s">
        <v>35</v>
      </c>
      <c r="K5">
        <v>44448889</v>
      </c>
      <c r="L5">
        <v>6667</v>
      </c>
      <c r="M5">
        <v>940.13</v>
      </c>
    </row>
    <row r="6" spans="1:13" x14ac:dyDescent="0.25">
      <c r="A6" s="1" t="s">
        <v>42</v>
      </c>
      <c r="B6">
        <v>3</v>
      </c>
      <c r="C6">
        <v>2</v>
      </c>
      <c r="D6">
        <v>2</v>
      </c>
      <c r="E6">
        <v>1</v>
      </c>
      <c r="F6">
        <v>802.47400000000005</v>
      </c>
      <c r="G6">
        <v>801.82500000000005</v>
      </c>
      <c r="H6">
        <v>0.60199999999999998</v>
      </c>
      <c r="I6">
        <v>0.1</v>
      </c>
      <c r="J6" s="1" t="s">
        <v>35</v>
      </c>
      <c r="K6">
        <v>44448889</v>
      </c>
      <c r="L6">
        <v>6667</v>
      </c>
      <c r="M6">
        <v>940.13</v>
      </c>
    </row>
    <row r="7" spans="1:13" x14ac:dyDescent="0.25">
      <c r="A7" s="1" t="s">
        <v>38</v>
      </c>
      <c r="J7" s="1" t="s">
        <v>38</v>
      </c>
    </row>
    <row r="8" spans="1:13" x14ac:dyDescent="0.25">
      <c r="A8" s="1" t="s">
        <v>41</v>
      </c>
      <c r="B8">
        <v>5</v>
      </c>
      <c r="C8">
        <v>2</v>
      </c>
      <c r="D8">
        <v>2</v>
      </c>
      <c r="E8">
        <v>1</v>
      </c>
      <c r="F8">
        <v>287.95499999999998</v>
      </c>
      <c r="G8">
        <v>287.404</v>
      </c>
      <c r="H8">
        <v>0.504</v>
      </c>
      <c r="I8">
        <v>0.2</v>
      </c>
      <c r="J8" s="1" t="s">
        <v>36</v>
      </c>
      <c r="K8">
        <v>16000000</v>
      </c>
      <c r="L8">
        <v>4000</v>
      </c>
      <c r="M8">
        <v>831.3</v>
      </c>
    </row>
    <row r="9" spans="1:13" x14ac:dyDescent="0.25">
      <c r="A9" s="1" t="s">
        <v>42</v>
      </c>
      <c r="B9">
        <v>5</v>
      </c>
      <c r="C9">
        <v>2</v>
      </c>
      <c r="D9">
        <v>2</v>
      </c>
      <c r="E9">
        <v>1</v>
      </c>
      <c r="F9">
        <v>288.04300000000001</v>
      </c>
      <c r="G9">
        <v>287.166</v>
      </c>
      <c r="H9">
        <v>0.82899999999999996</v>
      </c>
      <c r="I9">
        <v>0.3</v>
      </c>
      <c r="J9" s="1" t="s">
        <v>36</v>
      </c>
      <c r="K9">
        <v>16000000</v>
      </c>
      <c r="L9">
        <v>4000</v>
      </c>
      <c r="M9">
        <v>831.3</v>
      </c>
    </row>
    <row r="10" spans="1:13" x14ac:dyDescent="0.25">
      <c r="A10" s="1" t="s">
        <v>38</v>
      </c>
      <c r="J10" s="1" t="s">
        <v>38</v>
      </c>
    </row>
    <row r="11" spans="1:13" x14ac:dyDescent="0.25">
      <c r="A11" s="1" t="s">
        <v>41</v>
      </c>
      <c r="B11">
        <v>10</v>
      </c>
      <c r="C11">
        <v>2</v>
      </c>
      <c r="D11">
        <v>2</v>
      </c>
      <c r="E11">
        <v>1</v>
      </c>
      <c r="F11">
        <v>72.786000000000001</v>
      </c>
      <c r="G11">
        <v>71.974000000000004</v>
      </c>
      <c r="H11">
        <v>0.76400000000000001</v>
      </c>
      <c r="I11">
        <v>1.1000000000000001</v>
      </c>
      <c r="J11" s="1" t="s">
        <v>37</v>
      </c>
      <c r="K11">
        <v>4000000</v>
      </c>
      <c r="L11">
        <v>2000</v>
      </c>
      <c r="M11">
        <v>785.14</v>
      </c>
    </row>
    <row r="12" spans="1:13" x14ac:dyDescent="0.25">
      <c r="A12" s="1" t="s">
        <v>42</v>
      </c>
      <c r="B12">
        <v>10</v>
      </c>
      <c r="C12">
        <v>2</v>
      </c>
      <c r="D12">
        <v>2</v>
      </c>
      <c r="E12">
        <v>1</v>
      </c>
      <c r="F12">
        <v>72.569000000000003</v>
      </c>
      <c r="G12">
        <v>72.063999999999993</v>
      </c>
      <c r="H12">
        <v>0.45700000000000002</v>
      </c>
      <c r="I12">
        <v>0.6</v>
      </c>
      <c r="J12" s="1" t="s">
        <v>37</v>
      </c>
      <c r="K12">
        <v>4000000</v>
      </c>
      <c r="L12">
        <v>2000</v>
      </c>
      <c r="M12">
        <v>785.14</v>
      </c>
    </row>
    <row r="15" spans="1:13" x14ac:dyDescent="0.25">
      <c r="E15">
        <v>2</v>
      </c>
      <c r="F15">
        <v>1804.011</v>
      </c>
      <c r="G15">
        <v>1796.269</v>
      </c>
    </row>
    <row r="16" spans="1:13" x14ac:dyDescent="0.25">
      <c r="E16">
        <v>3</v>
      </c>
      <c r="F16">
        <v>800.40599999999995</v>
      </c>
      <c r="G16">
        <v>802.47400000000005</v>
      </c>
    </row>
    <row r="17" spans="5:7" x14ac:dyDescent="0.25">
      <c r="E17">
        <v>5</v>
      </c>
      <c r="F17">
        <v>287.95499999999998</v>
      </c>
      <c r="G17">
        <v>288.04300000000001</v>
      </c>
    </row>
    <row r="18" spans="5:7" x14ac:dyDescent="0.25">
      <c r="E18">
        <v>10</v>
      </c>
      <c r="F18">
        <v>72.786000000000001</v>
      </c>
      <c r="G18">
        <v>72.569000000000003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D2FB5-A2D6-489C-A13F-25F040F70AAF}">
  <dimension ref="A1:M7"/>
  <sheetViews>
    <sheetView workbookViewId="0">
      <selection activeCell="F30" sqref="F30"/>
    </sheetView>
  </sheetViews>
  <sheetFormatPr defaultRowHeight="13.8" x14ac:dyDescent="0.25"/>
  <cols>
    <col min="1" max="2" width="11.77734375" bestFit="1" customWidth="1"/>
    <col min="3" max="3" width="13.5546875" bestFit="1" customWidth="1"/>
    <col min="4" max="4" width="18.5546875" bestFit="1" customWidth="1"/>
    <col min="5" max="5" width="13.21875" bestFit="1" customWidth="1"/>
    <col min="6" max="6" width="15.33203125" bestFit="1" customWidth="1"/>
    <col min="7" max="7" width="15.33203125" customWidth="1"/>
    <col min="8" max="8" width="15.33203125" bestFit="1" customWidth="1"/>
    <col min="9" max="9" width="18.6640625" bestFit="1" customWidth="1"/>
    <col min="10" max="10" width="15.33203125" bestFit="1" customWidth="1"/>
    <col min="11" max="11" width="19.77734375" bestFit="1" customWidth="1"/>
    <col min="12" max="12" width="18.77734375" bestFit="1" customWidth="1"/>
    <col min="13" max="13" width="13.88671875" bestFit="1" customWidth="1"/>
  </cols>
  <sheetData>
    <row r="1" spans="1:13" x14ac:dyDescent="0.25">
      <c r="A1" t="s">
        <v>40</v>
      </c>
      <c r="B1" t="s">
        <v>22</v>
      </c>
      <c r="C1" t="s">
        <v>0</v>
      </c>
      <c r="D1" t="s">
        <v>1</v>
      </c>
      <c r="E1" t="s">
        <v>3</v>
      </c>
      <c r="F1" t="s">
        <v>4</v>
      </c>
      <c r="G1" t="s">
        <v>20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31</v>
      </c>
    </row>
    <row r="2" spans="1:13" x14ac:dyDescent="0.25">
      <c r="A2" s="1" t="s">
        <v>41</v>
      </c>
      <c r="B2">
        <v>2</v>
      </c>
      <c r="C2">
        <v>2</v>
      </c>
      <c r="D2">
        <v>1</v>
      </c>
      <c r="E2">
        <v>7188.652</v>
      </c>
      <c r="F2">
        <v>7165.9660000000003</v>
      </c>
      <c r="G2" s="2">
        <f>_20000__6[[#This Row],[计算时间(秒)]]/_20000__6[[#This Row],[总时间(秒)]]</f>
        <v>0.99684419276381719</v>
      </c>
      <c r="H2">
        <v>22.684000000000001</v>
      </c>
      <c r="I2" s="2">
        <f>_20000__6[[#This Row],[通信时间(秒)]]/_20000__6[[#This Row],[总时间(秒)]]</f>
        <v>3.1555290199052621E-3</v>
      </c>
      <c r="J2">
        <v>22.268000000000001</v>
      </c>
      <c r="K2">
        <v>0.41599999999999998</v>
      </c>
      <c r="L2">
        <v>2296.4499999999998</v>
      </c>
      <c r="M2">
        <v>400000000</v>
      </c>
    </row>
    <row r="3" spans="1:13" x14ac:dyDescent="0.25">
      <c r="A3" s="1" t="s">
        <v>41</v>
      </c>
      <c r="B3">
        <v>4</v>
      </c>
      <c r="C3">
        <v>4</v>
      </c>
      <c r="D3">
        <v>1</v>
      </c>
      <c r="E3">
        <v>3606.018</v>
      </c>
      <c r="F3">
        <v>3596.4189999999999</v>
      </c>
      <c r="G3" s="2">
        <f>_20000__6[[#This Row],[计算时间(秒)]]/_20000__6[[#This Row],[总时间(秒)]]</f>
        <v>0.99733806098582978</v>
      </c>
      <c r="H3">
        <v>9.5749999999999993</v>
      </c>
      <c r="I3" s="2">
        <f>_20000__6[[#This Row],[通信时间(秒)]]/_20000__6[[#This Row],[总时间(秒)]]</f>
        <v>2.655283473349273E-3</v>
      </c>
      <c r="J3">
        <v>9.3580000000000005</v>
      </c>
      <c r="K3">
        <v>0.217</v>
      </c>
      <c r="L3">
        <v>1914.98</v>
      </c>
      <c r="M3">
        <v>400000000</v>
      </c>
    </row>
    <row r="4" spans="1:13" x14ac:dyDescent="0.25">
      <c r="A4" s="1" t="s">
        <v>41</v>
      </c>
      <c r="B4">
        <v>8</v>
      </c>
      <c r="C4">
        <v>8</v>
      </c>
      <c r="D4">
        <v>1</v>
      </c>
      <c r="E4">
        <v>1809.0889999999999</v>
      </c>
      <c r="F4">
        <v>1786.0160000000001</v>
      </c>
      <c r="G4" s="2">
        <f>_20000__6[[#This Row],[计算时间(秒)]]/_20000__6[[#This Row],[总时间(秒)]]</f>
        <v>0.98724606694308581</v>
      </c>
      <c r="H4">
        <v>23.06</v>
      </c>
      <c r="I4" s="2">
        <f>_20000__6[[#This Row],[通信时间(秒)]]/_20000__6[[#This Row],[总时间(秒)]]</f>
        <v>1.274674711968289E-2</v>
      </c>
      <c r="J4">
        <v>22.952000000000002</v>
      </c>
      <c r="K4">
        <v>0.109</v>
      </c>
      <c r="L4">
        <v>1724.24</v>
      </c>
      <c r="M4">
        <v>400000000</v>
      </c>
    </row>
    <row r="5" spans="1:13" x14ac:dyDescent="0.25">
      <c r="A5" s="1" t="s">
        <v>41</v>
      </c>
      <c r="B5">
        <v>16</v>
      </c>
      <c r="C5">
        <v>16</v>
      </c>
      <c r="D5">
        <v>1</v>
      </c>
      <c r="E5">
        <v>913.01300000000003</v>
      </c>
      <c r="F5">
        <v>883.87699999999995</v>
      </c>
      <c r="G5" s="2">
        <f>_20000__6[[#This Row],[计算时间(秒)]]/_20000__6[[#This Row],[总时间(秒)]]</f>
        <v>0.96808807760678095</v>
      </c>
      <c r="H5">
        <v>29.13</v>
      </c>
      <c r="I5" s="2">
        <f>_20000__6[[#This Row],[通信时间(秒)]]/_20000__6[[#This Row],[总时间(秒)]]</f>
        <v>3.1905350745279636E-2</v>
      </c>
      <c r="J5">
        <v>29.073</v>
      </c>
      <c r="K5">
        <v>5.7000000000000002E-2</v>
      </c>
      <c r="L5">
        <v>1628.88</v>
      </c>
      <c r="M5">
        <v>400000000</v>
      </c>
    </row>
    <row r="6" spans="1:13" x14ac:dyDescent="0.25">
      <c r="A6" s="1" t="s">
        <v>41</v>
      </c>
      <c r="B6">
        <v>32</v>
      </c>
      <c r="C6">
        <v>32</v>
      </c>
      <c r="D6">
        <v>1</v>
      </c>
      <c r="E6">
        <v>468.81599999999997</v>
      </c>
      <c r="F6">
        <v>438.62799999999999</v>
      </c>
      <c r="G6" s="2">
        <f>_20000__6[[#This Row],[计算时间(秒)]]/_20000__6[[#This Row],[总时间(秒)]]</f>
        <v>0.93560799972697184</v>
      </c>
      <c r="H6">
        <v>30.184000000000001</v>
      </c>
      <c r="I6" s="2">
        <f>_20000__6[[#This Row],[通信时间(秒)]]/_20000__6[[#This Row],[总时间(秒)]]</f>
        <v>6.4383468141019085E-2</v>
      </c>
      <c r="J6">
        <v>30.152999999999999</v>
      </c>
      <c r="K6">
        <v>3.1E-2</v>
      </c>
      <c r="L6">
        <v>1581.19</v>
      </c>
      <c r="M6">
        <v>400000000</v>
      </c>
    </row>
    <row r="7" spans="1:13" x14ac:dyDescent="0.25">
      <c r="A7" s="1" t="s">
        <v>41</v>
      </c>
      <c r="B7">
        <v>64</v>
      </c>
      <c r="C7">
        <v>64</v>
      </c>
      <c r="D7">
        <v>1</v>
      </c>
      <c r="E7">
        <v>269.13099999999997</v>
      </c>
      <c r="F7">
        <v>231.81800000000001</v>
      </c>
      <c r="G7" s="2">
        <f>_20000__6[[#This Row],[计算时间(秒)]]/_20000__6[[#This Row],[总时间(秒)]]</f>
        <v>0.86135748018622915</v>
      </c>
      <c r="H7">
        <v>37.31</v>
      </c>
      <c r="I7" s="2">
        <f>_20000__6[[#This Row],[通信时间(秒)]]/_20000__6[[#This Row],[总时间(秒)]]</f>
        <v>0.13863137282587293</v>
      </c>
      <c r="J7">
        <v>37.29</v>
      </c>
      <c r="K7">
        <v>0.02</v>
      </c>
      <c r="L7">
        <v>1557.39</v>
      </c>
      <c r="M7">
        <v>400000000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102F5-097B-48CA-8043-FADF7E42FF16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F A A B Q S w M E F A A C A A g A G G 5 O W w M D S Q 2 l A A A A 9 g A A A B I A H A B D b 2 5 m a W c v U G F j a 2 F n Z S 5 4 b W w g o h g A K K A U A A A A A A A A A A A A A A A A A A A A A A A A A A A A h Y 8 x D o I w G I W v Q r r T F t B o y E 8 Z W M W Y m B j X p l R o h G J o s c S r O X g k r y B G U T f H 9 7 1 v e O 9 + v U E 6 N L V 3 l p 1 R r U 5 Q g C n y p B Z t o X S Z o N 4 e / C V K G W y 4 O P J S e q O s T T y Y I k G V t a e Y E O c c d h F u u 5 K E l A Z k n 6 + 2 o p I N R x 9 Z / Z d 9 p Y 3 l W k j E Y P c a w 0 I c z B Z 4 T i N M g U w Q c q W / Q j j u f b Y / E L K + t n 0 n 2 a X y s z W Q K Q J 5 f 2 A P U E s D B B Q A A g A I A B h u T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b k 5 b L e m S d n k C A A A v E g A A E w A c A E Z v c m 1 1 b G F z L 1 N l Y 3 R p b 2 4 x L m 0 g o h g A K K A U A A A A A A A A A A A A A A A A A A A A A A A A A A A A 7 Z b v S 9 t A G M f f F / o / h I x B C q G k q e 1 g I y + 0 b s w X b h 2 t 7 I U Z I 7 Y 3 F 5 Z e J H c V p Q h i 1 x V W i u J 0 i r L R D r b 1 x a w O y m a r W / 4 Z c 0 n / i 5 1 W 9 8 u a D R T X s t y b 3 N 3 z z X P P 3 X 0 / c A i k s K p D J t H 5 h m 7 4 f X 4 f e q w Y I M 1 c Y U W B N p a R G A 1 g v 4 + h j b S W 6 D C G p o P D e i q b A R B z t 1 Q N B G M 6 x H S A O D Z 2 X R 5 D w E B y K C w K Y X k Y o C d Y n 5 L H 7 g + K k Y Q o x 0 a S i U h E u C Y r C K m T 8 D C D K B + t E 0 y h a T b A j w 8 D T c 2 o G B g S y 7 M 8 E 9 O 1 b A Y i K S T w z E 2 Y 0 t M q n J S i E U E I 8 c y 9 r I 5 B A s 9 q Q P r R D d 7 R I X g Q 4 I 8 L X l y y y k V 7 4 y m p F N t v 1 m n x S W W C i u K G n q F / 3 A Z K m h b L 0 X 3 x z P j x 5 K C m J V K K p h h I w k b 2 p 1 y b D b L S p L n s j 3 v W 6 9 L 3 X E l D g e i R b m Q 6 t S Z n p w D N + O v C f C 7 H j s Z H H H P T r p X I 6 g 7 d 2 Q j E 0 Y H g o X q O Z 3 L s 3 S k A R + N 2 y z x L Q O b 3 2 o W y / a V O Q 5 h O M h j M 4 J M I W f v U X m t w 9 v v l w E k Y Z j M T w D g S O P W q X V 9 z 1 7 T n N w 7 M 6 t 9 r r H K F b K 9 w V 7 v p r K Z J l r f c c 1 n P C t b W O i l 9 d h q v 3 J U H + x X n 6 w t 6 J q R c b x c X u d G h 3 1 V z A b 9 P h V 1 v q Y u j G U 4 M X J q r 8 Q z 2 X O 2 5 + j J c H e 4 Z V 4 t 9 7 2 r n + Y K 9 0 D z L s a S y a 5 n 5 r t F z 4 t B h w d l + R / I F j 4 j z E j H Q M 0 S E + 5 4 I s v W 2 v W p 6 O L j g Q N 1 r F V v W T s v a 3 j 1 V 7 X G w k L c b l b O O 6 u F Q S k H Y 2 c n b K z X y o d p V d v G U R D x K L o w S e / / l o Z d r V W t / 8 b R h / w V C H i U X Q 0 m 0 Z y j p / 9 e V O y X / F Q 2 X / Y T 6 I 2 R u X H w D U E s B A i 0 A F A A C A A g A G G 5 O W w M D S Q 2 l A A A A 9 g A A A B I A A A A A A A A A A A A A A A A A A A A A A E N v b m Z p Z y 9 Q Y W N r Y W d l L n h t b F B L A Q I t A B Q A A g A I A B h u T l s P y u m r p A A A A O k A A A A T A A A A A A A A A A A A A A A A A P E A A A B b Q 2 9 u d G V u d F 9 U e X B l c 1 0 u e G 1 s U E s B A i 0 A F A A C A A g A G G 5 O W y 3 p k n Z 5 A g A A L x I A A B M A A A A A A A A A A A A A A A A A 4 g E A A E Z v c m 1 1 b G F z L 1 N l Y 3 R p b 2 4 x L m 1 Q S w U G A A A A A A M A A w D C A A A A q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l o A A A A A A A D 8 W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U y Y T I 1 N D E t O T E 2 Z i 0 0 N D E z L W J j O G I t N T J m N D l k N j R l Z D E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R U M D Q 6 N D k 6 N D M u N z I 1 M j E y M l o i I C 8 + P E V u d H J 5 I F R 5 c G U 9 I k Z p b G x D b 2 x 1 b W 5 U e X B l c y I g V m F s d W U 9 I n N B d 0 1 H Q l F V R k J R V U Z C U T 0 9 I i A v P j x F b n R y e S B U e X B l P S J G a W x s Q 2 9 s d W 1 u T m F t Z X M i I F Z h b H V l P S J z W y Z x d W 9 0 O 0 1 Q S e i / m + e o i + a V s C Z x d W 9 0 O y w m c X V v d D t P c G V u T V D n u r / n q I v m l b A m c X V v d D s s J n F 1 b 3 Q 7 5 o C 7 6 Y W N 5 7 2 u J n F 1 b 3 Q 7 L C Z x d W 9 0 O + a A u + a X t u m X t C j n p 5 I p J n F 1 b 3 Q 7 L C Z x d W 9 0 O + i u o e e u l + a X t u m X t C j n p 5 I p J n F 1 b 3 Q 7 L C Z x d W 9 0 O + m A m u S / o e a X t u m X t C j n p 5 I p J n F 1 b 3 Q 7 L C Z x d W 9 0 O + m A m u S / o e a X t u m X t O W N o O a v l C g l K S Z x d W 9 0 O y w m c X V v d D v l u b / m k q 3 m l 7 b p l 7 Q o 5 6 e S K S Z x d W 9 0 O y w m c X V v d D v l h o X l r Z j m i 7 f o t J 3 m l 7 b p l 7 Q o 5 6 e S K S Z x d W 9 0 O y w m c X V v d D v k v K D o v p P m l b D m j a 7 p h 4 8 o T U I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D A w L 0 F 1 d G 9 S Z W 1 v d m V k Q 2 9 s d W 1 u c z E u e 0 1 Q S e i / m + e o i + a V s C w w f S Z x d W 9 0 O y w m c X V v d D t T Z W N 0 a W 9 u M S 8 y M D A w M C 9 B d X R v U m V t b 3 Z l Z E N v b H V t b n M x L n t P c G V u T V D n u r / n q I v m l b A s M X 0 m c X V v d D s s J n F 1 b 3 Q 7 U 2 V j d G l v b j E v M j A w M D A v Q X V 0 b 1 J l b W 9 2 Z W R D b 2 x 1 b W 5 z M S 5 7 5 o C 7 6 Y W N 5 7 2 u L D J 9 J n F 1 b 3 Q 7 L C Z x d W 9 0 O 1 N l Y 3 R p b 2 4 x L z I w M D A w L 0 F 1 d G 9 S Z W 1 v d m V k Q 2 9 s d W 1 u c z E u e + a A u + a X t u m X t C j n p 5 I p L D N 9 J n F 1 b 3 Q 7 L C Z x d W 9 0 O 1 N l Y 3 R p b 2 4 x L z I w M D A w L 0 F 1 d G 9 S Z W 1 v d m V k Q 2 9 s d W 1 u c z E u e + i u o e e u l + a X t u m X t C j n p 5 I p L D R 9 J n F 1 b 3 Q 7 L C Z x d W 9 0 O 1 N l Y 3 R p b 2 4 x L z I w M D A w L 0 F 1 d G 9 S Z W 1 v d m V k Q 2 9 s d W 1 u c z E u e + m A m u S / o e a X t u m X t C j n p 5 I p L D V 9 J n F 1 b 3 Q 7 L C Z x d W 9 0 O 1 N l Y 3 R p b 2 4 x L z I w M D A w L 0 F 1 d G 9 S Z W 1 v d m V k Q 2 9 s d W 1 u c z E u e + m A m u S / o e a X t u m X t O W N o O a v l C g l K S w 2 f S Z x d W 9 0 O y w m c X V v d D t T Z W N 0 a W 9 u M S 8 y M D A w M C 9 B d X R v U m V t b 3 Z l Z E N v b H V t b n M x L n v l u b / m k q 3 m l 7 b p l 7 Q o 5 6 e S K S w 3 f S Z x d W 9 0 O y w m c X V v d D t T Z W N 0 a W 9 u M S 8 y M D A w M C 9 B d X R v U m V t b 3 Z l Z E N v b H V t b n M x L n v l h o X l r Z j m i 7 f o t J 3 m l 7 b p l 7 Q o 5 6 e S K S w 4 f S Z x d W 9 0 O y w m c X V v d D t T Z W N 0 a W 9 u M S 8 y M D A w M C 9 B d X R v U m V t b 3 Z l Z E N v b H V t b n M x L n v k v K D o v p P m l b D m j a 7 p h 4 8 o T U I p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8 y M D A w M C 9 B d X R v U m V t b 3 Z l Z E N v b H V t b n M x L n t N U E n o v 5 v n q I v m l b A s M H 0 m c X V v d D s s J n F 1 b 3 Q 7 U 2 V j d G l v b j E v M j A w M D A v Q X V 0 b 1 J l b W 9 2 Z W R D b 2 x 1 b W 5 z M S 5 7 T 3 B l b k 1 Q 5 7 q / 5 6 i L 5 p W w L D F 9 J n F 1 b 3 Q 7 L C Z x d W 9 0 O 1 N l Y 3 R p b 2 4 x L z I w M D A w L 0 F 1 d G 9 S Z W 1 v d m V k Q 2 9 s d W 1 u c z E u e + a A u + m F j e e 9 r i w y f S Z x d W 9 0 O y w m c X V v d D t T Z W N 0 a W 9 u M S 8 y M D A w M C 9 B d X R v U m V t b 3 Z l Z E N v b H V t b n M x L n v m g L v m l 7 b p l 7 Q o 5 6 e S K S w z f S Z x d W 9 0 O y w m c X V v d D t T Z W N 0 a W 9 u M S 8 y M D A w M C 9 B d X R v U m V t b 3 Z l Z E N v b H V t b n M x L n v o r q H n r p f m l 7 b p l 7 Q o 5 6 e S K S w 0 f S Z x d W 9 0 O y w m c X V v d D t T Z W N 0 a W 9 u M S 8 y M D A w M C 9 B d X R v U m V t b 3 Z l Z E N v b H V t b n M x L n v p g J r k v 6 H m l 7 b p l 7 Q o 5 6 e S K S w 1 f S Z x d W 9 0 O y w m c X V v d D t T Z W N 0 a W 9 u M S 8 y M D A w M C 9 B d X R v U m V t b 3 Z l Z E N v b H V t b n M x L n v p g J r k v 6 H m l 7 b p l 7 T l j a D m r 5 Q o J S k s N n 0 m c X V v d D s s J n F 1 b 3 Q 7 U 2 V j d G l v b j E v M j A w M D A v Q X V 0 b 1 J l b W 9 2 Z W R D b 2 x 1 b W 5 z M S 5 7 5 b m / 5 p K t 5 p e 2 6 Z e 0 K O e n k i k s N 3 0 m c X V v d D s s J n F 1 b 3 Q 7 U 2 V j d G l v b j E v M j A w M D A v Q X V 0 b 1 J l b W 9 2 Z W R D b 2 x 1 b W 5 z M S 5 7 5 Y a F 5 a 2 Y 5 o u 3 6 L S d 5 p e 2 6 Z e 0 K O e n k i k s O H 0 m c X V v d D s s J n F 1 b 3 Q 7 U 2 V j d G l v b j E v M j A w M D A v Q X V 0 b 1 J l b W 9 2 Z W R D b 2 x 1 b W 5 z M S 5 7 5 L y g 6 L 6 T 5 p W w 5 o 2 u 6 Y e P K E 1 C K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w M D A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M D A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M D A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N m N m M z Y z M y 0 5 Z j Y 1 L T R k Y W E t O T I y N S 0 2 M 2 U z N W V h M z R m Z D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D A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0 V D A 0 O j U 0 O j E 1 L j Q w M z E 2 M z V a I i A v P j x F b n R y e S B U e X B l P S J G a W x s Q 2 9 s d W 1 u V H l w Z X M i I F Z h b H V l P S J z Q X d N R 0 J R V U Z C U V V G Q l E 9 P S I g L z 4 8 R W 5 0 c n k g V H l w Z T 0 i R m l s b E N v b H V t b k 5 h b W V z I i B W Y W x 1 Z T 0 i c 1 s m c X V v d D t N U E n o v 5 v n q I v m l b A m c X V v d D s s J n F 1 b 3 Q 7 T 3 B l b k 1 Q 5 7 q / 5 6 i L 5 p W w J n F 1 b 3 Q 7 L C Z x d W 9 0 O + a A u + m F j e e 9 r i Z x d W 9 0 O y w m c X V v d D v m g L v m l 7 b p l 7 Q o 5 6 e S K S Z x d W 9 0 O y w m c X V v d D v o r q H n r p f m l 7 b p l 7 Q o 5 6 e S K S Z x d W 9 0 O y w m c X V v d D v p g J r k v 6 H m l 7 b p l 7 Q o 5 6 e S K S Z x d W 9 0 O y w m c X V v d D v p g J r k v 6 H m l 7 b p l 7 T l j a D m r 5 Q o J S k m c X V v d D s s J n F 1 b 3 Q 7 5 b m / 5 p K t 5 p e 2 6 Z e 0 K O e n k i k m c X V v d D s s J n F 1 b 3 Q 7 5 Y a F 5 a 2 Y 5 o u 3 6 L S d 5 p e 2 6 Z e 0 K O e n k i k m c X V v d D s s J n F 1 b 3 Q 7 5 L y g 6 L 6 T 5 p W w 5 o 2 u 6 Y e P K E 1 C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A w M C A o M i k v Q X V 0 b 1 J l b W 9 2 Z W R D b 2 x 1 b W 5 z M S 5 7 T V B J 6 L + b 5 6 i L 5 p W w L D B 9 J n F 1 b 3 Q 7 L C Z x d W 9 0 O 1 N l Y 3 R p b 2 4 x L z I w M D A w I C g y K S 9 B d X R v U m V t b 3 Z l Z E N v b H V t b n M x L n t P c G V u T V D n u r / n q I v m l b A s M X 0 m c X V v d D s s J n F 1 b 3 Q 7 U 2 V j d G l v b j E v M j A w M D A g K D I p L 0 F 1 d G 9 S Z W 1 v d m V k Q 2 9 s d W 1 u c z E u e + a A u + m F j e e 9 r i w y f S Z x d W 9 0 O y w m c X V v d D t T Z W N 0 a W 9 u M S 8 y M D A w M C A o M i k v Q X V 0 b 1 J l b W 9 2 Z W R D b 2 x 1 b W 5 z M S 5 7 5 o C 7 5 p e 2 6 Z e 0 K O e n k i k s M 3 0 m c X V v d D s s J n F 1 b 3 Q 7 U 2 V j d G l v b j E v M j A w M D A g K D I p L 0 F 1 d G 9 S Z W 1 v d m V k Q 2 9 s d W 1 u c z E u e + i u o e e u l + a X t u m X t C j n p 5 I p L D R 9 J n F 1 b 3 Q 7 L C Z x d W 9 0 O 1 N l Y 3 R p b 2 4 x L z I w M D A w I C g y K S 9 B d X R v U m V t b 3 Z l Z E N v b H V t b n M x L n v p g J r k v 6 H m l 7 b p l 7 Q o 5 6 e S K S w 1 f S Z x d W 9 0 O y w m c X V v d D t T Z W N 0 a W 9 u M S 8 y M D A w M C A o M i k v Q X V 0 b 1 J l b W 9 2 Z W R D b 2 x 1 b W 5 z M S 5 7 6 Y C a 5 L + h 5 p e 2 6 Z e 0 5 Y 2 g 5 q + U K C U p L D Z 9 J n F 1 b 3 Q 7 L C Z x d W 9 0 O 1 N l Y 3 R p b 2 4 x L z I w M D A w I C g y K S 9 B d X R v U m V t b 3 Z l Z E N v b H V t b n M x L n v l u b / m k q 3 m l 7 b p l 7 Q o 5 6 e S K S w 3 f S Z x d W 9 0 O y w m c X V v d D t T Z W N 0 a W 9 u M S 8 y M D A w M C A o M i k v Q X V 0 b 1 J l b W 9 2 Z W R D b 2 x 1 b W 5 z M S 5 7 5 Y a F 5 a 2 Y 5 o u 3 6 L S d 5 p e 2 6 Z e 0 K O e n k i k s O H 0 m c X V v d D s s J n F 1 b 3 Q 7 U 2 V j d G l v b j E v M j A w M D A g K D I p L 0 F 1 d G 9 S Z W 1 v d m V k Q 2 9 s d W 1 u c z E u e + S 8 o O i + k + a V s O a N r u m H j y h N Q i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z I w M D A w I C g y K S 9 B d X R v U m V t b 3 Z l Z E N v b H V t b n M x L n t N U E n o v 5 v n q I v m l b A s M H 0 m c X V v d D s s J n F 1 b 3 Q 7 U 2 V j d G l v b j E v M j A w M D A g K D I p L 0 F 1 d G 9 S Z W 1 v d m V k Q 2 9 s d W 1 u c z E u e 0 9 w Z W 5 N U O e 6 v + e o i + a V s C w x f S Z x d W 9 0 O y w m c X V v d D t T Z W N 0 a W 9 u M S 8 y M D A w M C A o M i k v Q X V 0 b 1 J l b W 9 2 Z W R D b 2 x 1 b W 5 z M S 5 7 5 o C 7 6 Y W N 5 7 2 u L D J 9 J n F 1 b 3 Q 7 L C Z x d W 9 0 O 1 N l Y 3 R p b 2 4 x L z I w M D A w I C g y K S 9 B d X R v U m V t b 3 Z l Z E N v b H V t b n M x L n v m g L v m l 7 b p l 7 Q o 5 6 e S K S w z f S Z x d W 9 0 O y w m c X V v d D t T Z W N 0 a W 9 u M S 8 y M D A w M C A o M i k v Q X V 0 b 1 J l b W 9 2 Z W R D b 2 x 1 b W 5 z M S 5 7 6 K 6 h 5 6 6 X 5 p e 2 6 Z e 0 K O e n k i k s N H 0 m c X V v d D s s J n F 1 b 3 Q 7 U 2 V j d G l v b j E v M j A w M D A g K D I p L 0 F 1 d G 9 S Z W 1 v d m V k Q 2 9 s d W 1 u c z E u e + m A m u S / o e a X t u m X t C j n p 5 I p L D V 9 J n F 1 b 3 Q 7 L C Z x d W 9 0 O 1 N l Y 3 R p b 2 4 x L z I w M D A w I C g y K S 9 B d X R v U m V t b 3 Z l Z E N v b H V t b n M x L n v p g J r k v 6 H m l 7 b p l 7 T l j a D m r 5 Q o J S k s N n 0 m c X V v d D s s J n F 1 b 3 Q 7 U 2 V j d G l v b j E v M j A w M D A g K D I p L 0 F 1 d G 9 S Z W 1 v d m V k Q 2 9 s d W 1 u c z E u e + W 5 v + a S r e a X t u m X t C j n p 5 I p L D d 9 J n F 1 b 3 Q 7 L C Z x d W 9 0 O 1 N l Y 3 R p b 2 4 x L z I w M D A w I C g y K S 9 B d X R v U m V t b 3 Z l Z E N v b H V t b n M x L n v l h o X l r Z j m i 7 f o t J 3 m l 7 b p l 7 Q o 5 6 e S K S w 4 f S Z x d W 9 0 O y w m c X V v d D t T Z W N 0 a W 9 u M S 8 y M D A w M C A o M i k v Q X V 0 b 1 J l b W 9 2 Z W R D b 2 x 1 b W 5 z M S 5 7 5 L y g 6 L 6 T 5 p W w 5 o 2 u 6 Y e P K E 1 C K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w M D A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M D A l M j A o M i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M D A l M j A o M i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M D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2 M y M D J j O C 0 4 Y m M z L T R h Z G Y t Y j B j N S 1 k M m Y w O T Z j Y m Q 2 Y 2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D A w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R U M D U 6 M D Y 6 M z c u N T k y N D Q z O V o i I C 8 + P E V u d H J 5 I F R 5 c G U 9 I k Z p b G x D b 2 x 1 b W 5 U e X B l c y I g V m F s d W U 9 I n N B d 0 1 E Q X d Z R k J R V U Z C U V V G I i A v P j x F b n R y e S B U e X B l P S J G a W x s Q 2 9 s d W 1 u T m F t Z X M i I F Z h b H V l P S J z W y Z x d W 9 0 O + i K g u e C u e a V s C Z x d W 9 0 O y w m c X V v d D v m g L v m o L j l v 4 P m l b A m c X V v d D s s J n F 1 b 3 Q 7 T V B J 6 L + b 5 6 i L 5 p W w J n F 1 b 3 Q 7 L C Z x d W 9 0 O 0 9 w Z W 5 N U O e 6 v + e o i + a V s C Z x d W 9 0 O y w m c X V v d D v p h Y 3 n v a 7 o r 6 b m g 4 U m c X V v d D s s J n F 1 b 3 Q 7 5 o C 7 5 p e 2 6 Z e 0 K O e n k i k m c X V v d D s s J n F 1 b 3 Q 7 6 K 6 h 5 6 6 X 5 p e 2 6 Z e 0 K O e n k i k m c X V v d D s s J n F 1 b 3 Q 7 6 Y C a 5 L + h 5 p e 2 6 Z e 0 K O e n k i k m c X V v d D s s J n F 1 b 3 Q 7 6 Y C a 5 L + h 5 p e 2 6 Z e 0 5 Y 2 g 5 q + U K C U p J n F 1 b 3 Q 7 L C Z x d W 9 0 O + W 5 v + a S r e a X t u m X t C j n p 5 I p J n F 1 b 3 Q 7 L C Z x d W 9 0 O + W G h e W t m O a L t + i 0 n e a X t u m X t C j n p 5 I p J n F 1 b 3 Q 7 L C Z x d W 9 0 O + S 8 o O i + k + a V s O a N r u m H j y h N Q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w M D A g K D M p L 0 F 1 d G 9 S Z W 1 v d m V k Q 2 9 s d W 1 u c z E u e + i K g u e C u e a V s C w w f S Z x d W 9 0 O y w m c X V v d D t T Z W N 0 a W 9 u M S 8 y M D A w M C A o M y k v Q X V 0 b 1 J l b W 9 2 Z W R D b 2 x 1 b W 5 z M S 5 7 5 o C 7 5 q C 4 5 b + D 5 p W w L D F 9 J n F 1 b 3 Q 7 L C Z x d W 9 0 O 1 N l Y 3 R p b 2 4 x L z I w M D A w I C g z K S 9 B d X R v U m V t b 3 Z l Z E N v b H V t b n M x L n t N U E n o v 5 v n q I v m l b A s M n 0 m c X V v d D s s J n F 1 b 3 Q 7 U 2 V j d G l v b j E v M j A w M D A g K D M p L 0 F 1 d G 9 S Z W 1 v d m V k Q 2 9 s d W 1 u c z E u e 0 9 w Z W 5 N U O e 6 v + e o i + a V s C w z f S Z x d W 9 0 O y w m c X V v d D t T Z W N 0 a W 9 u M S 8 y M D A w M C A o M y k v Q X V 0 b 1 J l b W 9 2 Z W R D b 2 x 1 b W 5 z M S 5 7 6 Y W N 5 7 2 u 6 K + m 5 o O F L D R 9 J n F 1 b 3 Q 7 L C Z x d W 9 0 O 1 N l Y 3 R p b 2 4 x L z I w M D A w I C g z K S 9 B d X R v U m V t b 3 Z l Z E N v b H V t b n M x L n v m g L v m l 7 b p l 7 Q o 5 6 e S K S w 1 f S Z x d W 9 0 O y w m c X V v d D t T Z W N 0 a W 9 u M S 8 y M D A w M C A o M y k v Q X V 0 b 1 J l b W 9 2 Z W R D b 2 x 1 b W 5 z M S 5 7 6 K 6 h 5 6 6 X 5 p e 2 6 Z e 0 K O e n k i k s N n 0 m c X V v d D s s J n F 1 b 3 Q 7 U 2 V j d G l v b j E v M j A w M D A g K D M p L 0 F 1 d G 9 S Z W 1 v d m V k Q 2 9 s d W 1 u c z E u e + m A m u S / o e a X t u m X t C j n p 5 I p L D d 9 J n F 1 b 3 Q 7 L C Z x d W 9 0 O 1 N l Y 3 R p b 2 4 x L z I w M D A w I C g z K S 9 B d X R v U m V t b 3 Z l Z E N v b H V t b n M x L n v p g J r k v 6 H m l 7 b p l 7 T l j a D m r 5 Q o J S k s O H 0 m c X V v d D s s J n F 1 b 3 Q 7 U 2 V j d G l v b j E v M j A w M D A g K D M p L 0 F 1 d G 9 S Z W 1 v d m V k Q 2 9 s d W 1 u c z E u e + W 5 v + a S r e a X t u m X t C j n p 5 I p L D l 9 J n F 1 b 3 Q 7 L C Z x d W 9 0 O 1 N l Y 3 R p b 2 4 x L z I w M D A w I C g z K S 9 B d X R v U m V t b 3 Z l Z E N v b H V t b n M x L n v l h o X l r Z j m i 7 f o t J 3 m l 7 b p l 7 Q o 5 6 e S K S w x M H 0 m c X V v d D s s J n F 1 b 3 Q 7 U 2 V j d G l v b j E v M j A w M D A g K D M p L 0 F 1 d G 9 S Z W 1 v d m V k Q 2 9 s d W 1 u c z E u e + S 8 o O i + k + a V s O a N r u m H j y h N Q i k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8 y M D A w M C A o M y k v Q X V 0 b 1 J l b W 9 2 Z W R D b 2 x 1 b W 5 z M S 5 7 6 I q C 5 4 K 5 5 p W w L D B 9 J n F 1 b 3 Q 7 L C Z x d W 9 0 O 1 N l Y 3 R p b 2 4 x L z I w M D A w I C g z K S 9 B d X R v U m V t b 3 Z l Z E N v b H V t b n M x L n v m g L v m o L j l v 4 P m l b A s M X 0 m c X V v d D s s J n F 1 b 3 Q 7 U 2 V j d G l v b j E v M j A w M D A g K D M p L 0 F 1 d G 9 S Z W 1 v d m V k Q 2 9 s d W 1 u c z E u e 0 1 Q S e i / m + e o i + a V s C w y f S Z x d W 9 0 O y w m c X V v d D t T Z W N 0 a W 9 u M S 8 y M D A w M C A o M y k v Q X V 0 b 1 J l b W 9 2 Z W R D b 2 x 1 b W 5 z M S 5 7 T 3 B l b k 1 Q 5 7 q / 5 6 i L 5 p W w L D N 9 J n F 1 b 3 Q 7 L C Z x d W 9 0 O 1 N l Y 3 R p b 2 4 x L z I w M D A w I C g z K S 9 B d X R v U m V t b 3 Z l Z E N v b H V t b n M x L n v p h Y 3 n v a 7 o r 6 b m g 4 U s N H 0 m c X V v d D s s J n F 1 b 3 Q 7 U 2 V j d G l v b j E v M j A w M D A g K D M p L 0 F 1 d G 9 S Z W 1 v d m V k Q 2 9 s d W 1 u c z E u e + a A u + a X t u m X t C j n p 5 I p L D V 9 J n F 1 b 3 Q 7 L C Z x d W 9 0 O 1 N l Y 3 R p b 2 4 x L z I w M D A w I C g z K S 9 B d X R v U m V t b 3 Z l Z E N v b H V t b n M x L n v o r q H n r p f m l 7 b p l 7 Q o 5 6 e S K S w 2 f S Z x d W 9 0 O y w m c X V v d D t T Z W N 0 a W 9 u M S 8 y M D A w M C A o M y k v Q X V 0 b 1 J l b W 9 2 Z W R D b 2 x 1 b W 5 z M S 5 7 6 Y C a 5 L + h 5 p e 2 6 Z e 0 K O e n k i k s N 3 0 m c X V v d D s s J n F 1 b 3 Q 7 U 2 V j d G l v b j E v M j A w M D A g K D M p L 0 F 1 d G 9 S Z W 1 v d m V k Q 2 9 s d W 1 u c z E u e + m A m u S / o e a X t u m X t O W N o O a v l C g l K S w 4 f S Z x d W 9 0 O y w m c X V v d D t T Z W N 0 a W 9 u M S 8 y M D A w M C A o M y k v Q X V 0 b 1 J l b W 9 2 Z W R D b 2 x 1 b W 5 z M S 5 7 5 b m / 5 p K t 5 p e 2 6 Z e 0 K O e n k i k s O X 0 m c X V v d D s s J n F 1 b 3 Q 7 U 2 V j d G l v b j E v M j A w M D A g K D M p L 0 F 1 d G 9 S Z W 1 v d m V k Q 2 9 s d W 1 u c z E u e + W G h e W t m O a L t + i 0 n e a X t u m X t C j n p 5 I p L D E w f S Z x d W 9 0 O y w m c X V v d D t T Z W N 0 a W 9 u M S 8 y M D A w M C A o M y k v Q X V 0 b 1 J l b W 9 2 Z W R D b 2 x 1 b W 5 z M S 5 7 5 L y g 6 L 6 T 5 p W w 5 o 2 u 6 Y e P K E 1 C K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D A w J T I w K D M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D A w J T I w K D M p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D A w J T I w K D M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D A w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E 2 M m E y Y 2 Y t M j Q 2 N y 0 0 M D Q x L T k 4 N j Y t M m E 0 O W Y x N j A x Z D U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A w M F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N F Q w N T o y M j o 0 N C 4 w O T A 5 N D Q 4 W i I g L z 4 8 R W 5 0 c n k g V H l w Z T 0 i R m l s b E N v b H V t b l R 5 c G V z I i B W Y W x 1 Z T 0 i c 0 F 3 T U R B d 1 l G Q l F V R k J n T U R C U T 0 9 I i A v P j x F b n R y e S B U e X B l P S J G a W x s Q 2 9 s d W 1 u T m F t Z X M i I F Z h b H V l P S J z W y Z x d W 9 0 O + a t p e m V v y Z x d W 9 0 O y w m c X V v d D v m g L v m o L j l v 4 P m l b A m c X V v d D s s J n F 1 b 3 Q 7 T V B J 6 L + b 5 6 i L 5 p W w J n F 1 b 3 Q 7 L C Z x d W 9 0 O 0 9 w Z W 5 N U O e 6 v + e o i + a V s C Z x d W 9 0 O y w m c X V v d D v p h Y 3 n v a 7 o r 6 b m g 4 U m c X V v d D s s J n F 1 b 3 Q 7 5 o C 7 5 p e 2 6 Z e 0 K O e n k i k m c X V v d D s s J n F 1 b 3 Q 7 6 K 6 h 5 6 6 X 5 p e 2 6 Z e 0 K O e n k i k m c X V v d D s s J n F 1 b 3 Q 7 6 Y C a 5 L + h 5 p e 2 6 Z e 0 K O e n k i k m c X V v d D s s J n F 1 b 3 Q 7 6 Y C a 5 L + h 5 p e 2 6 Z e 0 5 Y 2 g 5 q + U K C U p J n F 1 b 3 Q 7 L C Z x d W 9 0 O + i + k + W H u u W w u u W v u C Z x d W 9 0 O y w m c X V v d D v o v p P l h 7 r l h Y P n t K D m l b A m c X V v d D s s J n F 1 b 3 Q 7 T V B J X 0 J j Y X N 0 6 L C D 5 5 S o 5 q y h 5 p W w J n F 1 b 3 Q 7 L C Z x d W 9 0 O + S 8 o O i + k + a V s O a N r u m H j y h N Q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w M D A g K D Q p L 0 F 1 d G 9 S Z W 1 v d m V k Q 2 9 s d W 1 u c z E u e + a t p e m V v y w w f S Z x d W 9 0 O y w m c X V v d D t T Z W N 0 a W 9 u M S 8 y M D A w M C A o N C k v Q X V 0 b 1 J l b W 9 2 Z W R D b 2 x 1 b W 5 z M S 5 7 5 o C 7 5 q C 4 5 b + D 5 p W w L D F 9 J n F 1 b 3 Q 7 L C Z x d W 9 0 O 1 N l Y 3 R p b 2 4 x L z I w M D A w I C g 0 K S 9 B d X R v U m V t b 3 Z l Z E N v b H V t b n M x L n t N U E n o v 5 v n q I v m l b A s M n 0 m c X V v d D s s J n F 1 b 3 Q 7 U 2 V j d G l v b j E v M j A w M D A g K D Q p L 0 F 1 d G 9 S Z W 1 v d m V k Q 2 9 s d W 1 u c z E u e 0 9 w Z W 5 N U O e 6 v + e o i + a V s C w z f S Z x d W 9 0 O y w m c X V v d D t T Z W N 0 a W 9 u M S 8 y M D A w M C A o N C k v Q X V 0 b 1 J l b W 9 2 Z W R D b 2 x 1 b W 5 z M S 5 7 6 Y W N 5 7 2 u 6 K + m 5 o O F L D R 9 J n F 1 b 3 Q 7 L C Z x d W 9 0 O 1 N l Y 3 R p b 2 4 x L z I w M D A w I C g 0 K S 9 B d X R v U m V t b 3 Z l Z E N v b H V t b n M x L n v m g L v m l 7 b p l 7 Q o 5 6 e S K S w 1 f S Z x d W 9 0 O y w m c X V v d D t T Z W N 0 a W 9 u M S 8 y M D A w M C A o N C k v Q X V 0 b 1 J l b W 9 2 Z W R D b 2 x 1 b W 5 z M S 5 7 6 K 6 h 5 6 6 X 5 p e 2 6 Z e 0 K O e n k i k s N n 0 m c X V v d D s s J n F 1 b 3 Q 7 U 2 V j d G l v b j E v M j A w M D A g K D Q p L 0 F 1 d G 9 S Z W 1 v d m V k Q 2 9 s d W 1 u c z E u e + m A m u S / o e a X t u m X t C j n p 5 I p L D d 9 J n F 1 b 3 Q 7 L C Z x d W 9 0 O 1 N l Y 3 R p b 2 4 x L z I w M D A w I C g 0 K S 9 B d X R v U m V t b 3 Z l Z E N v b H V t b n M x L n v p g J r k v 6 H m l 7 b p l 7 T l j a D m r 5 Q o J S k s O H 0 m c X V v d D s s J n F 1 b 3 Q 7 U 2 V j d G l v b j E v M j A w M D A g K D Q p L 0 F 1 d G 9 S Z W 1 v d m V k Q 2 9 s d W 1 u c z E u e + i + k + W H u u W w u u W v u C w 5 f S Z x d W 9 0 O y w m c X V v d D t T Z W N 0 a W 9 u M S 8 y M D A w M C A o N C k v Q X V 0 b 1 J l b W 9 2 Z W R D b 2 x 1 b W 5 z M S 5 7 6 L 6 T 5 Y e 6 5 Y W D 5 7 S g 5 p W w L D E w f S Z x d W 9 0 O y w m c X V v d D t T Z W N 0 a W 9 u M S 8 y M D A w M C A o N C k v Q X V 0 b 1 J l b W 9 2 Z W R D b 2 x 1 b W 5 z M S 5 7 T V B J X 0 J j Y X N 0 6 L C D 5 5 S o 5 q y h 5 p W w L D E x f S Z x d W 9 0 O y w m c X V v d D t T Z W N 0 a W 9 u M S 8 y M D A w M C A o N C k v Q X V 0 b 1 J l b W 9 2 Z W R D b 2 x 1 b W 5 z M S 5 7 5 L y g 6 L 6 T 5 p W w 5 o 2 u 6 Y e P K E 1 C K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z I w M D A w I C g 0 K S 9 B d X R v U m V t b 3 Z l Z E N v b H V t b n M x L n v m r a X p l b 8 s M H 0 m c X V v d D s s J n F 1 b 3 Q 7 U 2 V j d G l v b j E v M j A w M D A g K D Q p L 0 F 1 d G 9 S Z W 1 v d m V k Q 2 9 s d W 1 u c z E u e + a A u + a g u O W / g + a V s C w x f S Z x d W 9 0 O y w m c X V v d D t T Z W N 0 a W 9 u M S 8 y M D A w M C A o N C k v Q X V 0 b 1 J l b W 9 2 Z W R D b 2 x 1 b W 5 z M S 5 7 T V B J 6 L + b 5 6 i L 5 p W w L D J 9 J n F 1 b 3 Q 7 L C Z x d W 9 0 O 1 N l Y 3 R p b 2 4 x L z I w M D A w I C g 0 K S 9 B d X R v U m V t b 3 Z l Z E N v b H V t b n M x L n t P c G V u T V D n u r / n q I v m l b A s M 3 0 m c X V v d D s s J n F 1 b 3 Q 7 U 2 V j d G l v b j E v M j A w M D A g K D Q p L 0 F 1 d G 9 S Z W 1 v d m V k Q 2 9 s d W 1 u c z E u e + m F j e e 9 r u i v p u a D h S w 0 f S Z x d W 9 0 O y w m c X V v d D t T Z W N 0 a W 9 u M S 8 y M D A w M C A o N C k v Q X V 0 b 1 J l b W 9 2 Z W R D b 2 x 1 b W 5 z M S 5 7 5 o C 7 5 p e 2 6 Z e 0 K O e n k i k s N X 0 m c X V v d D s s J n F 1 b 3 Q 7 U 2 V j d G l v b j E v M j A w M D A g K D Q p L 0 F 1 d G 9 S Z W 1 v d m V k Q 2 9 s d W 1 u c z E u e + i u o e e u l + a X t u m X t C j n p 5 I p L D Z 9 J n F 1 b 3 Q 7 L C Z x d W 9 0 O 1 N l Y 3 R p b 2 4 x L z I w M D A w I C g 0 K S 9 B d X R v U m V t b 3 Z l Z E N v b H V t b n M x L n v p g J r k v 6 H m l 7 b p l 7 Q o 5 6 e S K S w 3 f S Z x d W 9 0 O y w m c X V v d D t T Z W N 0 a W 9 u M S 8 y M D A w M C A o N C k v Q X V 0 b 1 J l b W 9 2 Z W R D b 2 x 1 b W 5 z M S 5 7 6 Y C a 5 L + h 5 p e 2 6 Z e 0 5 Y 2 g 5 q + U K C U p L D h 9 J n F 1 b 3 Q 7 L C Z x d W 9 0 O 1 N l Y 3 R p b 2 4 x L z I w M D A w I C g 0 K S 9 B d X R v U m V t b 3 Z l Z E N v b H V t b n M x L n v o v p P l h 7 r l s L r l r 7 g s O X 0 m c X V v d D s s J n F 1 b 3 Q 7 U 2 V j d G l v b j E v M j A w M D A g K D Q p L 0 F 1 d G 9 S Z W 1 v d m V k Q 2 9 s d W 1 u c z E u e + i + k + W H u u W F g + e 0 o O a V s C w x M H 0 m c X V v d D s s J n F 1 b 3 Q 7 U 2 V j d G l v b j E v M j A w M D A g K D Q p L 0 F 1 d G 9 S Z W 1 v d m V k Q 2 9 s d W 1 u c z E u e 0 1 Q S V 9 C Y 2 F z d O i w g + e U q O a s o e a V s C w x M X 0 m c X V v d D s s J n F 1 b 3 Q 7 U 2 V j d G l v b j E v M j A w M D A g K D Q p L 0 F 1 d G 9 S Z W 1 v d m V k Q 2 9 s d W 1 u c z E u e + S 8 o O i + k + a V s O a N r u m H j y h N Q i k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A w M C U y M C g 0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M C U y M C g 0 K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M C U y M C g 0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w M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k Z m Q w Y m N k L W Y 4 M m E t N D I 0 Z C 1 h Y 2 R m L W Y 5 O D g 1 N W I x N j E 1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w M D B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R U M D U 6 M z c 6 M T A u N T Q 3 O T c w O V o i I C 8 + P E V u d H J 5 I F R 5 c G U 9 I k Z p b G x D b 2 x 1 b W 5 U e X B l c y I g V m F s d W U 9 I n N C Z 0 1 E Q X d N R k J R V U Z C Z 0 1 E Q l E 9 P S I g L z 4 8 R W 5 0 c n k g V H l w Z T 0 i R m l s b E N v b H V t b k 5 h b W V z I i B W Y W x 1 Z T 0 i c 1 s m c X V v d D v n v J b n q I v m q K H l v I 8 m c X V v d D s s J n F 1 b 3 Q 7 5 q 2 l 6 Z W / J n F 1 b 3 Q 7 L C Z x d W 9 0 O + a A u + a g u O W / g + a V s C Z x d W 9 0 O y w m c X V v d D t N U E n o v 5 v n q I v m l b A m c X V v d D s s J n F 1 b 3 Q 7 T 3 B l b k 1 Q 5 7 q / 5 6 i L 5 p W w J n F 1 b 3 Q 7 L C Z x d W 9 0 O + a A u + a X t u m X t C j n p 5 I p J n F 1 b 3 Q 7 L C Z x d W 9 0 O + i u o e e u l + a X t u m X t C j n p 5 I p J n F 1 b 3 Q 7 L C Z x d W 9 0 O + m A m u S / o e a X t u m X t C j n p 5 I p J n F 1 b 3 Q 7 L C Z x d W 9 0 O + m A m u S / o e a X t u m X t O W N o O a v l C g l K S Z x d W 9 0 O y w m c X V v d D v o v p P l h 7 r l s L r l r 7 g m c X V v d D s s J n F 1 b 3 Q 7 6 L 6 T 5 Y e 6 5 Y W D 5 7 S g 5 p W w J n F 1 b 3 Q 7 L C Z x d W 9 0 O 0 1 Q S V 9 C Y 2 F z d O i w g + e U q O a s o e a V s C Z x d W 9 0 O y w m c X V v d D v k v K D o v p P m l b D m j a 7 p h 4 8 o T U I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D A w I C g 1 K S 9 B d X R v U m V t b 3 Z l Z E N v b H V t b n M x L n v n v J b n q I v m q K H l v I 8 s M H 0 m c X V v d D s s J n F 1 b 3 Q 7 U 2 V j d G l v b j E v M j A w M D A g K D U p L 0 F 1 d G 9 S Z W 1 v d m V k Q 2 9 s d W 1 u c z E u e + a t p e m V v y w x f S Z x d W 9 0 O y w m c X V v d D t T Z W N 0 a W 9 u M S 8 y M D A w M C A o N S k v Q X V 0 b 1 J l b W 9 2 Z W R D b 2 x 1 b W 5 z M S 5 7 5 o C 7 5 q C 4 5 b + D 5 p W w L D J 9 J n F 1 b 3 Q 7 L C Z x d W 9 0 O 1 N l Y 3 R p b 2 4 x L z I w M D A w I C g 1 K S 9 B d X R v U m V t b 3 Z l Z E N v b H V t b n M x L n t N U E n o v 5 v n q I v m l b A s M 3 0 m c X V v d D s s J n F 1 b 3 Q 7 U 2 V j d G l v b j E v M j A w M D A g K D U p L 0 F 1 d G 9 S Z W 1 v d m V k Q 2 9 s d W 1 u c z E u e 0 9 w Z W 5 N U O e 6 v + e o i + a V s C w 0 f S Z x d W 9 0 O y w m c X V v d D t T Z W N 0 a W 9 u M S 8 y M D A w M C A o N S k v Q X V 0 b 1 J l b W 9 2 Z W R D b 2 x 1 b W 5 z M S 5 7 5 o C 7 5 p e 2 6 Z e 0 K O e n k i k s N X 0 m c X V v d D s s J n F 1 b 3 Q 7 U 2 V j d G l v b j E v M j A w M D A g K D U p L 0 F 1 d G 9 S Z W 1 v d m V k Q 2 9 s d W 1 u c z E u e + i u o e e u l + a X t u m X t C j n p 5 I p L D Z 9 J n F 1 b 3 Q 7 L C Z x d W 9 0 O 1 N l Y 3 R p b 2 4 x L z I w M D A w I C g 1 K S 9 B d X R v U m V t b 3 Z l Z E N v b H V t b n M x L n v p g J r k v 6 H m l 7 b p l 7 Q o 5 6 e S K S w 3 f S Z x d W 9 0 O y w m c X V v d D t T Z W N 0 a W 9 u M S 8 y M D A w M C A o N S k v Q X V 0 b 1 J l b W 9 2 Z W R D b 2 x 1 b W 5 z M S 5 7 6 Y C a 5 L + h 5 p e 2 6 Z e 0 5 Y 2 g 5 q + U K C U p L D h 9 J n F 1 b 3 Q 7 L C Z x d W 9 0 O 1 N l Y 3 R p b 2 4 x L z I w M D A w I C g 1 K S 9 B d X R v U m V t b 3 Z l Z E N v b H V t b n M x L n v o v p P l h 7 r l s L r l r 7 g s O X 0 m c X V v d D s s J n F 1 b 3 Q 7 U 2 V j d G l v b j E v M j A w M D A g K D U p L 0 F 1 d G 9 S Z W 1 v d m V k Q 2 9 s d W 1 u c z E u e + i + k + W H u u W F g + e 0 o O a V s C w x M H 0 m c X V v d D s s J n F 1 b 3 Q 7 U 2 V j d G l v b j E v M j A w M D A g K D U p L 0 F 1 d G 9 S Z W 1 v d m V k Q 2 9 s d W 1 u c z E u e 0 1 Q S V 9 C Y 2 F z d O i w g + e U q O a s o e a V s C w x M X 0 m c X V v d D s s J n F 1 b 3 Q 7 U 2 V j d G l v b j E v M j A w M D A g K D U p L 0 F 1 d G 9 S Z W 1 v d m V k Q 2 9 s d W 1 u c z E u e + S 8 o O i + k + a V s O a N r u m H j y h N Q i k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8 y M D A w M C A o N S k v Q X V 0 b 1 J l b W 9 2 Z W R D b 2 x 1 b W 5 z M S 5 7 5 7 y W 5 6 i L 5 q i h 5 b y P L D B 9 J n F 1 b 3 Q 7 L C Z x d W 9 0 O 1 N l Y 3 R p b 2 4 x L z I w M D A w I C g 1 K S 9 B d X R v U m V t b 3 Z l Z E N v b H V t b n M x L n v m r a X p l b 8 s M X 0 m c X V v d D s s J n F 1 b 3 Q 7 U 2 V j d G l v b j E v M j A w M D A g K D U p L 0 F 1 d G 9 S Z W 1 v d m V k Q 2 9 s d W 1 u c z E u e + a A u + a g u O W / g + a V s C w y f S Z x d W 9 0 O y w m c X V v d D t T Z W N 0 a W 9 u M S 8 y M D A w M C A o N S k v Q X V 0 b 1 J l b W 9 2 Z W R D b 2 x 1 b W 5 z M S 5 7 T V B J 6 L + b 5 6 i L 5 p W w L D N 9 J n F 1 b 3 Q 7 L C Z x d W 9 0 O 1 N l Y 3 R p b 2 4 x L z I w M D A w I C g 1 K S 9 B d X R v U m V t b 3 Z l Z E N v b H V t b n M x L n t P c G V u T V D n u r / n q I v m l b A s N H 0 m c X V v d D s s J n F 1 b 3 Q 7 U 2 V j d G l v b j E v M j A w M D A g K D U p L 0 F 1 d G 9 S Z W 1 v d m V k Q 2 9 s d W 1 u c z E u e + a A u + a X t u m X t C j n p 5 I p L D V 9 J n F 1 b 3 Q 7 L C Z x d W 9 0 O 1 N l Y 3 R p b 2 4 x L z I w M D A w I C g 1 K S 9 B d X R v U m V t b 3 Z l Z E N v b H V t b n M x L n v o r q H n r p f m l 7 b p l 7 Q o 5 6 e S K S w 2 f S Z x d W 9 0 O y w m c X V v d D t T Z W N 0 a W 9 u M S 8 y M D A w M C A o N S k v Q X V 0 b 1 J l b W 9 2 Z W R D b 2 x 1 b W 5 z M S 5 7 6 Y C a 5 L + h 5 p e 2 6 Z e 0 K O e n k i k s N 3 0 m c X V v d D s s J n F 1 b 3 Q 7 U 2 V j d G l v b j E v M j A w M D A g K D U p L 0 F 1 d G 9 S Z W 1 v d m V k Q 2 9 s d W 1 u c z E u e + m A m u S / o e a X t u m X t O W N o O a v l C g l K S w 4 f S Z x d W 9 0 O y w m c X V v d D t T Z W N 0 a W 9 u M S 8 y M D A w M C A o N S k v Q X V 0 b 1 J l b W 9 2 Z W R D b 2 x 1 b W 5 z M S 5 7 6 L 6 T 5 Y e 6 5 b C 6 5 a + 4 L D l 9 J n F 1 b 3 Q 7 L C Z x d W 9 0 O 1 N l Y 3 R p b 2 4 x L z I w M D A w I C g 1 K S 9 B d X R v U m V t b 3 Z l Z E N v b H V t b n M x L n v o v p P l h 7 r l h Y P n t K D m l b A s M T B 9 J n F 1 b 3 Q 7 L C Z x d W 9 0 O 1 N l Y 3 R p b 2 4 x L z I w M D A w I C g 1 K S 9 B d X R v U m V t b 3 Z l Z E N v b H V t b n M x L n t N U E l f Q m N h c 3 T o s I P n l K j m r K H m l b A s M T F 9 J n F 1 b 3 Q 7 L C Z x d W 9 0 O 1 N l Y 3 R p b 2 4 x L z I w M D A w I C g 1 K S 9 B d X R v U m V t b 3 Z l Z E N v b H V t b n M x L n v k v K D o v p P m l b D m j a 7 p h 4 8 o T U I p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w M D A l M j A o N S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M D A l M j A o N S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M D A l M j A o N S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M D A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N z Z j Y T J m M S 0 5 M m R k L T Q 2 Y j Q t O D Y 5 M y 0 0 Y T I 4 Y m R j N D V j Z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D A w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R U M D U 6 N D g 6 N D k u M T Q x M j Q w M V o i I C 8 + P E V u d H J 5 I F R 5 c G U 9 I k Z p b G x D b 2 x 1 b W 5 U e X B l c y I g V m F s d W U 9 I n N C Z 0 1 E Q X d V R k J R V U Z C U V V E I i A v P j x F b n R y e S B U e X B l P S J G a W x s Q 2 9 s d W 1 u T m F t Z X M i I F Z h b H V l P S J z W y Z x d W 9 0 O + e 8 l u e o i + a o o e W 8 j y Z x d W 9 0 O y w m c X V v d D v m g L v m o L j l v 4 P m l b A m c X V v d D s s J n F 1 b 3 Q 7 T V B J 6 L + b 5 6 i L 5 p W w J n F 1 b 3 Q 7 L C Z x d W 9 0 O 0 9 w Z W 5 N U O e 6 v + e o i + a V s C Z x d W 9 0 O y w m c X V v d D v m g L v m l 7 b p l 7 Q o 5 6 e S K S Z x d W 9 0 O y w m c X V v d D v o r q H n r p f m l 7 b p l 7 Q o 5 6 e S K S Z x d W 9 0 O y w m c X V v d D v p g J r k v 6 H m l 7 b p l 7 Q o 5 6 e S K S Z x d W 9 0 O y w m c X V v d D v p g J r k v 6 H m l 7 b p l 7 T l j a D m r 5 Q o J S k m c X V v d D s s J n F 1 b 3 Q 7 5 b m / 5 p K t 5 p e 2 6 Z e 0 K O e n k i k m c X V v d D s s J n F 1 b 3 Q 7 5 Y a F 5 a 2 Y 5 o u 3 6 L S d 5 p e 2 6 Z e 0 K O e n k i k m c X V v d D s s J n F 1 b 3 Q 7 5 L y g 6 L 6 T 5 p W w 5 o 2 u 6 Y e P K E 1 C K S Z x d W 9 0 O y w m c X V v d D v o v p P l h 7 r l h Y P n t K D m l b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w M D A g K D Y p L 0 F 1 d G 9 S Z W 1 v d m V k Q 2 9 s d W 1 u c z E u e + e 8 l u e o i + a o o e W 8 j y w w f S Z x d W 9 0 O y w m c X V v d D t T Z W N 0 a W 9 u M S 8 y M D A w M C A o N i k v Q X V 0 b 1 J l b W 9 2 Z W R D b 2 x 1 b W 5 z M S 5 7 5 o C 7 5 q C 4 5 b + D 5 p W w L D F 9 J n F 1 b 3 Q 7 L C Z x d W 9 0 O 1 N l Y 3 R p b 2 4 x L z I w M D A w I C g 2 K S 9 B d X R v U m V t b 3 Z l Z E N v b H V t b n M x L n t N U E n o v 5 v n q I v m l b A s M n 0 m c X V v d D s s J n F 1 b 3 Q 7 U 2 V j d G l v b j E v M j A w M D A g K D Y p L 0 F 1 d G 9 S Z W 1 v d m V k Q 2 9 s d W 1 u c z E u e 0 9 w Z W 5 N U O e 6 v + e o i + a V s C w z f S Z x d W 9 0 O y w m c X V v d D t T Z W N 0 a W 9 u M S 8 y M D A w M C A o N i k v Q X V 0 b 1 J l b W 9 2 Z W R D b 2 x 1 b W 5 z M S 5 7 5 o C 7 5 p e 2 6 Z e 0 K O e n k i k s N H 0 m c X V v d D s s J n F 1 b 3 Q 7 U 2 V j d G l v b j E v M j A w M D A g K D Y p L 0 F 1 d G 9 S Z W 1 v d m V k Q 2 9 s d W 1 u c z E u e + i u o e e u l + a X t u m X t C j n p 5 I p L D V 9 J n F 1 b 3 Q 7 L C Z x d W 9 0 O 1 N l Y 3 R p b 2 4 x L z I w M D A w I C g 2 K S 9 B d X R v U m V t b 3 Z l Z E N v b H V t b n M x L n v p g J r k v 6 H m l 7 b p l 7 Q o 5 6 e S K S w 2 f S Z x d W 9 0 O y w m c X V v d D t T Z W N 0 a W 9 u M S 8 y M D A w M C A o N i k v Q X V 0 b 1 J l b W 9 2 Z W R D b 2 x 1 b W 5 z M S 5 7 6 Y C a 5 L + h 5 p e 2 6 Z e 0 5 Y 2 g 5 q + U K C U p L D d 9 J n F 1 b 3 Q 7 L C Z x d W 9 0 O 1 N l Y 3 R p b 2 4 x L z I w M D A w I C g 2 K S 9 B d X R v U m V t b 3 Z l Z E N v b H V t b n M x L n v l u b / m k q 3 m l 7 b p l 7 Q o 5 6 e S K S w 4 f S Z x d W 9 0 O y w m c X V v d D t T Z W N 0 a W 9 u M S 8 y M D A w M C A o N i k v Q X V 0 b 1 J l b W 9 2 Z W R D b 2 x 1 b W 5 z M S 5 7 5 Y a F 5 a 2 Y 5 o u 3 6 L S d 5 p e 2 6 Z e 0 K O e n k i k s O X 0 m c X V v d D s s J n F 1 b 3 Q 7 U 2 V j d G l v b j E v M j A w M D A g K D Y p L 0 F 1 d G 9 S Z W 1 v d m V k Q 2 9 s d W 1 u c z E u e + S 8 o O i + k + a V s O a N r u m H j y h N Q i k s M T B 9 J n F 1 b 3 Q 7 L C Z x d W 9 0 O 1 N l Y 3 R p b 2 4 x L z I w M D A w I C g 2 K S 9 B d X R v U m V t b 3 Z l Z E N v b H V t b n M x L n v o v p P l h 7 r l h Y P n t K D m l b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8 y M D A w M C A o N i k v Q X V 0 b 1 J l b W 9 2 Z W R D b 2 x 1 b W 5 z M S 5 7 5 7 y W 5 6 i L 5 q i h 5 b y P L D B 9 J n F 1 b 3 Q 7 L C Z x d W 9 0 O 1 N l Y 3 R p b 2 4 x L z I w M D A w I C g 2 K S 9 B d X R v U m V t b 3 Z l Z E N v b H V t b n M x L n v m g L v m o L j l v 4 P m l b A s M X 0 m c X V v d D s s J n F 1 b 3 Q 7 U 2 V j d G l v b j E v M j A w M D A g K D Y p L 0 F 1 d G 9 S Z W 1 v d m V k Q 2 9 s d W 1 u c z E u e 0 1 Q S e i / m + e o i + a V s C w y f S Z x d W 9 0 O y w m c X V v d D t T Z W N 0 a W 9 u M S 8 y M D A w M C A o N i k v Q X V 0 b 1 J l b W 9 2 Z W R D b 2 x 1 b W 5 z M S 5 7 T 3 B l b k 1 Q 5 7 q / 5 6 i L 5 p W w L D N 9 J n F 1 b 3 Q 7 L C Z x d W 9 0 O 1 N l Y 3 R p b 2 4 x L z I w M D A w I C g 2 K S 9 B d X R v U m V t b 3 Z l Z E N v b H V t b n M x L n v m g L v m l 7 b p l 7 Q o 5 6 e S K S w 0 f S Z x d W 9 0 O y w m c X V v d D t T Z W N 0 a W 9 u M S 8 y M D A w M C A o N i k v Q X V 0 b 1 J l b W 9 2 Z W R D b 2 x 1 b W 5 z M S 5 7 6 K 6 h 5 6 6 X 5 p e 2 6 Z e 0 K O e n k i k s N X 0 m c X V v d D s s J n F 1 b 3 Q 7 U 2 V j d G l v b j E v M j A w M D A g K D Y p L 0 F 1 d G 9 S Z W 1 v d m V k Q 2 9 s d W 1 u c z E u e + m A m u S / o e a X t u m X t C j n p 5 I p L D Z 9 J n F 1 b 3 Q 7 L C Z x d W 9 0 O 1 N l Y 3 R p b 2 4 x L z I w M D A w I C g 2 K S 9 B d X R v U m V t b 3 Z l Z E N v b H V t b n M x L n v p g J r k v 6 H m l 7 b p l 7 T l j a D m r 5 Q o J S k s N 3 0 m c X V v d D s s J n F 1 b 3 Q 7 U 2 V j d G l v b j E v M j A w M D A g K D Y p L 0 F 1 d G 9 S Z W 1 v d m V k Q 2 9 s d W 1 u c z E u e + W 5 v + a S r e a X t u m X t C j n p 5 I p L D h 9 J n F 1 b 3 Q 7 L C Z x d W 9 0 O 1 N l Y 3 R p b 2 4 x L z I w M D A w I C g 2 K S 9 B d X R v U m V t b 3 Z l Z E N v b H V t b n M x L n v l h o X l r Z j m i 7 f o t J 3 m l 7 b p l 7 Q o 5 6 e S K S w 5 f S Z x d W 9 0 O y w m c X V v d D t T Z W N 0 a W 9 u M S 8 y M D A w M C A o N i k v Q X V 0 b 1 J l b W 9 2 Z W R D b 2 x 1 b W 5 z M S 5 7 5 L y g 6 L 6 T 5 p W w 5 o 2 u 6 Y e P K E 1 C K S w x M H 0 m c X V v d D s s J n F 1 b 3 Q 7 U 2 V j d G l v b j E v M j A w M D A g K D Y p L 0 F 1 d G 9 S Z W 1 v d m V k Q 2 9 s d W 1 u c z E u e + i + k + W H u u W F g + e 0 o O a V s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D A w J T I w K D Y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D A w J T I w K D Y p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D A w J T I w K D Y p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k i s z 8 6 R m T Z r S n C X B L V 5 K A A A A A A I A A A A A A B B m A A A A A Q A A I A A A A A z Q d 0 a b z Z V n z O d 0 C 0 T T / b 3 m V p 6 Q V Y y s g 5 I f 3 9 V p P F 5 4 A A A A A A 6 A A A A A A g A A I A A A A E F j j V e i d z M v Y 4 s + W r c s Z S 7 t 6 9 l 9 o R b m r a G 4 t b 0 7 Z W J o U A A A A A P o j 3 / r q y I 0 r h a 5 i M I q A 4 V r t g / o e l a X W I E J q p h a 8 a 1 X w n z r w C S / W P / K i 1 1 c 8 P A L E 0 b 7 X F B X Q d 5 9 H 0 J O C y Z S m 1 j 8 y F a 3 V 7 j p q q v / s o s O u D D j Q A A A A E a F 3 F f n J E z J I z + F P P Z v g S x a m A m U D x 0 C B t l Y 6 I q 9 V t l f F l A c a y Q K d Z v H q 3 8 h v V w p a 1 P L Y j F t 7 7 f f M b O + 3 z E d A o M = < / D a t a M a s h u p > 
</file>

<file path=customXml/itemProps1.xml><?xml version="1.0" encoding="utf-8"?>
<ds:datastoreItem xmlns:ds="http://schemas.openxmlformats.org/officeDocument/2006/customXml" ds:itemID="{891929A9-0600-442E-B0AB-7C501C617B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20000 (96组合)</vt:lpstr>
      <vt:lpstr>Hybrid_20000 (核数变化)</vt:lpstr>
      <vt:lpstr>Hybrid_20000 (步长)</vt:lpstr>
      <vt:lpstr>MPI_20000 (步长)</vt:lpstr>
      <vt:lpstr>MPI_20000 (核数变化)</vt:lpstr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Jiazheng Guo (24070858)</dc:creator>
  <cp:lastModifiedBy>Jiazheng Guo (24070858)</cp:lastModifiedBy>
  <dcterms:created xsi:type="dcterms:W3CDTF">2025-10-14T04:47:30Z</dcterms:created>
  <dcterms:modified xsi:type="dcterms:W3CDTF">2025-10-14T06:00:55Z</dcterms:modified>
</cp:coreProperties>
</file>