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anusurijnanamanikantasurya/Downloads/Gopi Chowdary  12308699    12/"/>
    </mc:Choice>
  </mc:AlternateContent>
  <xr:revisionPtr revIDLastSave="0" documentId="13_ncr:1_{49484EF0-A3BF-554F-9F32-40F7C3371BA5}" xr6:coauthVersionLast="47" xr6:coauthVersionMax="47" xr10:uidLastSave="{00000000-0000-0000-0000-000000000000}"/>
  <bookViews>
    <workbookView xWindow="0" yWindow="680" windowWidth="28800" windowHeight="16280" activeTab="2" xr2:uid="{BECDAA7B-CF1E-4389-861D-910939491ABB}"/>
  </bookViews>
  <sheets>
    <sheet name="Sheet4" sheetId="4" r:id="rId1"/>
    <sheet name="Sheet1" sheetId="1" r:id="rId2"/>
    <sheet name="DASHBOARD" sheetId="2" r:id="rId3"/>
  </sheets>
  <definedNames>
    <definedName name="_xlchart.v1.0" hidden="1">Sheet4!$M$3:$M$8</definedName>
    <definedName name="_xlchart.v1.1" hidden="1">Sheet4!$N$3:$N$8</definedName>
    <definedName name="_xlchart.v1.2" hidden="1">Sheet4!$S$4:$S$8</definedName>
    <definedName name="_xlchart.v1.3" hidden="1">Sheet4!$T$4:$T$8</definedName>
    <definedName name="Slicer_Category">#N/A</definedName>
    <definedName name="Slicer_Region">#N/A</definedName>
    <definedName name="Slicer_Year">#N/A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B17" i="4"/>
  <c r="N3" i="4"/>
  <c r="D17" i="4"/>
  <c r="N7" i="4"/>
  <c r="T7" i="4"/>
  <c r="N4" i="4"/>
  <c r="N5" i="4"/>
  <c r="E17" i="4"/>
  <c r="T6" i="4"/>
  <c r="T5" i="4"/>
  <c r="C17" i="4"/>
  <c r="T8" i="4"/>
  <c r="T4" i="4"/>
  <c r="N6" i="4"/>
  <c r="N8" i="4" l="1"/>
</calcChain>
</file>

<file path=xl/sharedStrings.xml><?xml version="1.0" encoding="utf-8"?>
<sst xmlns="http://schemas.openxmlformats.org/spreadsheetml/2006/main" count="4972" uniqueCount="1341">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</sst>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1" fillId="3" borderId="7" xfId="0" applyFont="1" applyFill="1" applyBorder="1" applyAlignment="1">
      <alignment horizontal="left"/>
    </xf>
    <xf numFmtId="14" fontId="0" fillId="0" borderId="0" xfId="0" applyNumberFormat="1" applyAlignment="1">
      <alignment horizontal="left" indent="1"/>
    </xf>
  </cellXfs>
  <cellStyles count="1">
    <cellStyle name="Normal" xfId="0" builtinId="0"/>
  </cellStyles>
  <dxfs count="20">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quot;₹&quot;\ #,##0"/>
    </dxf>
    <dxf>
      <numFmt numFmtId="164" formatCode="&quot;₹&quot;\ #,##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19"/>
      <tableStyleElement type="headerRow" dxfId="1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[Surya DASH BOARD 1.xlsx]Sheet4!PivotTable2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0624946298677"/>
          <c:y val="1.7220443598396352E-2"/>
          <c:w val="0.83851833980362478"/>
          <c:h val="0.95640088258198497"/>
        </c:manualLayout>
      </c:layout>
      <c:barChart>
        <c:barDir val="bar"/>
        <c:grouping val="clustered"/>
        <c:varyColors val="0"/>
        <c:ser>
          <c:idx val="0"/>
          <c:order val="0"/>
          <c:tx>
            <c:strRef>
              <c:f>Sheet4!$H$2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Sheet4!$G$3:$G$10</c:f>
              <c:multiLvlStrCache>
                <c:ptCount val="6"/>
                <c:lvl>
                  <c:pt idx="1">
                    <c:v>Apr</c:v>
                  </c:pt>
                  <c:pt idx="2">
                    <c:v>May</c:v>
                  </c:pt>
                  <c:pt idx="3">
                    <c:v>Jun</c:v>
                  </c:pt>
                </c:lvl>
                <c:lvl>
                  <c:pt idx="0">
                    <c:v>Qtr1</c:v>
                  </c:pt>
                  <c:pt idx="1">
                    <c:v>Qtr2</c:v>
                  </c:pt>
                  <c:pt idx="4">
                    <c:v>Qtr3</c:v>
                  </c:pt>
                  <c:pt idx="5">
                    <c:v>Qtr4</c:v>
                  </c:pt>
                </c:lvl>
              </c:multiLvlStrCache>
            </c:multiLvlStrRef>
          </c:cat>
          <c:val>
            <c:numRef>
              <c:f>Sheet4!$H$3:$H$10</c:f>
              <c:numCache>
                <c:formatCode>General</c:formatCode>
                <c:ptCount val="6"/>
                <c:pt idx="0">
                  <c:v>404470</c:v>
                </c:pt>
                <c:pt idx="1">
                  <c:v>150490</c:v>
                </c:pt>
                <c:pt idx="2">
                  <c:v>86210</c:v>
                </c:pt>
                <c:pt idx="3">
                  <c:v>168240</c:v>
                </c:pt>
                <c:pt idx="4">
                  <c:v>490280</c:v>
                </c:pt>
                <c:pt idx="5">
                  <c:v>195650</c:v>
                </c:pt>
              </c:numCache>
            </c:numRef>
          </c:val>
          <c:extLst>
            <c:ext xmlns:c16="http://schemas.microsoft.com/office/drawing/2014/chart" uri="{C3380CC4-5D6E-409C-BE32-E72D297353CC}">
              <c16:uniqueId val="{00000000-7332-4075-A645-6959883F1245}"/>
            </c:ext>
          </c:extLst>
        </c:ser>
        <c:dLbls>
          <c:showLegendKey val="0"/>
          <c:showVal val="0"/>
          <c:showCatName val="0"/>
          <c:showSerName val="0"/>
          <c:showPercent val="0"/>
          <c:showBubbleSize val="0"/>
        </c:dLbls>
        <c:gapWidth val="182"/>
        <c:axId val="1059877600"/>
        <c:axId val="1059886752"/>
      </c:barChart>
      <c:catAx>
        <c:axId val="105987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886752"/>
        <c:crosses val="autoZero"/>
        <c:auto val="1"/>
        <c:lblAlgn val="ctr"/>
        <c:lblOffset val="100"/>
        <c:noMultiLvlLbl val="0"/>
      </c:catAx>
      <c:valAx>
        <c:axId val="1059886752"/>
        <c:scaling>
          <c:orientation val="minMax"/>
        </c:scaling>
        <c:delete val="1"/>
        <c:axPos val="b"/>
        <c:numFmt formatCode="General" sourceLinked="1"/>
        <c:majorTickMark val="none"/>
        <c:minorTickMark val="none"/>
        <c:tickLblPos val="nextTo"/>
        <c:crossAx val="10598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9E9BBC9D-4795-46D3-BC23-75BC05ABF983}">
          <cx:dataLabels pos="outEnd">
            <cx:txPr>
              <a:bodyPr spcFirstLastPara="1" vertOverflow="ellipsis" horzOverflow="overflow" wrap="square" lIns="0" tIns="0" rIns="0" bIns="0" anchor="ctr" anchorCtr="1"/>
              <a:lstStyle/>
              <a:p>
                <a:pPr algn="ctr" rtl="0">
                  <a:defRPr sz="1200" b="1" i="0" baseline="0"/>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829999983"/>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DE624047-F2AD-4FB5-88CA-FEE1F954D1C4}">
          <cx:dataLabels pos="inEnd">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png"/><Relationship Id="rId7" Type="http://schemas.microsoft.com/office/2014/relationships/chartEx" Target="../charts/chartEx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19</xdr:col>
      <xdr:colOff>176631</xdr:colOff>
      <xdr:row>16</xdr:row>
      <xdr:rowOff>118059</xdr:rowOff>
    </xdr:from>
    <xdr:to>
      <xdr:col>41</xdr:col>
      <xdr:colOff>535706</xdr:colOff>
      <xdr:row>57</xdr:row>
      <xdr:rowOff>144357</xdr:rowOff>
    </xdr:to>
    <xdr:pic>
      <xdr:nvPicPr>
        <xdr:cNvPr id="3" name="Picture 2">
          <a:extLst>
            <a:ext uri="{FF2B5EF4-FFF2-40B4-BE49-F238E27FC236}">
              <a16:creationId xmlns:a16="http://schemas.microsoft.com/office/drawing/2014/main" id="{A1D2AECB-034A-D9A0-4ED5-EC208B0154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2935022" y="3154381"/>
          <a:ext cx="15131948" cy="7806873"/>
        </a:xfrm>
        <a:prstGeom prst="rect">
          <a:avLst/>
        </a:prstGeom>
        <a:solidFill>
          <a:schemeClr val="accent2"/>
        </a:solidFill>
      </xdr:spPr>
    </xdr:pic>
    <xdr:clientData/>
  </xdr:twoCellAnchor>
  <xdr:twoCellAnchor>
    <xdr:from>
      <xdr:col>1</xdr:col>
      <xdr:colOff>38100</xdr:colOff>
      <xdr:row>9</xdr:row>
      <xdr:rowOff>152400</xdr:rowOff>
    </xdr:from>
    <xdr:to>
      <xdr:col>4</xdr:col>
      <xdr:colOff>449580</xdr:colOff>
      <xdr:row>13</xdr:row>
      <xdr:rowOff>30480</xdr:rowOff>
    </xdr:to>
    <xdr:sp macro="" textlink="Sheet4!C17">
      <xdr:nvSpPr>
        <xdr:cNvPr id="4" name="Rectangle 3">
          <a:extLst>
            <a:ext uri="{FF2B5EF4-FFF2-40B4-BE49-F238E27FC236}">
              <a16:creationId xmlns:a16="http://schemas.microsoft.com/office/drawing/2014/main" id="{6BFD635F-04F8-BEB7-AA63-FF9D2F031E8C}"/>
            </a:ext>
          </a:extLst>
        </xdr:cNvPr>
        <xdr:cNvSpPr/>
      </xdr:nvSpPr>
      <xdr:spPr>
        <a:xfrm>
          <a:off x="647700" y="179832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F6802D-FFDC-4EF2-8FCB-0A260A3AF9DD}" type="TxLink">
            <a:rPr lang="en-US" sz="2800" b="1" i="0" u="none" strike="noStrike">
              <a:solidFill>
                <a:srgbClr val="000000"/>
              </a:solidFill>
              <a:latin typeface="Calibri"/>
              <a:cs typeface="Calibri"/>
            </a:rPr>
            <a:pPr algn="ctr"/>
            <a:t>₹ 14,95,340</a:t>
          </a:fld>
          <a:endParaRPr lang="en-IN" sz="2800" b="1"/>
        </a:p>
      </xdr:txBody>
    </xdr:sp>
    <xdr:clientData/>
  </xdr:twoCellAnchor>
  <xdr:twoCellAnchor>
    <xdr:from>
      <xdr:col>5</xdr:col>
      <xdr:colOff>228600</xdr:colOff>
      <xdr:row>9</xdr:row>
      <xdr:rowOff>160020</xdr:rowOff>
    </xdr:from>
    <xdr:to>
      <xdr:col>9</xdr:col>
      <xdr:colOff>30480</xdr:colOff>
      <xdr:row>13</xdr:row>
      <xdr:rowOff>38100</xdr:rowOff>
    </xdr:to>
    <xdr:sp macro="" textlink="Sheet4!B17">
      <xdr:nvSpPr>
        <xdr:cNvPr id="5" name="Rectangle 4">
          <a:extLst>
            <a:ext uri="{FF2B5EF4-FFF2-40B4-BE49-F238E27FC236}">
              <a16:creationId xmlns:a16="http://schemas.microsoft.com/office/drawing/2014/main" id="{554981B1-164D-CC04-255F-F63D590836E3}"/>
            </a:ext>
          </a:extLst>
        </xdr:cNvPr>
        <xdr:cNvSpPr/>
      </xdr:nvSpPr>
      <xdr:spPr>
        <a:xfrm>
          <a:off x="3276600" y="180594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D1175B-38B1-441F-B976-36A31450E479}" type="TxLink">
            <a:rPr lang="en-US" sz="2800" b="1" i="0" u="none" strike="noStrike">
              <a:solidFill>
                <a:srgbClr val="000000"/>
              </a:solidFill>
              <a:latin typeface="Calibri"/>
              <a:cs typeface="Calibri"/>
            </a:rPr>
            <a:pPr algn="ctr"/>
            <a:t>161</a:t>
          </a:fld>
          <a:endParaRPr lang="en-IN" sz="2800" b="1"/>
        </a:p>
      </xdr:txBody>
    </xdr:sp>
    <xdr:clientData/>
  </xdr:twoCellAnchor>
  <xdr:twoCellAnchor>
    <xdr:from>
      <xdr:col>9</xdr:col>
      <xdr:colOff>381000</xdr:colOff>
      <xdr:row>9</xdr:row>
      <xdr:rowOff>121920</xdr:rowOff>
    </xdr:from>
    <xdr:to>
      <xdr:col>13</xdr:col>
      <xdr:colOff>182880</xdr:colOff>
      <xdr:row>13</xdr:row>
      <xdr:rowOff>0</xdr:rowOff>
    </xdr:to>
    <xdr:sp macro="" textlink="Sheet4!D17">
      <xdr:nvSpPr>
        <xdr:cNvPr id="6" name="Rectangle 5">
          <a:extLst>
            <a:ext uri="{FF2B5EF4-FFF2-40B4-BE49-F238E27FC236}">
              <a16:creationId xmlns:a16="http://schemas.microsoft.com/office/drawing/2014/main" id="{C2C30131-1D21-C182-B05C-3CAFAC2650E9}"/>
            </a:ext>
          </a:extLst>
        </xdr:cNvPr>
        <xdr:cNvSpPr/>
      </xdr:nvSpPr>
      <xdr:spPr>
        <a:xfrm>
          <a:off x="5867400" y="176784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8CAD6D-8C83-418E-9EE8-74034F90CBEE}" type="TxLink">
            <a:rPr lang="en-US" sz="2800" b="1" i="0" u="none" strike="noStrike">
              <a:solidFill>
                <a:srgbClr val="000000"/>
              </a:solidFill>
              <a:latin typeface="Calibri"/>
              <a:cs typeface="Calibri"/>
            </a:rPr>
            <a:pPr algn="ctr"/>
            <a:t>726.4</a:t>
          </a:fld>
          <a:endParaRPr lang="en-IN" sz="2800" b="1"/>
        </a:p>
      </xdr:txBody>
    </xdr:sp>
    <xdr:clientData/>
  </xdr:twoCellAnchor>
  <xdr:twoCellAnchor>
    <xdr:from>
      <xdr:col>13</xdr:col>
      <xdr:colOff>571500</xdr:colOff>
      <xdr:row>9</xdr:row>
      <xdr:rowOff>144780</xdr:rowOff>
    </xdr:from>
    <xdr:to>
      <xdr:col>17</xdr:col>
      <xdr:colOff>373380</xdr:colOff>
      <xdr:row>13</xdr:row>
      <xdr:rowOff>22860</xdr:rowOff>
    </xdr:to>
    <xdr:sp macro="" textlink="Sheet4!E17">
      <xdr:nvSpPr>
        <xdr:cNvPr id="7" name="Rectangle 6">
          <a:extLst>
            <a:ext uri="{FF2B5EF4-FFF2-40B4-BE49-F238E27FC236}">
              <a16:creationId xmlns:a16="http://schemas.microsoft.com/office/drawing/2014/main" id="{2C17147A-82C2-1413-7F2F-7B8FBFBF8E91}"/>
            </a:ext>
          </a:extLst>
        </xdr:cNvPr>
        <xdr:cNvSpPr/>
      </xdr:nvSpPr>
      <xdr:spPr>
        <a:xfrm>
          <a:off x="8496300" y="179070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C7993E9-0B26-43F5-A9FA-96CB52A9616B}" type="TxLink">
            <a:rPr lang="en-US" sz="2800" b="1" i="0" u="none" strike="noStrike">
              <a:solidFill>
                <a:srgbClr val="000000"/>
              </a:solidFill>
              <a:latin typeface="Calibri"/>
              <a:cs typeface="Calibri"/>
            </a:rPr>
            <a:pPr algn="ctr"/>
            <a:t>₹ 1,49,534</a:t>
          </a:fld>
          <a:endParaRPr lang="en-IN" sz="2800" b="1"/>
        </a:p>
      </xdr:txBody>
    </xdr:sp>
    <xdr:clientData/>
  </xdr:twoCellAnchor>
  <mc:AlternateContent xmlns:mc="http://schemas.openxmlformats.org/markup-compatibility/2006">
    <mc:Choice xmlns:a14="http://schemas.microsoft.com/office/drawing/2010/main" Requires="a14">
      <xdr:twoCellAnchor editAs="oneCell">
        <xdr:from>
          <xdr:col>5</xdr:col>
          <xdr:colOff>129540</xdr:colOff>
          <xdr:row>13</xdr:row>
          <xdr:rowOff>137161</xdr:rowOff>
        </xdr:from>
        <xdr:to>
          <xdr:col>9</xdr:col>
          <xdr:colOff>7620</xdr:colOff>
          <xdr:row>16</xdr:row>
          <xdr:rowOff>138279</xdr:rowOff>
        </xdr:to>
        <xdr:pic>
          <xdr:nvPicPr>
            <xdr:cNvPr id="9" name="Picture 8">
              <a:extLst>
                <a:ext uri="{FF2B5EF4-FFF2-40B4-BE49-F238E27FC236}">
                  <a16:creationId xmlns:a16="http://schemas.microsoft.com/office/drawing/2014/main" id="{2ECC114E-1EBF-556A-B705-0BA97585E3DB}"/>
                </a:ext>
              </a:extLst>
            </xdr:cNvPr>
            <xdr:cNvPicPr>
              <a:picLocks noChangeAspect="1" noChangeArrowheads="1"/>
              <a:extLst>
                <a:ext uri="{84589F7E-364E-4C9E-8A38-B11213B215E9}">
                  <a14:cameraTool cellRange="Sheet4!$B$18" spid="_x0000_s2762"/>
                </a:ext>
              </a:extLst>
            </xdr:cNvPicPr>
          </xdr:nvPicPr>
          <xdr:blipFill>
            <a:blip xmlns:r="http://schemas.openxmlformats.org/officeDocument/2006/relationships" r:embed="rId2"/>
            <a:srcRect/>
            <a:stretch>
              <a:fillRect/>
            </a:stretch>
          </xdr:blipFill>
          <xdr:spPr bwMode="auto">
            <a:xfrm>
              <a:off x="3177540" y="2514601"/>
              <a:ext cx="2316480" cy="54975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129540</xdr:rowOff>
        </xdr:from>
        <xdr:to>
          <xdr:col>4</xdr:col>
          <xdr:colOff>447142</xdr:colOff>
          <xdr:row>16</xdr:row>
          <xdr:rowOff>114300</xdr:rowOff>
        </xdr:to>
        <xdr:pic>
          <xdr:nvPicPr>
            <xdr:cNvPr id="10" name="Picture 9">
              <a:extLst>
                <a:ext uri="{FF2B5EF4-FFF2-40B4-BE49-F238E27FC236}">
                  <a16:creationId xmlns:a16="http://schemas.microsoft.com/office/drawing/2014/main" id="{C8FF0969-3877-B2BD-13DB-E7E4A8CF4A5B}"/>
                </a:ext>
              </a:extLst>
            </xdr:cNvPr>
            <xdr:cNvPicPr>
              <a:picLocks noChangeAspect="1" noChangeArrowheads="1"/>
              <a:extLst>
                <a:ext uri="{84589F7E-364E-4C9E-8A38-B11213B215E9}">
                  <a14:cameraTool cellRange="Sheet4!$C$18" spid="_x0000_s2763"/>
                </a:ext>
              </a:extLst>
            </xdr:cNvPicPr>
          </xdr:nvPicPr>
          <xdr:blipFill>
            <a:blip xmlns:r="http://schemas.openxmlformats.org/officeDocument/2006/relationships" r:embed="rId3"/>
            <a:srcRect/>
            <a:stretch>
              <a:fillRect/>
            </a:stretch>
          </xdr:blipFill>
          <xdr:spPr bwMode="auto">
            <a:xfrm>
              <a:off x="609600" y="2506980"/>
              <a:ext cx="2275942" cy="533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411480</xdr:colOff>
          <xdr:row>13</xdr:row>
          <xdr:rowOff>129540</xdr:rowOff>
        </xdr:from>
        <xdr:to>
          <xdr:col>13</xdr:col>
          <xdr:colOff>121920</xdr:colOff>
          <xdr:row>16</xdr:row>
          <xdr:rowOff>146384</xdr:rowOff>
        </xdr:to>
        <xdr:pic>
          <xdr:nvPicPr>
            <xdr:cNvPr id="11" name="Picture 10">
              <a:extLst>
                <a:ext uri="{FF2B5EF4-FFF2-40B4-BE49-F238E27FC236}">
                  <a16:creationId xmlns:a16="http://schemas.microsoft.com/office/drawing/2014/main" id="{E5B1A19E-386A-FF27-27F7-54D147747789}"/>
                </a:ext>
              </a:extLst>
            </xdr:cNvPr>
            <xdr:cNvPicPr>
              <a:picLocks noChangeAspect="1" noChangeArrowheads="1"/>
              <a:extLst>
                <a:ext uri="{84589F7E-364E-4C9E-8A38-B11213B215E9}">
                  <a14:cameraTool cellRange="Sheet4!$D$18" spid="_x0000_s2764"/>
                </a:ext>
              </a:extLst>
            </xdr:cNvPicPr>
          </xdr:nvPicPr>
          <xdr:blipFill>
            <a:blip xmlns:r="http://schemas.openxmlformats.org/officeDocument/2006/relationships" r:embed="rId4"/>
            <a:srcRect/>
            <a:stretch>
              <a:fillRect/>
            </a:stretch>
          </xdr:blipFill>
          <xdr:spPr bwMode="auto">
            <a:xfrm>
              <a:off x="5897880" y="2506980"/>
              <a:ext cx="2148840" cy="56548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601979</xdr:colOff>
          <xdr:row>13</xdr:row>
          <xdr:rowOff>99060</xdr:rowOff>
        </xdr:from>
        <xdr:to>
          <xdr:col>17</xdr:col>
          <xdr:colOff>358140</xdr:colOff>
          <xdr:row>16</xdr:row>
          <xdr:rowOff>137160</xdr:rowOff>
        </xdr:to>
        <xdr:pic>
          <xdr:nvPicPr>
            <xdr:cNvPr id="12" name="Picture 11">
              <a:extLst>
                <a:ext uri="{FF2B5EF4-FFF2-40B4-BE49-F238E27FC236}">
                  <a16:creationId xmlns:a16="http://schemas.microsoft.com/office/drawing/2014/main" id="{9503B87E-0CAA-F1B3-E2E8-21608176752D}"/>
                </a:ext>
              </a:extLst>
            </xdr:cNvPr>
            <xdr:cNvPicPr>
              <a:picLocks noChangeAspect="1" noChangeArrowheads="1"/>
              <a:extLst>
                <a:ext uri="{84589F7E-364E-4C9E-8A38-B11213B215E9}">
                  <a14:cameraTool cellRange="Sheet4!$E$18" spid="_x0000_s2765"/>
                </a:ext>
              </a:extLst>
            </xdr:cNvPicPr>
          </xdr:nvPicPr>
          <xdr:blipFill>
            <a:blip xmlns:r="http://schemas.openxmlformats.org/officeDocument/2006/relationships" r:embed="rId5"/>
            <a:srcRect/>
            <a:stretch>
              <a:fillRect/>
            </a:stretch>
          </xdr:blipFill>
          <xdr:spPr bwMode="auto">
            <a:xfrm>
              <a:off x="8526779" y="2476500"/>
              <a:ext cx="2194561"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91440</xdr:colOff>
      <xdr:row>9</xdr:row>
      <xdr:rowOff>0</xdr:rowOff>
    </xdr:from>
    <xdr:to>
      <xdr:col>22</xdr:col>
      <xdr:colOff>388620</xdr:colOff>
      <xdr:row>16</xdr:row>
      <xdr:rowOff>106680</xdr:rowOff>
    </xdr:to>
    <xdr:graphicFrame macro="">
      <xdr:nvGraphicFramePr>
        <xdr:cNvPr id="13" name="Chart 12">
          <a:extLst>
            <a:ext uri="{FF2B5EF4-FFF2-40B4-BE49-F238E27FC236}">
              <a16:creationId xmlns:a16="http://schemas.microsoft.com/office/drawing/2014/main" id="{1FCE5F16-F031-45B3-A67C-768AAD285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594360</xdr:colOff>
      <xdr:row>20</xdr:row>
      <xdr:rowOff>144780</xdr:rowOff>
    </xdr:from>
    <xdr:to>
      <xdr:col>9</xdr:col>
      <xdr:colOff>114300</xdr:colOff>
      <xdr:row>40</xdr:row>
      <xdr:rowOff>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9720A58-C28C-4AC4-AA92-AAFEBCFDBD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4360" y="3954780"/>
              <a:ext cx="5577840" cy="36652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297180</xdr:colOff>
      <xdr:row>20</xdr:row>
      <xdr:rowOff>60960</xdr:rowOff>
    </xdr:from>
    <xdr:to>
      <xdr:col>17</xdr:col>
      <xdr:colOff>411480</xdr:colOff>
      <xdr:row>40</xdr:row>
      <xdr:rowOff>76200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4E62AA1-E550-4932-9001-FCD8BE03B8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355080" y="3870960"/>
              <a:ext cx="5499100" cy="38252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91440</xdr:colOff>
      <xdr:row>36</xdr:row>
      <xdr:rowOff>60961</xdr:rowOff>
    </xdr:from>
    <xdr:to>
      <xdr:col>22</xdr:col>
      <xdr:colOff>426720</xdr:colOff>
      <xdr:row>39</xdr:row>
      <xdr:rowOff>144781</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E91AD0DD-3496-43A6-98ED-C6A599E0AC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064240" y="6644641"/>
              <a:ext cx="277368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20</xdr:row>
      <xdr:rowOff>60961</xdr:rowOff>
    </xdr:from>
    <xdr:to>
      <xdr:col>22</xdr:col>
      <xdr:colOff>411480</xdr:colOff>
      <xdr:row>25</xdr:row>
      <xdr:rowOff>38101</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F6858B38-5166-4252-AAC3-57FCA6D6E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41380" y="3718561"/>
              <a:ext cx="27813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83820</xdr:colOff>
      <xdr:row>26</xdr:row>
      <xdr:rowOff>30481</xdr:rowOff>
    </xdr:from>
    <xdr:to>
      <xdr:col>22</xdr:col>
      <xdr:colOff>426720</xdr:colOff>
      <xdr:row>35</xdr:row>
      <xdr:rowOff>76201</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C8887D41-1254-4B66-8CFF-F73CB5D6EF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056620" y="4785361"/>
              <a:ext cx="27813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475013</xdr:colOff>
      <xdr:row>2</xdr:row>
      <xdr:rowOff>31315</xdr:rowOff>
    </xdr:from>
    <xdr:ext cx="1571829" cy="949890"/>
    <xdr:sp macro="" textlink="">
      <xdr:nvSpPr>
        <xdr:cNvPr id="2" name="TextBox 1">
          <a:extLst>
            <a:ext uri="{FF2B5EF4-FFF2-40B4-BE49-F238E27FC236}">
              <a16:creationId xmlns:a16="http://schemas.microsoft.com/office/drawing/2014/main" id="{DC470B21-A3CF-B93E-458C-1E23B24D363F}"/>
            </a:ext>
          </a:extLst>
        </xdr:cNvPr>
        <xdr:cNvSpPr txBox="1"/>
      </xdr:nvSpPr>
      <xdr:spPr>
        <a:xfrm>
          <a:off x="1685862" y="407096"/>
          <a:ext cx="1571829" cy="949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3600" b="1">
              <a:solidFill>
                <a:schemeClr val="tx1">
                  <a:lumMod val="65000"/>
                  <a:lumOff val="35000"/>
                </a:schemeClr>
              </a:solidFill>
            </a:rPr>
            <a:t>Surya</a:t>
          </a:r>
        </a:p>
      </xdr:txBody>
    </xdr:sp>
    <xdr:clientData/>
  </xdr:oneCellAnchor>
  <xdr:oneCellAnchor>
    <xdr:from>
      <xdr:col>18</xdr:col>
      <xdr:colOff>10440</xdr:colOff>
      <xdr:row>2</xdr:row>
      <xdr:rowOff>41752</xdr:rowOff>
    </xdr:from>
    <xdr:ext cx="2453014" cy="887261"/>
    <xdr:sp macro="" textlink="">
      <xdr:nvSpPr>
        <xdr:cNvPr id="8" name="TextBox 7">
          <a:extLst>
            <a:ext uri="{FF2B5EF4-FFF2-40B4-BE49-F238E27FC236}">
              <a16:creationId xmlns:a16="http://schemas.microsoft.com/office/drawing/2014/main" id="{5DB3E485-BC74-67C7-F63B-1163D3DAD603}"/>
            </a:ext>
          </a:extLst>
        </xdr:cNvPr>
        <xdr:cNvSpPr txBox="1"/>
      </xdr:nvSpPr>
      <xdr:spPr>
        <a:xfrm>
          <a:off x="10908084" y="417533"/>
          <a:ext cx="2453014" cy="887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3200" b="1">
              <a:solidFill>
                <a:schemeClr val="tx1">
                  <a:lumMod val="65000"/>
                  <a:lumOff val="35000"/>
                </a:schemeClr>
              </a:solidFill>
            </a:rPr>
            <a:t>DASH BOARD</a:t>
          </a:r>
        </a:p>
      </xdr:txBody>
    </xdr:sp>
    <xdr:clientData/>
  </xdr:oneCellAnchor>
  <xdr:oneCellAnchor>
    <xdr:from>
      <xdr:col>2</xdr:col>
      <xdr:colOff>39584</xdr:colOff>
      <xdr:row>7</xdr:row>
      <xdr:rowOff>39584</xdr:rowOff>
    </xdr:from>
    <xdr:ext cx="1251762" cy="752103"/>
    <xdr:sp macro="" textlink="">
      <xdr:nvSpPr>
        <xdr:cNvPr id="19" name="TextBox 18">
          <a:extLst>
            <a:ext uri="{FF2B5EF4-FFF2-40B4-BE49-F238E27FC236}">
              <a16:creationId xmlns:a16="http://schemas.microsoft.com/office/drawing/2014/main" id="{0989AFD4-F8D3-29F0-E320-2565283EB5F6}"/>
            </a:ext>
          </a:extLst>
        </xdr:cNvPr>
        <xdr:cNvSpPr txBox="1"/>
      </xdr:nvSpPr>
      <xdr:spPr>
        <a:xfrm>
          <a:off x="1266701" y="1286493"/>
          <a:ext cx="1251762" cy="752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b="1">
              <a:solidFill>
                <a:schemeClr val="bg1">
                  <a:lumMod val="50000"/>
                </a:schemeClr>
              </a:solidFill>
            </a:rPr>
            <a:t>SALES</a:t>
          </a:r>
        </a:p>
      </xdr:txBody>
    </xdr:sp>
    <xdr:clientData/>
  </xdr:oneCellAnchor>
  <xdr:oneCellAnchor>
    <xdr:from>
      <xdr:col>6</xdr:col>
      <xdr:colOff>128650</xdr:colOff>
      <xdr:row>7</xdr:row>
      <xdr:rowOff>49482</xdr:rowOff>
    </xdr:from>
    <xdr:ext cx="1116962" cy="475012"/>
    <xdr:sp macro="" textlink="">
      <xdr:nvSpPr>
        <xdr:cNvPr id="20" name="TextBox 19">
          <a:extLst>
            <a:ext uri="{FF2B5EF4-FFF2-40B4-BE49-F238E27FC236}">
              <a16:creationId xmlns:a16="http://schemas.microsoft.com/office/drawing/2014/main" id="{148E2BD1-F4D4-25D3-0DE8-047D4D0A9398}"/>
            </a:ext>
          </a:extLst>
        </xdr:cNvPr>
        <xdr:cNvSpPr txBox="1"/>
      </xdr:nvSpPr>
      <xdr:spPr>
        <a:xfrm>
          <a:off x="3810001" y="1296391"/>
          <a:ext cx="1116962" cy="475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solidFill>
                <a:schemeClr val="bg1">
                  <a:lumMod val="50000"/>
                </a:schemeClr>
              </a:solidFill>
            </a:rPr>
            <a:t>ORDERS</a:t>
          </a:r>
        </a:p>
      </xdr:txBody>
    </xdr:sp>
    <xdr:clientData/>
  </xdr:oneCellAnchor>
  <xdr:oneCellAnchor>
    <xdr:from>
      <xdr:col>11</xdr:col>
      <xdr:colOff>69273</xdr:colOff>
      <xdr:row>7</xdr:row>
      <xdr:rowOff>0</xdr:rowOff>
    </xdr:from>
    <xdr:ext cx="607154" cy="524185"/>
    <xdr:sp macro="" textlink="">
      <xdr:nvSpPr>
        <xdr:cNvPr id="21" name="TextBox 20">
          <a:extLst>
            <a:ext uri="{FF2B5EF4-FFF2-40B4-BE49-F238E27FC236}">
              <a16:creationId xmlns:a16="http://schemas.microsoft.com/office/drawing/2014/main" id="{A6525EE0-448C-17D3-939B-6398D8F79558}"/>
            </a:ext>
          </a:extLst>
        </xdr:cNvPr>
        <xdr:cNvSpPr txBox="1"/>
      </xdr:nvSpPr>
      <xdr:spPr>
        <a:xfrm>
          <a:off x="6818416" y="1246909"/>
          <a:ext cx="607154" cy="524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b="1">
              <a:solidFill>
                <a:schemeClr val="bg1">
                  <a:lumMod val="50000"/>
                </a:schemeClr>
              </a:solidFill>
            </a:rPr>
            <a:t>QTY</a:t>
          </a:r>
        </a:p>
      </xdr:txBody>
    </xdr:sp>
    <xdr:clientData/>
  </xdr:oneCellAnchor>
  <xdr:oneCellAnchor>
    <xdr:from>
      <xdr:col>15</xdr:col>
      <xdr:colOff>108857</xdr:colOff>
      <xdr:row>6</xdr:row>
      <xdr:rowOff>158339</xdr:rowOff>
    </xdr:from>
    <xdr:ext cx="933654" cy="692726"/>
    <xdr:sp macro="" textlink="">
      <xdr:nvSpPr>
        <xdr:cNvPr id="22" name="TextBox 21">
          <a:extLst>
            <a:ext uri="{FF2B5EF4-FFF2-40B4-BE49-F238E27FC236}">
              <a16:creationId xmlns:a16="http://schemas.microsoft.com/office/drawing/2014/main" id="{57CD5094-C99C-D628-CA69-B3226AF8C212}"/>
            </a:ext>
          </a:extLst>
        </xdr:cNvPr>
        <xdr:cNvSpPr txBox="1"/>
      </xdr:nvSpPr>
      <xdr:spPr>
        <a:xfrm>
          <a:off x="9312234" y="1227118"/>
          <a:ext cx="933654" cy="692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b="1">
              <a:solidFill>
                <a:schemeClr val="bg1">
                  <a:lumMod val="50000"/>
                </a:schemeClr>
              </a:solidFill>
            </a:rPr>
            <a:t>PROFIT</a:t>
          </a:r>
        </a:p>
      </xdr:txBody>
    </xdr:sp>
    <xdr:clientData/>
  </xdr:oneCellAnchor>
  <xdr:oneCellAnchor>
    <xdr:from>
      <xdr:col>2</xdr:col>
      <xdr:colOff>336467</xdr:colOff>
      <xdr:row>19</xdr:row>
      <xdr:rowOff>89064</xdr:rowOff>
    </xdr:from>
    <xdr:ext cx="1862626" cy="532479"/>
    <xdr:sp macro="" textlink="">
      <xdr:nvSpPr>
        <xdr:cNvPr id="23" name="TextBox 22">
          <a:extLst>
            <a:ext uri="{FF2B5EF4-FFF2-40B4-BE49-F238E27FC236}">
              <a16:creationId xmlns:a16="http://schemas.microsoft.com/office/drawing/2014/main" id="{1DED180E-053D-A5F3-4565-0C546BA59451}"/>
            </a:ext>
          </a:extLst>
        </xdr:cNvPr>
        <xdr:cNvSpPr txBox="1"/>
      </xdr:nvSpPr>
      <xdr:spPr>
        <a:xfrm>
          <a:off x="1563584" y="3473532"/>
          <a:ext cx="1862626" cy="532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solidFill>
                <a:schemeClr val="bg1">
                  <a:lumMod val="50000"/>
                </a:schemeClr>
              </a:solidFill>
            </a:rPr>
            <a:t>CATEGORY  SALES</a:t>
          </a:r>
        </a:p>
      </xdr:txBody>
    </xdr:sp>
    <xdr:clientData/>
  </xdr:oneCellAnchor>
  <xdr:oneCellAnchor>
    <xdr:from>
      <xdr:col>12</xdr:col>
      <xdr:colOff>29689</xdr:colOff>
      <xdr:row>18</xdr:row>
      <xdr:rowOff>0</xdr:rowOff>
    </xdr:from>
    <xdr:ext cx="1340239" cy="662730"/>
    <xdr:sp macro="" textlink="">
      <xdr:nvSpPr>
        <xdr:cNvPr id="24" name="TextBox 23">
          <a:extLst>
            <a:ext uri="{FF2B5EF4-FFF2-40B4-BE49-F238E27FC236}">
              <a16:creationId xmlns:a16="http://schemas.microsoft.com/office/drawing/2014/main" id="{913747F1-8ACF-5496-4A4E-9C87F7A74A86}"/>
            </a:ext>
          </a:extLst>
        </xdr:cNvPr>
        <xdr:cNvSpPr txBox="1"/>
      </xdr:nvSpPr>
      <xdr:spPr>
        <a:xfrm>
          <a:off x="7392390" y="3206338"/>
          <a:ext cx="1340239" cy="662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solidFill>
                <a:schemeClr val="bg1">
                  <a:lumMod val="50000"/>
                </a:schemeClr>
              </a:solidFill>
            </a:rPr>
            <a:t>QTY  SALES</a:t>
          </a:r>
        </a:p>
      </xdr:txBody>
    </xdr:sp>
    <xdr:clientData/>
  </xdr:oneCellAnchor>
  <xdr:oneCellAnchor>
    <xdr:from>
      <xdr:col>19</xdr:col>
      <xdr:colOff>583871</xdr:colOff>
      <xdr:row>18</xdr:row>
      <xdr:rowOff>158337</xdr:rowOff>
    </xdr:from>
    <xdr:ext cx="184731" cy="264560"/>
    <xdr:sp macro="" textlink="">
      <xdr:nvSpPr>
        <xdr:cNvPr id="25" name="TextBox 24">
          <a:extLst>
            <a:ext uri="{FF2B5EF4-FFF2-40B4-BE49-F238E27FC236}">
              <a16:creationId xmlns:a16="http://schemas.microsoft.com/office/drawing/2014/main" id="{ED40826C-D7EF-6845-EC8A-056E859085BB}"/>
            </a:ext>
          </a:extLst>
        </xdr:cNvPr>
        <xdr:cNvSpPr txBox="1"/>
      </xdr:nvSpPr>
      <xdr:spPr>
        <a:xfrm>
          <a:off x="12241481" y="3364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19</xdr:col>
      <xdr:colOff>89065</xdr:colOff>
      <xdr:row>17</xdr:row>
      <xdr:rowOff>168235</xdr:rowOff>
    </xdr:from>
    <xdr:ext cx="989611" cy="425531"/>
    <xdr:sp macro="" textlink="">
      <xdr:nvSpPr>
        <xdr:cNvPr id="26" name="TextBox 25">
          <a:extLst>
            <a:ext uri="{FF2B5EF4-FFF2-40B4-BE49-F238E27FC236}">
              <a16:creationId xmlns:a16="http://schemas.microsoft.com/office/drawing/2014/main" id="{8AE487E5-E1DB-403D-DCEC-933D26CDD8DF}"/>
            </a:ext>
          </a:extLst>
        </xdr:cNvPr>
        <xdr:cNvSpPr txBox="1"/>
      </xdr:nvSpPr>
      <xdr:spPr>
        <a:xfrm>
          <a:off x="11746675" y="3196443"/>
          <a:ext cx="989611" cy="425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solidFill>
                <a:schemeClr val="bg1">
                  <a:lumMod val="50000"/>
                </a:schemeClr>
              </a:solidFill>
            </a:rPr>
            <a:t>FILTERS</a:t>
          </a:r>
        </a:p>
      </xdr:txBody>
    </xdr:sp>
    <xdr:clientData/>
  </xdr:oneCellAnchor>
  <xdr:oneCellAnchor>
    <xdr:from>
      <xdr:col>18</xdr:col>
      <xdr:colOff>435429</xdr:colOff>
      <xdr:row>7</xdr:row>
      <xdr:rowOff>19792</xdr:rowOff>
    </xdr:from>
    <xdr:ext cx="2762375" cy="374141"/>
    <xdr:sp macro="" textlink="">
      <xdr:nvSpPr>
        <xdr:cNvPr id="27" name="TextBox 26">
          <a:extLst>
            <a:ext uri="{FF2B5EF4-FFF2-40B4-BE49-F238E27FC236}">
              <a16:creationId xmlns:a16="http://schemas.microsoft.com/office/drawing/2014/main" id="{778D9C30-B975-FAF4-22A0-D524DCCF68BB}"/>
            </a:ext>
          </a:extLst>
        </xdr:cNvPr>
        <xdr:cNvSpPr txBox="1"/>
      </xdr:nvSpPr>
      <xdr:spPr>
        <a:xfrm>
          <a:off x="11479481" y="1266701"/>
          <a:ext cx="27623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solidFill>
                <a:schemeClr val="bg1">
                  <a:lumMod val="50000"/>
                </a:schemeClr>
              </a:solidFill>
            </a:rPr>
            <a:t>QUARTERLEY  SALES</a:t>
          </a:r>
        </a:p>
      </xdr:txBody>
    </xdr:sp>
    <xdr:clientData/>
  </xdr:oneCellAnchor>
  <xdr:oneCellAnchor>
    <xdr:from>
      <xdr:col>19</xdr:col>
      <xdr:colOff>396658</xdr:colOff>
      <xdr:row>3</xdr:row>
      <xdr:rowOff>177452</xdr:rowOff>
    </xdr:from>
    <xdr:ext cx="184731" cy="264560"/>
    <xdr:sp macro="" textlink="">
      <xdr:nvSpPr>
        <xdr:cNvPr id="28" name="TextBox 27">
          <a:extLst>
            <a:ext uri="{FF2B5EF4-FFF2-40B4-BE49-F238E27FC236}">
              <a16:creationId xmlns:a16="http://schemas.microsoft.com/office/drawing/2014/main" id="{CF223D17-EA45-F647-A2A5-390970151EDD}"/>
            </a:ext>
          </a:extLst>
        </xdr:cNvPr>
        <xdr:cNvSpPr txBox="1"/>
      </xdr:nvSpPr>
      <xdr:spPr>
        <a:xfrm>
          <a:off x="11899726" y="74112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5</xdr:col>
      <xdr:colOff>20876</xdr:colOff>
      <xdr:row>2</xdr:row>
      <xdr:rowOff>31314</xdr:rowOff>
    </xdr:from>
    <xdr:ext cx="6534411" cy="603745"/>
    <xdr:sp macro="" textlink="">
      <xdr:nvSpPr>
        <xdr:cNvPr id="29" name="TextBox 28">
          <a:extLst>
            <a:ext uri="{FF2B5EF4-FFF2-40B4-BE49-F238E27FC236}">
              <a16:creationId xmlns:a16="http://schemas.microsoft.com/office/drawing/2014/main" id="{F0BF270F-22A7-BF43-1722-BAA77C364CA5}"/>
            </a:ext>
          </a:extLst>
        </xdr:cNvPr>
        <xdr:cNvSpPr txBox="1"/>
      </xdr:nvSpPr>
      <xdr:spPr>
        <a:xfrm>
          <a:off x="3047999" y="407095"/>
          <a:ext cx="6534411" cy="603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IN" sz="3200" b="1"/>
            <a:t>ELECTRONIC CONSUMING SALES </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79.415462962963" createdVersion="8" refreshedVersion="8" minRefreshableVersion="3" recordCount="981" xr:uid="{78FBC996-8B2F-4F5B-B349-7BFA4D3FB743}">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4526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A1104-71F4-4337-8FDF-7D157378B5D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h="1" x="2"/>
        <item h="1" x="3"/>
        <item h="1"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dataField name="Sum of Profit 10%" fld="11" baseField="0" baseItem="0" numFmtId="164"/>
  </dataFields>
  <formats count="2">
    <format dxfId="17">
      <pivotArea outline="0" collapsedLevelsAreSubtotals="1" fieldPosition="0">
        <references count="1">
          <reference field="4294967294" count="1" selected="0">
            <x v="1"/>
          </reference>
        </references>
      </pivotArea>
    </format>
    <format dxfId="16">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47CF7-0CBD-42BD-B6B8-AD5FA9D130C8}"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h="1" x="2"/>
        <item h="1" x="3"/>
        <item h="1"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A348D-347A-47C5-810F-FE6EAEECE76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h="1" x="2"/>
        <item h="1" x="3"/>
        <item h="1"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BBB3C-9F8C-4C61-AB6C-6354F4E37D0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10" firstHeaderRow="1" firstDataRow="1" firstDataCol="1"/>
  <pivotFields count="14">
    <pivotField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h="1" x="2"/>
        <item h="1" x="3"/>
        <item h="1"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0"/>
        <item sd="0" x="1"/>
        <item x="2"/>
        <item sd="0" x="3"/>
        <item sd="0" x="4"/>
        <item sd="0" x="5"/>
        <item t="default" sd="0"/>
      </items>
    </pivotField>
    <pivotField showAll="0">
      <items count="6">
        <item sd="0" x="0"/>
        <item sd="0" x="1"/>
        <item sd="0" x="2"/>
        <item sd="0" x="3"/>
        <item sd="0" x="4"/>
        <item t="default"/>
      </items>
    </pivotField>
  </pivotFields>
  <rowFields count="2">
    <field x="12"/>
    <field x="1"/>
  </rowFields>
  <rowItems count="8">
    <i>
      <x v="1"/>
    </i>
    <i>
      <x v="2"/>
    </i>
    <i r="1">
      <x v="4"/>
    </i>
    <i r="1">
      <x v="5"/>
    </i>
    <i r="1">
      <x v="6"/>
    </i>
    <i>
      <x v="3"/>
    </i>
    <i>
      <x v="4"/>
    </i>
    <i t="grand">
      <x/>
    </i>
  </rowItems>
  <colItems count="1">
    <i/>
  </colItems>
  <dataFields count="1">
    <dataField name="Sum of Amount"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16B7A8-FDD4-439D-BCEF-32B40B8EA02C}" sourceName="Year">
  <pivotTables>
    <pivotTable tabId="4" name="PivotTable6"/>
    <pivotTable tabId="4" name="PivotTable1"/>
    <pivotTable tabId="4" name="PivotTable2"/>
    <pivotTable tabId="4" name="PivotTable3"/>
  </pivotTables>
  <data>
    <tabular pivotCacheId="4526698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36EFC4-B72C-481F-9A7F-D3D1EEB010C7}" sourceName="Region">
  <pivotTables>
    <pivotTable tabId="4" name="PivotTable6"/>
    <pivotTable tabId="4" name="PivotTable1"/>
    <pivotTable tabId="4" name="PivotTable2"/>
    <pivotTable tabId="4" name="PivotTable3"/>
  </pivotTables>
  <data>
    <tabular pivotCacheId="45266985">
      <items count="4">
        <i x="0" s="1"/>
        <i x="2"/>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6FF53B-E5F4-45B7-8032-BDA9CBC938B1}" sourceName="Category">
  <pivotTables>
    <pivotTable tabId="4" name="PivotTable6"/>
    <pivotTable tabId="4" name="PivotTable1"/>
    <pivotTable tabId="4" name="PivotTable2"/>
    <pivotTable tabId="4" name="PivotTable3"/>
  </pivotTables>
  <data>
    <tabular pivotCacheId="45266985">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9590A9-FE65-4E38-A576-0DBBC7D80EC4}" cache="Slicer_Year" caption="Year" columnCount="3" style="SlicerStyleDark1 2" rowHeight="234950"/>
  <slicer name="Region" xr10:uid="{D2003F19-40C7-4D33-9294-49DCDA086D72}" cache="Slicer_Region" caption="Region" columnCount="2" style="SlicerStyleDark1" rowHeight="234950"/>
  <slicer name="Category" xr10:uid="{2F8C1712-00CC-4979-BF35-A367D20A7DD8}" cache="Slicer_Category" caption="Category"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15" headerRowBorderDxfId="14" tableBorderDxfId="13" totalsRowBorderDxfId="12">
  <autoFilter ref="A1:L982" xr:uid="{E19AB663-728B-44F6-985E-1D8C95121989}"/>
  <tableColumns count="12">
    <tableColumn id="1" xr3:uid="{8A263E07-6562-4FDE-8CF1-ABB102B41B8C}" name="Order id" dataDxfId="11"/>
    <tableColumn id="2" xr3:uid="{4C79B0CB-5C3D-4862-99DF-9C04124C4644}" name="Order Date" dataDxfId="10"/>
    <tableColumn id="12" xr3:uid="{70D4102A-D594-494C-A8A0-DDEC2FBC4B49}" name="Year" dataDxfId="9"/>
    <tableColumn id="5" xr3:uid="{3EAD1D59-D1A0-46DF-89AB-60CB0FBB0E3E}" name="Cust ID" dataDxfId="8"/>
    <tableColumn id="4" xr3:uid="{73EC9212-AEC7-4A4D-AFC3-DA0360C3979C}" name="Region" dataDxfId="7"/>
    <tableColumn id="6" xr3:uid="{6DF3B24F-0E5E-40FC-B84A-676B5B7DC2BC}" name="Cust Name" dataDxfId="6"/>
    <tableColumn id="7" xr3:uid="{FD101823-19FE-4295-B68A-7EC142A170E4}" name="Category" dataDxfId="5"/>
    <tableColumn id="8" xr3:uid="{F5F8C87A-2D23-4545-8E76-D384637BE990}" name="Product" dataDxfId="4"/>
    <tableColumn id="9" xr3:uid="{B49C350A-3D11-4AC5-9D48-2AF360002573}" name="Price" dataDxfId="3"/>
    <tableColumn id="10" xr3:uid="{59CABBCF-7E24-4C66-8E23-0B1C0716D785}" name="Qty" dataDxfId="2"/>
    <tableColumn id="11" xr3:uid="{06B1E381-CA97-44FD-B887-048CF50AD965}" name="Amount" dataDxfId="1">
      <calculatedColumnFormula>I2*J2</calculatedColumnFormula>
    </tableColumn>
    <tableColumn id="3" xr3:uid="{C4CB82B3-DA29-450F-B86A-E6D660E55A22}"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72B8-70B2-4FDC-BE13-845E9F940D07}">
  <dimension ref="A2:T17"/>
  <sheetViews>
    <sheetView showGridLines="0" zoomScale="133" zoomScaleNormal="67" workbookViewId="0">
      <selection activeCell="N19" sqref="N19"/>
    </sheetView>
  </sheetViews>
  <sheetFormatPr baseColWidth="10" defaultColWidth="8.83203125" defaultRowHeight="15" x14ac:dyDescent="0.2"/>
  <cols>
    <col min="1" max="1" width="12.1640625" bestFit="1" customWidth="1"/>
    <col min="2" max="2" width="14.33203125" bestFit="1" customWidth="1"/>
    <col min="3" max="3" width="13" bestFit="1" customWidth="1"/>
    <col min="4" max="4" width="9.5" bestFit="1" customWidth="1"/>
    <col min="5" max="5" width="14.83203125" bestFit="1" customWidth="1"/>
    <col min="7" max="7" width="12.1640625" bestFit="1" customWidth="1"/>
    <col min="8" max="8" width="13" bestFit="1" customWidth="1"/>
    <col min="9" max="9" width="4.6640625" customWidth="1"/>
    <col min="10" max="10" width="12.1640625" bestFit="1" customWidth="1"/>
    <col min="11" max="11" width="13" bestFit="1" customWidth="1"/>
    <col min="13" max="13" width="14" customWidth="1"/>
    <col min="14" max="14" width="10.33203125" bestFit="1" customWidth="1"/>
    <col min="16" max="16" width="12.1640625" bestFit="1" customWidth="1"/>
    <col min="17" max="17" width="9.5" bestFit="1" customWidth="1"/>
  </cols>
  <sheetData>
    <row r="2" spans="1:20" x14ac:dyDescent="0.2">
      <c r="A2" s="13" t="s">
        <v>1319</v>
      </c>
      <c r="B2" t="s">
        <v>1336</v>
      </c>
      <c r="C2" t="s">
        <v>1337</v>
      </c>
      <c r="D2" t="s">
        <v>1338</v>
      </c>
      <c r="E2" t="s">
        <v>1339</v>
      </c>
      <c r="G2" s="13" t="s">
        <v>1319</v>
      </c>
      <c r="H2" t="s">
        <v>1337</v>
      </c>
      <c r="J2" s="13" t="s">
        <v>1319</v>
      </c>
      <c r="K2" t="s">
        <v>1337</v>
      </c>
    </row>
    <row r="3" spans="1:20" x14ac:dyDescent="0.2">
      <c r="A3" s="14" t="s">
        <v>1340</v>
      </c>
      <c r="B3">
        <v>13</v>
      </c>
      <c r="C3" s="16">
        <v>143500</v>
      </c>
      <c r="D3">
        <v>103</v>
      </c>
      <c r="E3" s="16">
        <v>14350</v>
      </c>
      <c r="G3" s="15" t="s">
        <v>1321</v>
      </c>
      <c r="H3">
        <v>404470</v>
      </c>
      <c r="J3" s="15" t="s">
        <v>25</v>
      </c>
      <c r="K3">
        <v>311670</v>
      </c>
      <c r="M3" s="15" t="s">
        <v>25</v>
      </c>
      <c r="N3" s="16">
        <f>GETPIVOTDATA("Amount",$J$2,"Category",J3)</f>
        <v>311670</v>
      </c>
      <c r="P3" s="13" t="s">
        <v>1319</v>
      </c>
      <c r="Q3" t="s">
        <v>1338</v>
      </c>
    </row>
    <row r="4" spans="1:20" x14ac:dyDescent="0.2">
      <c r="A4" s="14" t="s">
        <v>1322</v>
      </c>
      <c r="B4">
        <v>9</v>
      </c>
      <c r="C4" s="16">
        <v>65030</v>
      </c>
      <c r="D4">
        <v>38.4</v>
      </c>
      <c r="E4" s="16">
        <v>6503</v>
      </c>
      <c r="G4" s="15" t="s">
        <v>1324</v>
      </c>
      <c r="H4">
        <v>404940</v>
      </c>
      <c r="J4" s="15" t="s">
        <v>15</v>
      </c>
      <c r="K4">
        <v>268410</v>
      </c>
      <c r="M4" s="15" t="s">
        <v>15</v>
      </c>
      <c r="N4" s="16">
        <f t="shared" ref="N4:N7" si="0">GETPIVOTDATA("Amount",$J$2,"Category",J4)</f>
        <v>268410</v>
      </c>
      <c r="P4" s="15" t="s">
        <v>25</v>
      </c>
      <c r="Q4">
        <v>139.4</v>
      </c>
      <c r="S4" s="7" t="s">
        <v>25</v>
      </c>
      <c r="T4" s="12">
        <f>GETPIVOTDATA("Qty",$P$3,"Category",P4)</f>
        <v>139.4</v>
      </c>
    </row>
    <row r="5" spans="1:20" x14ac:dyDescent="0.2">
      <c r="A5" s="14" t="s">
        <v>1323</v>
      </c>
      <c r="B5">
        <v>22</v>
      </c>
      <c r="C5" s="16">
        <v>195940</v>
      </c>
      <c r="D5">
        <v>92</v>
      </c>
      <c r="E5" s="16">
        <v>19594</v>
      </c>
      <c r="G5" s="18" t="s">
        <v>1325</v>
      </c>
      <c r="H5">
        <v>150490</v>
      </c>
      <c r="J5" s="15" t="s">
        <v>20</v>
      </c>
      <c r="K5">
        <v>296980</v>
      </c>
      <c r="M5" s="15" t="s">
        <v>20</v>
      </c>
      <c r="N5" s="16">
        <f t="shared" si="0"/>
        <v>296980</v>
      </c>
      <c r="P5" s="15" t="s">
        <v>15</v>
      </c>
      <c r="Q5">
        <v>158</v>
      </c>
      <c r="S5" s="7" t="s">
        <v>15</v>
      </c>
      <c r="T5" s="12">
        <f t="shared" ref="T5:T8" si="1">GETPIVOTDATA("Qty",$P$3,"Category",P5)</f>
        <v>158</v>
      </c>
    </row>
    <row r="6" spans="1:20" x14ac:dyDescent="0.2">
      <c r="A6" s="14" t="s">
        <v>1325</v>
      </c>
      <c r="B6">
        <v>15</v>
      </c>
      <c r="C6" s="16">
        <v>150490</v>
      </c>
      <c r="D6">
        <v>66</v>
      </c>
      <c r="E6" s="16">
        <v>15049</v>
      </c>
      <c r="G6" s="18" t="s">
        <v>1326</v>
      </c>
      <c r="H6">
        <v>86210</v>
      </c>
      <c r="J6" s="15" t="s">
        <v>33</v>
      </c>
      <c r="K6">
        <v>231020</v>
      </c>
      <c r="M6" s="15" t="s">
        <v>33</v>
      </c>
      <c r="N6" s="16">
        <f t="shared" si="0"/>
        <v>231020</v>
      </c>
      <c r="P6" s="15" t="s">
        <v>20</v>
      </c>
      <c r="Q6">
        <v>129</v>
      </c>
      <c r="S6" s="7" t="s">
        <v>20</v>
      </c>
      <c r="T6" s="12">
        <f t="shared" si="1"/>
        <v>129</v>
      </c>
    </row>
    <row r="7" spans="1:20" x14ac:dyDescent="0.2">
      <c r="A7" s="14" t="s">
        <v>1326</v>
      </c>
      <c r="B7">
        <v>14</v>
      </c>
      <c r="C7" s="16">
        <v>86210</v>
      </c>
      <c r="D7">
        <v>46</v>
      </c>
      <c r="E7" s="16">
        <v>8621</v>
      </c>
      <c r="G7" s="18" t="s">
        <v>1327</v>
      </c>
      <c r="H7">
        <v>168240</v>
      </c>
      <c r="J7" s="15" t="s">
        <v>29</v>
      </c>
      <c r="K7">
        <v>387260</v>
      </c>
      <c r="M7" s="15" t="s">
        <v>29</v>
      </c>
      <c r="N7" s="16">
        <f t="shared" si="0"/>
        <v>387260</v>
      </c>
      <c r="P7" s="15" t="s">
        <v>33</v>
      </c>
      <c r="Q7">
        <v>124</v>
      </c>
      <c r="S7" s="7" t="s">
        <v>33</v>
      </c>
      <c r="T7" s="12">
        <f t="shared" si="1"/>
        <v>124</v>
      </c>
    </row>
    <row r="8" spans="1:20" x14ac:dyDescent="0.2">
      <c r="A8" s="14" t="s">
        <v>1327</v>
      </c>
      <c r="B8">
        <v>15</v>
      </c>
      <c r="C8" s="16">
        <v>168240</v>
      </c>
      <c r="D8">
        <v>70</v>
      </c>
      <c r="E8" s="16">
        <v>16824</v>
      </c>
      <c r="G8" s="15" t="s">
        <v>1328</v>
      </c>
      <c r="H8">
        <v>490280</v>
      </c>
      <c r="J8" s="15" t="s">
        <v>1320</v>
      </c>
      <c r="K8">
        <v>1495340</v>
      </c>
      <c r="M8" s="17" t="s">
        <v>1320</v>
      </c>
      <c r="N8" s="16">
        <f>SUM(N3:N7)</f>
        <v>1495340</v>
      </c>
      <c r="P8" s="15" t="s">
        <v>29</v>
      </c>
      <c r="Q8">
        <v>176</v>
      </c>
      <c r="S8" s="7" t="s">
        <v>29</v>
      </c>
      <c r="T8" s="12">
        <f t="shared" si="1"/>
        <v>176</v>
      </c>
    </row>
    <row r="9" spans="1:20" x14ac:dyDescent="0.2">
      <c r="A9" s="14" t="s">
        <v>1329</v>
      </c>
      <c r="B9">
        <v>14</v>
      </c>
      <c r="C9" s="16">
        <v>204350</v>
      </c>
      <c r="D9">
        <v>83</v>
      </c>
      <c r="E9" s="16">
        <v>20435</v>
      </c>
      <c r="G9" s="15" t="s">
        <v>1332</v>
      </c>
      <c r="H9">
        <v>195650</v>
      </c>
      <c r="P9" s="15" t="s">
        <v>1320</v>
      </c>
      <c r="Q9">
        <v>726.4</v>
      </c>
    </row>
    <row r="10" spans="1:20" x14ac:dyDescent="0.2">
      <c r="A10" s="14" t="s">
        <v>1330</v>
      </c>
      <c r="B10">
        <v>12</v>
      </c>
      <c r="C10" s="16">
        <v>123530</v>
      </c>
      <c r="D10">
        <v>52</v>
      </c>
      <c r="E10" s="16">
        <v>12353</v>
      </c>
      <c r="G10" s="15" t="s">
        <v>1320</v>
      </c>
      <c r="H10">
        <v>1495340</v>
      </c>
    </row>
    <row r="11" spans="1:20" x14ac:dyDescent="0.2">
      <c r="A11" s="14" t="s">
        <v>1331</v>
      </c>
      <c r="B11">
        <v>14</v>
      </c>
      <c r="C11" s="16">
        <v>162400</v>
      </c>
      <c r="D11">
        <v>87</v>
      </c>
      <c r="E11" s="16">
        <v>16240</v>
      </c>
    </row>
    <row r="12" spans="1:20" x14ac:dyDescent="0.2">
      <c r="A12" s="14" t="s">
        <v>1333</v>
      </c>
      <c r="B12">
        <v>14</v>
      </c>
      <c r="C12" s="16">
        <v>66250</v>
      </c>
      <c r="D12">
        <v>37</v>
      </c>
      <c r="E12" s="16">
        <v>6625</v>
      </c>
    </row>
    <row r="13" spans="1:20" x14ac:dyDescent="0.2">
      <c r="A13" s="14" t="s">
        <v>1334</v>
      </c>
      <c r="B13">
        <v>10</v>
      </c>
      <c r="C13" s="16">
        <v>74650</v>
      </c>
      <c r="D13">
        <v>28</v>
      </c>
      <c r="E13" s="16">
        <v>7465</v>
      </c>
    </row>
    <row r="14" spans="1:20" x14ac:dyDescent="0.2">
      <c r="A14" s="14" t="s">
        <v>1335</v>
      </c>
      <c r="B14">
        <v>9</v>
      </c>
      <c r="C14" s="16">
        <v>54750</v>
      </c>
      <c r="D14">
        <v>24</v>
      </c>
      <c r="E14" s="16">
        <v>5475</v>
      </c>
    </row>
    <row r="15" spans="1:20" x14ac:dyDescent="0.2">
      <c r="A15" s="14" t="s">
        <v>1320</v>
      </c>
      <c r="B15">
        <v>161</v>
      </c>
      <c r="C15" s="16">
        <v>1495340</v>
      </c>
      <c r="D15">
        <v>726.4</v>
      </c>
      <c r="E15" s="16">
        <v>149534</v>
      </c>
    </row>
    <row r="16" spans="1:20" x14ac:dyDescent="0.2">
      <c r="C16" s="16"/>
      <c r="E16" s="16"/>
    </row>
    <row r="17" spans="2:5" x14ac:dyDescent="0.2">
      <c r="B17">
        <f>GETPIVOTDATA("Count of Order id",$A$2)</f>
        <v>161</v>
      </c>
      <c r="C17" s="16">
        <f>GETPIVOTDATA("Sum of Amount",$A$2)</f>
        <v>1495340</v>
      </c>
      <c r="D17">
        <f>GETPIVOTDATA("Sum of Qty",$A$2)</f>
        <v>726.4</v>
      </c>
      <c r="E17" s="16">
        <f>GETPIVOTDATA("Sum of Profit 10%",$A$2)</f>
        <v>149534</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F4A9EC38-8272-455A-A819-FECEF68F152E}">
          <x14:colorSeries rgb="FF376092"/>
          <x14:colorNegative rgb="FFD00000"/>
          <x14:colorAxis rgb="FF000000"/>
          <x14:colorMarkers rgb="FFD00000"/>
          <x14:colorFirst rgb="FFD00000"/>
          <x14:colorLast rgb="FFD00000"/>
          <x14:colorHigh rgb="FF00B050"/>
          <x14:colorLow rgb="FFD00000"/>
          <x14:sparklines>
            <x14:sparkline>
              <xm:f>Sheet4!E3:E14</xm:f>
              <xm:sqref>E18</xm:sqref>
            </x14:sparkline>
          </x14:sparklines>
        </x14:sparklineGroup>
        <x14:sparklineGroup type="column" displayEmptyCellsAs="gap" high="1" xr2:uid="{667168A0-836E-4FD4-9062-E4F9D09C4DA0}">
          <x14:colorSeries rgb="FF376092"/>
          <x14:colorNegative rgb="FFD00000"/>
          <x14:colorAxis rgb="FF000000"/>
          <x14:colorMarkers rgb="FFD00000"/>
          <x14:colorFirst rgb="FFD00000"/>
          <x14:colorLast rgb="FFD00000"/>
          <x14:colorHigh rgb="FF00B050"/>
          <x14:colorLow rgb="FFD00000"/>
          <x14:sparklines>
            <x14:sparkline>
              <xm:f>Sheet4!D3:D14</xm:f>
              <xm:sqref>D18</xm:sqref>
            </x14:sparkline>
          </x14:sparklines>
        </x14:sparklineGroup>
        <x14:sparklineGroup type="column" displayEmptyCellsAs="gap" high="1" xr2:uid="{781AE394-7365-4E59-8BD6-46454EB01FFF}">
          <x14:colorSeries rgb="FF376092"/>
          <x14:colorNegative rgb="FFD00000"/>
          <x14:colorAxis rgb="FF000000"/>
          <x14:colorMarkers rgb="FFD00000"/>
          <x14:colorFirst rgb="FFD00000"/>
          <x14:colorLast rgb="FFD00000"/>
          <x14:colorHigh rgb="FF00B050"/>
          <x14:colorLow rgb="FFD00000"/>
          <x14:sparklines>
            <x14:sparkline>
              <xm:f>Sheet4!C3:C14</xm:f>
              <xm:sqref>C18</xm:sqref>
            </x14:sparkline>
          </x14:sparklines>
        </x14:sparklineGroup>
        <x14:sparklineGroup type="column" displayEmptyCellsAs="gap" high="1" xr2:uid="{3BAA5795-C71D-4941-8168-E49EA483DE08}">
          <x14:colorSeries rgb="FF376092"/>
          <x14:colorNegative rgb="FFD00000"/>
          <x14:colorAxis rgb="FF000000"/>
          <x14:colorMarkers rgb="FFD00000"/>
          <x14:colorFirst rgb="FFD00000"/>
          <x14:colorLast rgb="FFD00000"/>
          <x14:colorHigh rgb="FF00B050"/>
          <x14:colorLow rgb="FFD00000"/>
          <x14:sparklines>
            <x14:sparkline>
              <xm:f>Sheet4!B3:B14</xm:f>
              <xm:sqref>B18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topLeftCell="A810" zoomScale="119" zoomScaleNormal="145" workbookViewId="0">
      <selection activeCell="E22" sqref="E22"/>
    </sheetView>
  </sheetViews>
  <sheetFormatPr baseColWidth="10" defaultColWidth="8.83203125" defaultRowHeight="15" x14ac:dyDescent="0.2"/>
  <cols>
    <col min="2" max="2" width="14.83203125" customWidth="1"/>
    <col min="3" max="3" width="9.83203125" customWidth="1"/>
    <col min="4" max="4" width="12.1640625" customWidth="1"/>
    <col min="5" max="5" width="10.83203125" customWidth="1"/>
    <col min="6" max="6" width="13.5" customWidth="1"/>
    <col min="7" max="7" width="11.83203125" customWidth="1"/>
    <col min="8" max="8" width="13" customWidth="1"/>
    <col min="9" max="9" width="11.1640625" customWidth="1"/>
    <col min="11" max="11" width="10.33203125" customWidth="1"/>
    <col min="12" max="12" width="13.33203125" customWidth="1"/>
  </cols>
  <sheetData>
    <row r="1" spans="1:12" x14ac:dyDescent="0.2">
      <c r="A1" s="1" t="s">
        <v>0</v>
      </c>
      <c r="B1" s="2" t="s">
        <v>1</v>
      </c>
      <c r="C1" s="3" t="s">
        <v>2</v>
      </c>
      <c r="D1" s="2" t="s">
        <v>3</v>
      </c>
      <c r="E1" s="2" t="s">
        <v>4</v>
      </c>
      <c r="F1" s="2" t="s">
        <v>5</v>
      </c>
      <c r="G1" s="2" t="s">
        <v>6</v>
      </c>
      <c r="H1" s="2" t="s">
        <v>7</v>
      </c>
      <c r="I1" s="2" t="s">
        <v>8</v>
      </c>
      <c r="J1" s="3" t="s">
        <v>9</v>
      </c>
      <c r="K1" s="3" t="s">
        <v>10</v>
      </c>
      <c r="L1" s="11" t="s">
        <v>11</v>
      </c>
    </row>
    <row r="2" spans="1:12" x14ac:dyDescent="0.2">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2">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2">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2">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2">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2">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2">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2">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2">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2">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2">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2">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2">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2">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2">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2">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2">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2">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2">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2">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2">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2">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2">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2">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2">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2">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2">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2">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2">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2">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2">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2">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2">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2">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2">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2">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2">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2">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2">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2">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2">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2">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2">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2">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2">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2">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2">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2">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2">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2">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2">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2">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2">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2">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2">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2">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2">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2">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2">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2">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2">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2">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2">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2">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2">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2">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2">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2">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2">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2">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2">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2">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2">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2">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2">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2">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2">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2">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2">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2">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2">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2">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2">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2">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2">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2">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2">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2">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2">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2">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2">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2">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2">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2">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2">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2">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2">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2">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2">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2">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2">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2">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2">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2">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2">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2">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2">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2">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2">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2">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2">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2">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2">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2">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2">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2">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2">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2">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2">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2">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2">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2">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2">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2">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2">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2">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2">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2">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2">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2">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2">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2">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2">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2">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2">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2">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2">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2">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2">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2">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2">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2">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2">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2">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2">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2">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2">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2">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2">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2">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2">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2">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2">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2">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2">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2">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2">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2">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2">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2">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2">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2">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2">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2">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2">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2">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2">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2">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2">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2">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2">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2">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2">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2">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2">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2">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2">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2">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2">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2">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2">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2">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2">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2">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2">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2">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2">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2">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2">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2">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2">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2">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2">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2">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2">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2">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2">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2">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2">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2">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2">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2">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2">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2">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2">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2">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2">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2">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2">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2">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2">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2">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2">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2">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2">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2">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2">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2">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2">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2">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2">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2">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2">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2">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2">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2">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2">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2">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2">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2">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2">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2">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2">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2">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2">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2">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2">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2">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2">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2">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2">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2">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2">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2">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2">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2">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2">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2">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2">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2">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2">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2">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2">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2">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2">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2">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2">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2">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2">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2">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2">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2">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2">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2">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2">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2">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2">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2">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2">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2">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2">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2">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2">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2">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2">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2">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2">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2">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2">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2">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2">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2">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2">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2">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2">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2">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2">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2">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2">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2">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2">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2">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2">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2">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2">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2">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2">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2">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2">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2">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2">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2">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2">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2">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2">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2">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2">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2">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2">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2">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2">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2">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2">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2">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2">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2">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2">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2">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2">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2">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2">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2">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2">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2">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2">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2">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2">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2">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2">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2">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2">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2">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2">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2">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2">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2">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2">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2">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2">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2">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2">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2">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2">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2">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2">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2">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2">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2">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2">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2">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2">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2">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2">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2">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2">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2">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2">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2">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2">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2">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2">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2">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2">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2">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2">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2">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2">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2">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2">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2">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2">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2">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2">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2">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2">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2">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2">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2">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2">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2">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2">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2">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2">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2">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2">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2">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2">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2">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2">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2">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2">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2">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2">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2">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2">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2">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2">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2">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2">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2">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2">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2">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2">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2">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2">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2">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2">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2">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2">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2">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2">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2">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2">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2">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2">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2">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2">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2">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2">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2">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2">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2">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2">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2">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2">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2">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2">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2">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2">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2">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2">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2">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2">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2">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2">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2">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2">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2">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2">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2">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2">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2">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2">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2">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2">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2">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2">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2">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2">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2">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2">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2">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2">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2">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2">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2">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2">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2">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2">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2">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2">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2">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2">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2">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2">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2">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2">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2">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2">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2">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2">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2">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2">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2">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2">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2">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2">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2">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2">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2">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2">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2">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2">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2">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2">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2">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2">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2">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2">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2">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2">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2">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2">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2">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2">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2">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2">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2">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2">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2">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2">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2">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2">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2">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2">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2">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2">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2">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2">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2">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2">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2">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2">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2">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2">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2">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2">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2">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2">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2">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2">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2">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2">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2">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2">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2">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2">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2">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2">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2">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2">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2">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2">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2">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2">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2">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2">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2">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2">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2">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2">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2">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2">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2">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2">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2">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2">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2">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2">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2">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2">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2">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2">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2">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2">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2">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2">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2">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2">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2">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2">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2">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2">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2">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2">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2">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2">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2">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2">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2">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2">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2">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2">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2">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2">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2">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2">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2">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2">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2">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2">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2">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2">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2">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2">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2">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2">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2">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2">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2">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2">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2">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2">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2">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2">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2">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2">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2">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2">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2">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2">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2">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2">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2">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2">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2">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2">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2">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2">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2">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2">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2">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2">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2">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2">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2">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2">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2">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2">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2">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2">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2">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2">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2">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2">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2">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2">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2">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2">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2">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2">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2">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2">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2">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2">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2">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2">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2">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2">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2">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2">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2">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2">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2">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2">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2">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2">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2">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2">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2">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2">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2">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2">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2">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2">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2">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2">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2">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2">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2">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2">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2">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2">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2">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2">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2">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2">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2">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2">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2">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2">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2">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2">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2">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2">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2">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2">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2">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2">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2">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2">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2">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2">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2">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2">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2">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2">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2">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2">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2">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2">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2">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2">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2">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2">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2">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2">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2">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2">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2">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2">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2">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2">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2">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2">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2">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2">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2">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2">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2">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2">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2">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2">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2">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2">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2">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2">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2">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2">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2">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2">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2">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2">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2">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2">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2">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2">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2">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2">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2">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2">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2">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2">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2">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2">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2">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2">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2">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2">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2">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2">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2">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2">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2">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2">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2">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2">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2">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2">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2">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2">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2">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2">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2">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2">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2">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2">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2">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2">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2">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2">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2">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2">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2">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2">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2">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2">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2">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2">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2">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2">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2">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2">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2">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2">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2">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2">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2">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2">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2">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2">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2">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2">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2">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2">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2">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2">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2">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2">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2">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2">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2">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2">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2">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2">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2">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2">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2">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2">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2">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2">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2">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2">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2">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2">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2">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2">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2">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2">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2">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2">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2">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2">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2">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2">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2">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2">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2">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2">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2">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2">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2">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2">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2">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2">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2">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2">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2">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2">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2">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2">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2">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2">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2">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2">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2">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2">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2">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2">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2">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2">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2">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2">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2">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2">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2">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2">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2">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2">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2">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2">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2">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2">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2">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2">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2">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2">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2">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2">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2">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2">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2">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2">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2">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2">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2">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2">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2">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2">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2">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2">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2">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2">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2">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2">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2">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2">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2">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2">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2">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2">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2">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2">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2">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2">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2">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2">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2">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2">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2">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2">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2">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2">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2">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2">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2">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2">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2">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2">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2">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2">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2">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2">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2">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2">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2">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2">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2">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2">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2">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2">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2">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2">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2">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2">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2">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2">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2">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2">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2">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2">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2">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2">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2">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2">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2">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2">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2">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2">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2">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2">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2">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2">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2">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2">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2">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2">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2">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2">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2">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2">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2">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2">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2">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2">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2">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2">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2">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2">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2">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2">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2">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2">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2">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2">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2">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2">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2">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2">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2">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2">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2">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2">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2">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2">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2">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2">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2">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2">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2">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2">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2">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2">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2">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2">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2">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2">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2">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2">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2">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2">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F4B55-FF0B-4951-93D5-F868FD5A332C}">
  <dimension ref="A1"/>
  <sheetViews>
    <sheetView showGridLines="0" showRowColHeaders="0" tabSelected="1" topLeftCell="G11" zoomScale="87" zoomScaleNormal="91" workbookViewId="0">
      <selection activeCell="AH17" sqref="AH17"/>
    </sheetView>
  </sheetViews>
  <sheetFormatPr baseColWidth="10" defaultColWidth="8.83203125" defaultRowHeight="15" x14ac:dyDescent="0.2"/>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Anusuri Jnana Mani Kanta Surya</cp:lastModifiedBy>
  <dcterms:created xsi:type="dcterms:W3CDTF">2022-11-14T04:15:02Z</dcterms:created>
  <dcterms:modified xsi:type="dcterms:W3CDTF">2025-04-17T18:06:33Z</dcterms:modified>
</cp:coreProperties>
</file>