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12" windowWidth="22692" windowHeight="9276" activeTab="1"/>
  </bookViews>
  <sheets>
    <sheet name="Unit" sheetId="1" r:id="rId1"/>
    <sheet name="Lease" sheetId="2" r:id="rId2"/>
    <sheet name="Sheet3" sheetId="3" r:id="rId3"/>
  </sheets>
  <definedNames>
    <definedName name="_xlnm._FilterDatabase" localSheetId="1" hidden="1">Lease!$A$1:$R$274</definedName>
    <definedName name="_xlnm._FilterDatabase" localSheetId="0" hidden="1">Unit!$A$1:$C$274</definedName>
  </definedNames>
  <calcPr calcId="144525"/>
</workbook>
</file>

<file path=xl/calcChain.xml><?xml version="1.0" encoding="utf-8"?>
<calcChain xmlns="http://schemas.openxmlformats.org/spreadsheetml/2006/main">
  <c r="Q11" i="2" l="1"/>
  <c r="O9" i="2" s="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4" i="2"/>
  <c r="D5" i="2"/>
  <c r="D6" i="2"/>
  <c r="E6" i="2" s="1"/>
  <c r="D7" i="2"/>
  <c r="D8" i="2"/>
  <c r="E8" i="2" s="1"/>
  <c r="D9" i="2"/>
  <c r="D10" i="2"/>
  <c r="E10" i="2" s="1"/>
  <c r="D11" i="2"/>
  <c r="D12" i="2"/>
  <c r="E12" i="2" s="1"/>
  <c r="D13" i="2"/>
  <c r="D14" i="2"/>
  <c r="E14" i="2" s="1"/>
  <c r="D15" i="2"/>
  <c r="D16" i="2"/>
  <c r="E16" i="2" s="1"/>
  <c r="D17" i="2"/>
  <c r="D18" i="2"/>
  <c r="E18" i="2" s="1"/>
  <c r="D19" i="2"/>
  <c r="D20" i="2"/>
  <c r="E20" i="2" s="1"/>
  <c r="D21" i="2"/>
  <c r="D22" i="2"/>
  <c r="E22" i="2" s="1"/>
  <c r="D23" i="2"/>
  <c r="D24" i="2"/>
  <c r="E24" i="2" s="1"/>
  <c r="D25" i="2"/>
  <c r="D26" i="2"/>
  <c r="E26" i="2" s="1"/>
  <c r="D27" i="2"/>
  <c r="D28" i="2"/>
  <c r="E28" i="2" s="1"/>
  <c r="D29" i="2"/>
  <c r="D30" i="2"/>
  <c r="E30" i="2" s="1"/>
  <c r="D31" i="2"/>
  <c r="D32" i="2"/>
  <c r="E32" i="2" s="1"/>
  <c r="D33" i="2"/>
  <c r="D34" i="2"/>
  <c r="E34" i="2" s="1"/>
  <c r="D35" i="2"/>
  <c r="D36" i="2"/>
  <c r="E36" i="2" s="1"/>
  <c r="D37" i="2"/>
  <c r="D38" i="2"/>
  <c r="E38" i="2" s="1"/>
  <c r="D39" i="2"/>
  <c r="D40" i="2"/>
  <c r="E40" i="2" s="1"/>
  <c r="D41" i="2"/>
  <c r="D42" i="2"/>
  <c r="E42" i="2" s="1"/>
  <c r="D43" i="2"/>
  <c r="D44" i="2"/>
  <c r="E44" i="2" s="1"/>
  <c r="D45" i="2"/>
  <c r="D46" i="2"/>
  <c r="E46" i="2" s="1"/>
  <c r="D47" i="2"/>
  <c r="D48" i="2"/>
  <c r="E48" i="2" s="1"/>
  <c r="D49" i="2"/>
  <c r="D50" i="2"/>
  <c r="E50" i="2" s="1"/>
  <c r="D51" i="2"/>
  <c r="D52" i="2"/>
  <c r="E52" i="2" s="1"/>
  <c r="D53" i="2"/>
  <c r="D54" i="2"/>
  <c r="E54" i="2" s="1"/>
  <c r="D55" i="2"/>
  <c r="D56" i="2"/>
  <c r="E56" i="2" s="1"/>
  <c r="D57" i="2"/>
  <c r="D58" i="2"/>
  <c r="E58" i="2" s="1"/>
  <c r="D59" i="2"/>
  <c r="D60" i="2"/>
  <c r="E60" i="2" s="1"/>
  <c r="D61" i="2"/>
  <c r="D62" i="2"/>
  <c r="E62" i="2" s="1"/>
  <c r="D63" i="2"/>
  <c r="D64" i="2"/>
  <c r="E64" i="2" s="1"/>
  <c r="D65" i="2"/>
  <c r="D66" i="2"/>
  <c r="E66" i="2" s="1"/>
  <c r="D67" i="2"/>
  <c r="D68" i="2"/>
  <c r="E68" i="2" s="1"/>
  <c r="D69" i="2"/>
  <c r="D70" i="2"/>
  <c r="E70" i="2" s="1"/>
  <c r="D71" i="2"/>
  <c r="D72" i="2"/>
  <c r="E72" i="2" s="1"/>
  <c r="D73" i="2"/>
  <c r="D74" i="2"/>
  <c r="E74" i="2" s="1"/>
  <c r="D75" i="2"/>
  <c r="D76" i="2"/>
  <c r="E76" i="2" s="1"/>
  <c r="D77" i="2"/>
  <c r="D78" i="2"/>
  <c r="E78" i="2" s="1"/>
  <c r="D79" i="2"/>
  <c r="D80" i="2"/>
  <c r="E80" i="2" s="1"/>
  <c r="D81" i="2"/>
  <c r="D82" i="2"/>
  <c r="E82" i="2" s="1"/>
  <c r="D83" i="2"/>
  <c r="D84" i="2"/>
  <c r="E84" i="2" s="1"/>
  <c r="D85" i="2"/>
  <c r="D86" i="2"/>
  <c r="E86" i="2" s="1"/>
  <c r="D87" i="2"/>
  <c r="D88" i="2"/>
  <c r="E88" i="2" s="1"/>
  <c r="D89" i="2"/>
  <c r="D90" i="2"/>
  <c r="E90" i="2" s="1"/>
  <c r="D91" i="2"/>
  <c r="D92" i="2"/>
  <c r="E92" i="2" s="1"/>
  <c r="D93" i="2"/>
  <c r="D94" i="2"/>
  <c r="E94" i="2" s="1"/>
  <c r="D95" i="2"/>
  <c r="D96" i="2"/>
  <c r="E96" i="2" s="1"/>
  <c r="D97" i="2"/>
  <c r="D98" i="2"/>
  <c r="E98" i="2" s="1"/>
  <c r="D99" i="2"/>
  <c r="D100" i="2"/>
  <c r="E100" i="2" s="1"/>
  <c r="D101" i="2"/>
  <c r="D102" i="2"/>
  <c r="E102" i="2" s="1"/>
  <c r="D103" i="2"/>
  <c r="D104" i="2"/>
  <c r="E104" i="2" s="1"/>
  <c r="D105" i="2"/>
  <c r="D106" i="2"/>
  <c r="E106" i="2" s="1"/>
  <c r="D107" i="2"/>
  <c r="D108" i="2"/>
  <c r="E108" i="2" s="1"/>
  <c r="D109" i="2"/>
  <c r="D110" i="2"/>
  <c r="E110" i="2" s="1"/>
  <c r="D111" i="2"/>
  <c r="D112" i="2"/>
  <c r="E112" i="2" s="1"/>
  <c r="D113" i="2"/>
  <c r="D114" i="2"/>
  <c r="E114" i="2" s="1"/>
  <c r="D115" i="2"/>
  <c r="D116" i="2"/>
  <c r="E116" i="2" s="1"/>
  <c r="D117" i="2"/>
  <c r="D118" i="2"/>
  <c r="E118" i="2" s="1"/>
  <c r="D119" i="2"/>
  <c r="D120" i="2"/>
  <c r="E120" i="2" s="1"/>
  <c r="D121" i="2"/>
  <c r="D122" i="2"/>
  <c r="E122" i="2" s="1"/>
  <c r="D123" i="2"/>
  <c r="D124" i="2"/>
  <c r="E124" i="2" s="1"/>
  <c r="D125" i="2"/>
  <c r="D126" i="2"/>
  <c r="E126" i="2" s="1"/>
  <c r="D127" i="2"/>
  <c r="D128" i="2"/>
  <c r="E128" i="2" s="1"/>
  <c r="D129" i="2"/>
  <c r="D130" i="2"/>
  <c r="E130" i="2" s="1"/>
  <c r="D131" i="2"/>
  <c r="D132" i="2"/>
  <c r="E132" i="2" s="1"/>
  <c r="D133" i="2"/>
  <c r="D134" i="2"/>
  <c r="E134" i="2" s="1"/>
  <c r="D135" i="2"/>
  <c r="D136" i="2"/>
  <c r="E136" i="2" s="1"/>
  <c r="D137" i="2"/>
  <c r="D138" i="2"/>
  <c r="E138" i="2" s="1"/>
  <c r="D139" i="2"/>
  <c r="D140" i="2"/>
  <c r="E140" i="2" s="1"/>
  <c r="D141" i="2"/>
  <c r="D142" i="2"/>
  <c r="E142" i="2" s="1"/>
  <c r="D143" i="2"/>
  <c r="D144" i="2"/>
  <c r="E144" i="2" s="1"/>
  <c r="D145" i="2"/>
  <c r="D146" i="2"/>
  <c r="E146" i="2" s="1"/>
  <c r="D147" i="2"/>
  <c r="D148" i="2"/>
  <c r="E148" i="2" s="1"/>
  <c r="D149" i="2"/>
  <c r="D150" i="2"/>
  <c r="E150" i="2" s="1"/>
  <c r="D151" i="2"/>
  <c r="D152" i="2"/>
  <c r="E152" i="2" s="1"/>
  <c r="D153" i="2"/>
  <c r="D154" i="2"/>
  <c r="E154" i="2" s="1"/>
  <c r="D155" i="2"/>
  <c r="D156" i="2"/>
  <c r="E156" i="2" s="1"/>
  <c r="D157" i="2"/>
  <c r="D158" i="2"/>
  <c r="E158" i="2" s="1"/>
  <c r="D159" i="2"/>
  <c r="D160" i="2"/>
  <c r="E160" i="2" s="1"/>
  <c r="D161" i="2"/>
  <c r="D162" i="2"/>
  <c r="E162" i="2" s="1"/>
  <c r="D163" i="2"/>
  <c r="D164" i="2"/>
  <c r="E164" i="2" s="1"/>
  <c r="D165" i="2"/>
  <c r="D166" i="2"/>
  <c r="E166" i="2" s="1"/>
  <c r="D167" i="2"/>
  <c r="D168" i="2"/>
  <c r="E168" i="2" s="1"/>
  <c r="D169" i="2"/>
  <c r="D170" i="2"/>
  <c r="E170" i="2" s="1"/>
  <c r="D171" i="2"/>
  <c r="D172" i="2"/>
  <c r="E172" i="2" s="1"/>
  <c r="D173" i="2"/>
  <c r="D174" i="2"/>
  <c r="E174" i="2" s="1"/>
  <c r="D175" i="2"/>
  <c r="D176" i="2"/>
  <c r="E176" i="2" s="1"/>
  <c r="D177" i="2"/>
  <c r="D178" i="2"/>
  <c r="E178" i="2" s="1"/>
  <c r="D179" i="2"/>
  <c r="D180" i="2"/>
  <c r="E180" i="2" s="1"/>
  <c r="D181" i="2"/>
  <c r="D182" i="2"/>
  <c r="E182" i="2" s="1"/>
  <c r="D183" i="2"/>
  <c r="D184" i="2"/>
  <c r="E184" i="2" s="1"/>
  <c r="D185" i="2"/>
  <c r="D186" i="2"/>
  <c r="E186" i="2" s="1"/>
  <c r="D187" i="2"/>
  <c r="D188" i="2"/>
  <c r="E188" i="2" s="1"/>
  <c r="D189" i="2"/>
  <c r="D190" i="2"/>
  <c r="E190" i="2" s="1"/>
  <c r="D191" i="2"/>
  <c r="D192" i="2"/>
  <c r="E192" i="2" s="1"/>
  <c r="D193" i="2"/>
  <c r="D194" i="2"/>
  <c r="E194" i="2" s="1"/>
  <c r="D195" i="2"/>
  <c r="D196" i="2"/>
  <c r="E196" i="2" s="1"/>
  <c r="D197" i="2"/>
  <c r="D198" i="2"/>
  <c r="E198" i="2" s="1"/>
  <c r="D199" i="2"/>
  <c r="D200" i="2"/>
  <c r="E200" i="2" s="1"/>
  <c r="D201" i="2"/>
  <c r="D202" i="2"/>
  <c r="E202" i="2" s="1"/>
  <c r="D203" i="2"/>
  <c r="D204" i="2"/>
  <c r="E204" i="2" s="1"/>
  <c r="D205" i="2"/>
  <c r="D206" i="2"/>
  <c r="E206" i="2" s="1"/>
  <c r="D207" i="2"/>
  <c r="D208" i="2"/>
  <c r="E208" i="2" s="1"/>
  <c r="D209" i="2"/>
  <c r="D210" i="2"/>
  <c r="E210" i="2" s="1"/>
  <c r="D211" i="2"/>
  <c r="D212" i="2"/>
  <c r="E212" i="2" s="1"/>
  <c r="D213" i="2"/>
  <c r="D214" i="2"/>
  <c r="E214" i="2" s="1"/>
  <c r="D215" i="2"/>
  <c r="D216" i="2"/>
  <c r="E216" i="2" s="1"/>
  <c r="D217" i="2"/>
  <c r="D218" i="2"/>
  <c r="E218" i="2" s="1"/>
  <c r="D219" i="2"/>
  <c r="D220" i="2"/>
  <c r="E220" i="2" s="1"/>
  <c r="D221" i="2"/>
  <c r="D222" i="2"/>
  <c r="E222" i="2" s="1"/>
  <c r="D223" i="2"/>
  <c r="D224" i="2"/>
  <c r="E224" i="2" s="1"/>
  <c r="D225" i="2"/>
  <c r="D226" i="2"/>
  <c r="E226" i="2" s="1"/>
  <c r="D227" i="2"/>
  <c r="D228" i="2"/>
  <c r="E228" i="2" s="1"/>
  <c r="D229" i="2"/>
  <c r="D230" i="2"/>
  <c r="E230" i="2" s="1"/>
  <c r="D231" i="2"/>
  <c r="D232" i="2"/>
  <c r="E232" i="2" s="1"/>
  <c r="D233" i="2"/>
  <c r="D234" i="2"/>
  <c r="E234" i="2" s="1"/>
  <c r="D235" i="2"/>
  <c r="D236" i="2"/>
  <c r="E236" i="2" s="1"/>
  <c r="D237" i="2"/>
  <c r="D238" i="2"/>
  <c r="E238" i="2" s="1"/>
  <c r="D239" i="2"/>
  <c r="D240" i="2"/>
  <c r="E240" i="2" s="1"/>
  <c r="D241" i="2"/>
  <c r="D242" i="2"/>
  <c r="E242" i="2" s="1"/>
  <c r="D243" i="2"/>
  <c r="D244" i="2"/>
  <c r="E244" i="2" s="1"/>
  <c r="D245" i="2"/>
  <c r="D246" i="2"/>
  <c r="E246" i="2" s="1"/>
  <c r="D247" i="2"/>
  <c r="D248" i="2"/>
  <c r="E248" i="2" s="1"/>
  <c r="D249" i="2"/>
  <c r="D250" i="2"/>
  <c r="E250" i="2" s="1"/>
  <c r="D251" i="2"/>
  <c r="D252" i="2"/>
  <c r="E252" i="2" s="1"/>
  <c r="D253" i="2"/>
  <c r="D254" i="2"/>
  <c r="E254" i="2" s="1"/>
  <c r="D255" i="2"/>
  <c r="D256" i="2"/>
  <c r="E256" i="2" s="1"/>
  <c r="D257" i="2"/>
  <c r="D258" i="2"/>
  <c r="E258" i="2" s="1"/>
  <c r="D259" i="2"/>
  <c r="D260" i="2"/>
  <c r="E260" i="2" s="1"/>
  <c r="D261" i="2"/>
  <c r="D262" i="2"/>
  <c r="E262" i="2" s="1"/>
  <c r="D263" i="2"/>
  <c r="D264" i="2"/>
  <c r="E264" i="2" s="1"/>
  <c r="D265" i="2"/>
  <c r="D266" i="2"/>
  <c r="E266" i="2" s="1"/>
  <c r="D267" i="2"/>
  <c r="D268" i="2"/>
  <c r="E268" i="2" s="1"/>
  <c r="D269" i="2"/>
  <c r="D270" i="2"/>
  <c r="E270" i="2" s="1"/>
  <c r="D271" i="2"/>
  <c r="D272" i="2"/>
  <c r="E272" i="2" s="1"/>
  <c r="D273" i="2"/>
  <c r="D4" i="2"/>
  <c r="E4" i="2" s="1"/>
  <c r="E273" i="2" l="1"/>
  <c r="E271" i="2"/>
  <c r="E269" i="2"/>
  <c r="E265" i="2"/>
  <c r="E263" i="2"/>
  <c r="E261" i="2"/>
  <c r="E257" i="2"/>
  <c r="E255" i="2"/>
  <c r="E253" i="2"/>
  <c r="E249" i="2"/>
  <c r="E247" i="2"/>
  <c r="E245" i="2"/>
  <c r="E241" i="2"/>
  <c r="E239" i="2"/>
  <c r="E237" i="2"/>
  <c r="E233" i="2"/>
  <c r="E231" i="2"/>
  <c r="E229" i="2"/>
  <c r="E225" i="2"/>
  <c r="E223" i="2"/>
  <c r="E221" i="2"/>
  <c r="E217" i="2"/>
  <c r="E215" i="2"/>
  <c r="E213" i="2"/>
  <c r="E209" i="2"/>
  <c r="E205" i="2"/>
  <c r="E201" i="2"/>
  <c r="E197" i="2"/>
  <c r="E193" i="2"/>
  <c r="E189" i="2"/>
  <c r="E185" i="2"/>
  <c r="E181" i="2"/>
  <c r="E177" i="2"/>
  <c r="E173" i="2"/>
  <c r="E175" i="2"/>
  <c r="E179" i="2"/>
  <c r="E183" i="2"/>
  <c r="E187" i="2"/>
  <c r="E191" i="2"/>
  <c r="E195" i="2"/>
  <c r="E199" i="2"/>
  <c r="E203" i="2"/>
  <c r="E207" i="2"/>
  <c r="E211" i="2"/>
  <c r="E267" i="2"/>
  <c r="E259" i="2"/>
  <c r="E251" i="2"/>
  <c r="E243" i="2"/>
  <c r="E235" i="2"/>
  <c r="E227" i="2"/>
  <c r="E219" i="2"/>
  <c r="E171" i="2"/>
  <c r="E169" i="2"/>
  <c r="E167" i="2"/>
  <c r="E165" i="2"/>
  <c r="E163" i="2"/>
  <c r="E161" i="2"/>
  <c r="E159" i="2"/>
  <c r="E157" i="2"/>
  <c r="E155" i="2"/>
  <c r="E153" i="2"/>
  <c r="E151" i="2"/>
  <c r="E149" i="2"/>
  <c r="E147" i="2"/>
  <c r="E145" i="2"/>
  <c r="E143" i="2"/>
  <c r="E141" i="2"/>
  <c r="E139" i="2"/>
  <c r="E137" i="2"/>
  <c r="E135" i="2"/>
  <c r="E133" i="2"/>
  <c r="E131" i="2"/>
  <c r="E129" i="2"/>
  <c r="E127" i="2"/>
  <c r="E125" i="2"/>
  <c r="E123" i="2"/>
  <c r="E121" i="2"/>
  <c r="E119" i="2"/>
  <c r="E117" i="2"/>
  <c r="E115" i="2"/>
  <c r="E113" i="2"/>
  <c r="E111" i="2"/>
  <c r="E109" i="2"/>
  <c r="E107" i="2"/>
  <c r="E105" i="2"/>
  <c r="E103" i="2"/>
  <c r="E101" i="2"/>
  <c r="E99" i="2"/>
  <c r="E97" i="2"/>
  <c r="E95" i="2"/>
  <c r="E93" i="2"/>
  <c r="E91" i="2"/>
  <c r="E89" i="2"/>
  <c r="E87" i="2"/>
  <c r="E85" i="2"/>
  <c r="E83" i="2"/>
  <c r="E81" i="2"/>
  <c r="E79" i="2"/>
  <c r="E77" i="2"/>
  <c r="E75" i="2"/>
  <c r="E73" i="2"/>
  <c r="E71" i="2"/>
  <c r="E69" i="2"/>
  <c r="E67" i="2"/>
  <c r="E65" i="2"/>
  <c r="E63" i="2"/>
  <c r="E61" i="2"/>
  <c r="E59" i="2"/>
  <c r="E57" i="2"/>
  <c r="E55" i="2"/>
  <c r="E53" i="2"/>
  <c r="E51" i="2"/>
  <c r="E49" i="2"/>
  <c r="E47" i="2"/>
  <c r="E45" i="2"/>
  <c r="E43" i="2"/>
  <c r="E41" i="2"/>
  <c r="E39" i="2"/>
  <c r="E37" i="2"/>
  <c r="E35" i="2"/>
  <c r="E33" i="2"/>
  <c r="E31" i="2"/>
  <c r="E29" i="2"/>
  <c r="E27" i="2"/>
  <c r="E25" i="2"/>
  <c r="E23" i="2"/>
  <c r="E21" i="2"/>
  <c r="E19" i="2"/>
  <c r="E17" i="2"/>
  <c r="E15" i="2"/>
  <c r="E13" i="2"/>
  <c r="E11" i="2"/>
  <c r="E9" i="2"/>
  <c r="E7" i="2"/>
  <c r="E5" i="2"/>
  <c r="F43"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5" i="1"/>
</calcChain>
</file>

<file path=xl/sharedStrings.xml><?xml version="1.0" encoding="utf-8"?>
<sst xmlns="http://schemas.openxmlformats.org/spreadsheetml/2006/main" count="1058" uniqueCount="183">
  <si>
    <t>SUITID</t>
  </si>
  <si>
    <t xml:space="preserve">BIGW </t>
  </si>
  <si>
    <t xml:space="preserve">F1   </t>
  </si>
  <si>
    <t xml:space="preserve">F2   </t>
  </si>
  <si>
    <t xml:space="preserve">F3   </t>
  </si>
  <si>
    <t xml:space="preserve">F4   </t>
  </si>
  <si>
    <t xml:space="preserve">F5   </t>
  </si>
  <si>
    <t xml:space="preserve">F6   </t>
  </si>
  <si>
    <t xml:space="preserve">F7   </t>
  </si>
  <si>
    <t xml:space="preserve">F8   </t>
  </si>
  <si>
    <t xml:space="preserve">K01  </t>
  </si>
  <si>
    <t xml:space="preserve">VM   </t>
  </si>
  <si>
    <t xml:space="preserve">K03  </t>
  </si>
  <si>
    <t xml:space="preserve">K04  </t>
  </si>
  <si>
    <t xml:space="preserve">K05  </t>
  </si>
  <si>
    <t xml:space="preserve">K06  </t>
  </si>
  <si>
    <t xml:space="preserve">K07  </t>
  </si>
  <si>
    <t xml:space="preserve">K08  </t>
  </si>
  <si>
    <t xml:space="preserve">K10  </t>
  </si>
  <si>
    <t xml:space="preserve">K11  </t>
  </si>
  <si>
    <t>KIDDY</t>
  </si>
  <si>
    <t xml:space="preserve">LIBR </t>
  </si>
  <si>
    <t>PAD01</t>
  </si>
  <si>
    <t>PAD02</t>
  </si>
  <si>
    <t xml:space="preserve">S02  </t>
  </si>
  <si>
    <t xml:space="preserve">S03  </t>
  </si>
  <si>
    <t xml:space="preserve">S04  </t>
  </si>
  <si>
    <t xml:space="preserve">S05  </t>
  </si>
  <si>
    <t xml:space="preserve">S06  </t>
  </si>
  <si>
    <t xml:space="preserve">S07  </t>
  </si>
  <si>
    <t xml:space="preserve">S07A </t>
  </si>
  <si>
    <t xml:space="preserve">S08  </t>
  </si>
  <si>
    <t xml:space="preserve">S09  </t>
  </si>
  <si>
    <t xml:space="preserve">S10  </t>
  </si>
  <si>
    <t xml:space="preserve">S11  </t>
  </si>
  <si>
    <t xml:space="preserve">S11A </t>
  </si>
  <si>
    <t xml:space="preserve">S11B </t>
  </si>
  <si>
    <t xml:space="preserve">S12  </t>
  </si>
  <si>
    <t xml:space="preserve">S13  </t>
  </si>
  <si>
    <t xml:space="preserve">S13A </t>
  </si>
  <si>
    <t xml:space="preserve">S14  </t>
  </si>
  <si>
    <t xml:space="preserve">S15  </t>
  </si>
  <si>
    <t xml:space="preserve">S17  </t>
  </si>
  <si>
    <t xml:space="preserve">S18  </t>
  </si>
  <si>
    <t xml:space="preserve">S19A </t>
  </si>
  <si>
    <t xml:space="preserve">S19B </t>
  </si>
  <si>
    <t xml:space="preserve">S20  </t>
  </si>
  <si>
    <t xml:space="preserve">S21  </t>
  </si>
  <si>
    <t xml:space="preserve">S22  </t>
  </si>
  <si>
    <t xml:space="preserve">S22A </t>
  </si>
  <si>
    <t xml:space="preserve">S23  </t>
  </si>
  <si>
    <t xml:space="preserve">S24  </t>
  </si>
  <si>
    <t xml:space="preserve">S25  </t>
  </si>
  <si>
    <t xml:space="preserve">S26  </t>
  </si>
  <si>
    <t xml:space="preserve">S27  </t>
  </si>
  <si>
    <t xml:space="preserve">S28  </t>
  </si>
  <si>
    <t xml:space="preserve">S29  </t>
  </si>
  <si>
    <t xml:space="preserve">S30  </t>
  </si>
  <si>
    <t xml:space="preserve">S32  </t>
  </si>
  <si>
    <t xml:space="preserve">S33  </t>
  </si>
  <si>
    <t xml:space="preserve">S34  </t>
  </si>
  <si>
    <t xml:space="preserve">S35  </t>
  </si>
  <si>
    <t xml:space="preserve">S36  </t>
  </si>
  <si>
    <t xml:space="preserve">S39  </t>
  </si>
  <si>
    <t xml:space="preserve">S41  </t>
  </si>
  <si>
    <t xml:space="preserve">S42  </t>
  </si>
  <si>
    <t xml:space="preserve">S43  </t>
  </si>
  <si>
    <t xml:space="preserve">S44  </t>
  </si>
  <si>
    <t>S4549</t>
  </si>
  <si>
    <t xml:space="preserve">S46  </t>
  </si>
  <si>
    <t xml:space="preserve">S47  </t>
  </si>
  <si>
    <t xml:space="preserve">S47A </t>
  </si>
  <si>
    <t xml:space="preserve">S48  </t>
  </si>
  <si>
    <t>SIGNS</t>
  </si>
  <si>
    <t xml:space="preserve">S50  </t>
  </si>
  <si>
    <t>SPMKT</t>
  </si>
  <si>
    <t xml:space="preserve">G-01 </t>
  </si>
  <si>
    <t xml:space="preserve">G-02 </t>
  </si>
  <si>
    <t xml:space="preserve">G-03 </t>
  </si>
  <si>
    <t>L1-01</t>
  </si>
  <si>
    <t>L1-02</t>
  </si>
  <si>
    <t>L2-01</t>
  </si>
  <si>
    <t>L3-01</t>
  </si>
  <si>
    <t>L4-01</t>
  </si>
  <si>
    <t>L5-01</t>
  </si>
  <si>
    <t>L5-02</t>
  </si>
  <si>
    <t>L5-03</t>
  </si>
  <si>
    <t>L5-04</t>
  </si>
  <si>
    <t>L6-01</t>
  </si>
  <si>
    <t>L7-01</t>
  </si>
  <si>
    <t>L7-02</t>
  </si>
  <si>
    <t>L7-03</t>
  </si>
  <si>
    <t xml:space="preserve">ATM1 </t>
  </si>
  <si>
    <t xml:space="preserve">ATM2 </t>
  </si>
  <si>
    <t xml:space="preserve">ATM3 </t>
  </si>
  <si>
    <t xml:space="preserve">COL  </t>
  </si>
  <si>
    <t>COMM1</t>
  </si>
  <si>
    <t>COMM2</t>
  </si>
  <si>
    <t>Hoyts</t>
  </si>
  <si>
    <t xml:space="preserve">K02  </t>
  </si>
  <si>
    <t xml:space="preserve">M01  </t>
  </si>
  <si>
    <t xml:space="preserve">M02  </t>
  </si>
  <si>
    <t xml:space="preserve">M03  </t>
  </si>
  <si>
    <t xml:space="preserve">Pad1 </t>
  </si>
  <si>
    <t xml:space="preserve">Pad2 </t>
  </si>
  <si>
    <t xml:space="preserve">Pad3 </t>
  </si>
  <si>
    <t xml:space="preserve">Ride </t>
  </si>
  <si>
    <t xml:space="preserve">T01  </t>
  </si>
  <si>
    <t xml:space="preserve">T02  </t>
  </si>
  <si>
    <t xml:space="preserve">T03  </t>
  </si>
  <si>
    <t xml:space="preserve">T05  </t>
  </si>
  <si>
    <t xml:space="preserve">T06  </t>
  </si>
  <si>
    <t xml:space="preserve">T07  </t>
  </si>
  <si>
    <t xml:space="preserve">T09  </t>
  </si>
  <si>
    <t xml:space="preserve">T10  </t>
  </si>
  <si>
    <t xml:space="preserve">T11  </t>
  </si>
  <si>
    <t xml:space="preserve">T12  </t>
  </si>
  <si>
    <t xml:space="preserve">T13  </t>
  </si>
  <si>
    <t xml:space="preserve">T14  </t>
  </si>
  <si>
    <t xml:space="preserve">T15  </t>
  </si>
  <si>
    <t xml:space="preserve">T16  </t>
  </si>
  <si>
    <t xml:space="preserve">T17  </t>
  </si>
  <si>
    <t xml:space="preserve">T18  </t>
  </si>
  <si>
    <t>T1920</t>
  </si>
  <si>
    <t xml:space="preserve">T21A </t>
  </si>
  <si>
    <t xml:space="preserve">T21B </t>
  </si>
  <si>
    <t xml:space="preserve">T22  </t>
  </si>
  <si>
    <t xml:space="preserve">T23  </t>
  </si>
  <si>
    <t xml:space="preserve">T24  </t>
  </si>
  <si>
    <t xml:space="preserve">T25  </t>
  </si>
  <si>
    <t xml:space="preserve">T25A </t>
  </si>
  <si>
    <t xml:space="preserve">T26  </t>
  </si>
  <si>
    <t xml:space="preserve">T27  </t>
  </si>
  <si>
    <t xml:space="preserve">T29  </t>
  </si>
  <si>
    <t xml:space="preserve">T30  </t>
  </si>
  <si>
    <t xml:space="preserve">T31  </t>
  </si>
  <si>
    <t>T3233</t>
  </si>
  <si>
    <t>T9T22</t>
  </si>
  <si>
    <t xml:space="preserve">VAL  </t>
  </si>
  <si>
    <t>CAS01</t>
  </si>
  <si>
    <t xml:space="preserve">COL1 </t>
  </si>
  <si>
    <t xml:space="preserve">02&amp;3 </t>
  </si>
  <si>
    <t>04&amp;6A</t>
  </si>
  <si>
    <t xml:space="preserve">10A  </t>
  </si>
  <si>
    <t>22-23</t>
  </si>
  <si>
    <t xml:space="preserve">ATM4 </t>
  </si>
  <si>
    <t xml:space="preserve">ATM5 </t>
  </si>
  <si>
    <t xml:space="preserve">BCC  </t>
  </si>
  <si>
    <t xml:space="preserve">CAR  </t>
  </si>
  <si>
    <t>CAS02</t>
  </si>
  <si>
    <t>CAS03</t>
  </si>
  <si>
    <t>CAS04</t>
  </si>
  <si>
    <t>CAS05</t>
  </si>
  <si>
    <t>CAS06</t>
  </si>
  <si>
    <t>CAS07</t>
  </si>
  <si>
    <t xml:space="preserve">001A </t>
  </si>
  <si>
    <t xml:space="preserve">001B </t>
  </si>
  <si>
    <t>004-5</t>
  </si>
  <si>
    <t>0009A</t>
  </si>
  <si>
    <t>0010A</t>
  </si>
  <si>
    <t>0010B</t>
  </si>
  <si>
    <t>0103A</t>
  </si>
  <si>
    <t>0103B</t>
  </si>
  <si>
    <t xml:space="preserve">AT01 </t>
  </si>
  <si>
    <t xml:space="preserve">AT02 </t>
  </si>
  <si>
    <t xml:space="preserve">ROOF </t>
  </si>
  <si>
    <t xml:space="preserve">CAS2 </t>
  </si>
  <si>
    <t xml:space="preserve">CAS  </t>
  </si>
  <si>
    <t>BVK Suit</t>
  </si>
  <si>
    <t>BVK Lease</t>
  </si>
  <si>
    <t>zzz</t>
  </si>
  <si>
    <t>OCCPSTAT</t>
  </si>
  <si>
    <t>C</t>
  </si>
  <si>
    <t>I</t>
  </si>
  <si>
    <t>BLDGID</t>
  </si>
  <si>
    <t>Lease</t>
  </si>
  <si>
    <t>Suit</t>
  </si>
  <si>
    <t>SUITSQFT</t>
  </si>
  <si>
    <t>Leased Area</t>
  </si>
  <si>
    <t>Source</t>
  </si>
  <si>
    <t>DST</t>
  </si>
  <si>
    <t>Based on CN</t>
  </si>
  <si>
    <t>Based on 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</si>
</sst>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 fontId="0" fillId="0" borderId="0" xfId="0" applyNumberFormat="1"/>
    <xf numFmtId="0" fontId="1" fillId="0" borderId="0" xfId="0" applyFon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4"/>
  <sheetViews>
    <sheetView workbookViewId="0">
      <selection activeCell="Q20" sqref="Q20"/>
    </sheetView>
  </sheetViews>
  <sheetFormatPr defaultRowHeight="14.4" x14ac:dyDescent="0.3"/>
  <sheetData>
    <row r="1" spans="1:3" x14ac:dyDescent="0.3">
      <c r="A1" s="2" t="s">
        <v>168</v>
      </c>
      <c r="B1" s="2" t="s">
        <v>169</v>
      </c>
    </row>
    <row r="4" spans="1:3" x14ac:dyDescent="0.3">
      <c r="A4" s="2" t="s">
        <v>0</v>
      </c>
      <c r="B4" s="2" t="s">
        <v>0</v>
      </c>
      <c r="C4" t="s">
        <v>170</v>
      </c>
    </row>
    <row r="5" spans="1:3" x14ac:dyDescent="0.3">
      <c r="A5" t="s">
        <v>1</v>
      </c>
      <c r="B5" t="s">
        <v>1</v>
      </c>
      <c r="C5">
        <f>COUNTIF(B:B,A5)</f>
        <v>1</v>
      </c>
    </row>
    <row r="6" spans="1:3" x14ac:dyDescent="0.3">
      <c r="A6" t="s">
        <v>2</v>
      </c>
      <c r="B6" t="s">
        <v>2</v>
      </c>
      <c r="C6">
        <f t="shared" ref="C6:C69" si="0">COUNTIF(B:B,A6)</f>
        <v>1</v>
      </c>
    </row>
    <row r="7" spans="1:3" x14ac:dyDescent="0.3">
      <c r="A7" t="s">
        <v>3</v>
      </c>
      <c r="B7" t="s">
        <v>3</v>
      </c>
      <c r="C7">
        <f t="shared" si="0"/>
        <v>1</v>
      </c>
    </row>
    <row r="8" spans="1:3" x14ac:dyDescent="0.3">
      <c r="A8" t="s">
        <v>4</v>
      </c>
      <c r="B8" t="s">
        <v>4</v>
      </c>
      <c r="C8">
        <f t="shared" si="0"/>
        <v>1</v>
      </c>
    </row>
    <row r="9" spans="1:3" x14ac:dyDescent="0.3">
      <c r="A9" t="s">
        <v>5</v>
      </c>
      <c r="B9" t="s">
        <v>5</v>
      </c>
      <c r="C9">
        <f t="shared" si="0"/>
        <v>2</v>
      </c>
    </row>
    <row r="10" spans="1:3" x14ac:dyDescent="0.3">
      <c r="A10" t="s">
        <v>6</v>
      </c>
      <c r="B10" t="s">
        <v>10</v>
      </c>
      <c r="C10">
        <f t="shared" si="0"/>
        <v>1</v>
      </c>
    </row>
    <row r="11" spans="1:3" x14ac:dyDescent="0.3">
      <c r="A11" t="s">
        <v>7</v>
      </c>
      <c r="B11" t="s">
        <v>11</v>
      </c>
      <c r="C11">
        <f t="shared" si="0"/>
        <v>0</v>
      </c>
    </row>
    <row r="12" spans="1:3" x14ac:dyDescent="0.3">
      <c r="A12" t="s">
        <v>8</v>
      </c>
      <c r="B12" t="s">
        <v>12</v>
      </c>
      <c r="C12">
        <f t="shared" si="0"/>
        <v>0</v>
      </c>
    </row>
    <row r="13" spans="1:3" x14ac:dyDescent="0.3">
      <c r="A13" t="s">
        <v>9</v>
      </c>
      <c r="B13" t="s">
        <v>13</v>
      </c>
      <c r="C13">
        <f t="shared" si="0"/>
        <v>1</v>
      </c>
    </row>
    <row r="14" spans="1:3" x14ac:dyDescent="0.3">
      <c r="A14" t="s">
        <v>10</v>
      </c>
      <c r="B14" t="s">
        <v>15</v>
      </c>
      <c r="C14">
        <f t="shared" si="0"/>
        <v>3</v>
      </c>
    </row>
    <row r="15" spans="1:3" x14ac:dyDescent="0.3">
      <c r="A15" t="s">
        <v>11</v>
      </c>
      <c r="B15" t="s">
        <v>16</v>
      </c>
      <c r="C15">
        <f t="shared" si="0"/>
        <v>2</v>
      </c>
    </row>
    <row r="16" spans="1:3" x14ac:dyDescent="0.3">
      <c r="A16" t="s">
        <v>12</v>
      </c>
      <c r="B16" t="s">
        <v>17</v>
      </c>
      <c r="C16">
        <f t="shared" si="0"/>
        <v>4</v>
      </c>
    </row>
    <row r="17" spans="1:3" x14ac:dyDescent="0.3">
      <c r="A17" t="s">
        <v>13</v>
      </c>
      <c r="B17" t="s">
        <v>18</v>
      </c>
      <c r="C17">
        <f t="shared" si="0"/>
        <v>1</v>
      </c>
    </row>
    <row r="18" spans="1:3" x14ac:dyDescent="0.3">
      <c r="A18" t="s">
        <v>14</v>
      </c>
      <c r="B18" t="s">
        <v>19</v>
      </c>
      <c r="C18">
        <f t="shared" si="0"/>
        <v>1</v>
      </c>
    </row>
    <row r="19" spans="1:3" x14ac:dyDescent="0.3">
      <c r="A19" t="s">
        <v>15</v>
      </c>
      <c r="B19" t="s">
        <v>20</v>
      </c>
      <c r="C19">
        <f t="shared" si="0"/>
        <v>2</v>
      </c>
    </row>
    <row r="20" spans="1:3" x14ac:dyDescent="0.3">
      <c r="A20" t="s">
        <v>16</v>
      </c>
      <c r="B20" t="s">
        <v>21</v>
      </c>
      <c r="C20">
        <f t="shared" si="0"/>
        <v>2</v>
      </c>
    </row>
    <row r="21" spans="1:3" x14ac:dyDescent="0.3">
      <c r="A21" t="s">
        <v>17</v>
      </c>
      <c r="B21" t="s">
        <v>22</v>
      </c>
      <c r="C21">
        <f t="shared" si="0"/>
        <v>1</v>
      </c>
    </row>
    <row r="22" spans="1:3" x14ac:dyDescent="0.3">
      <c r="A22" t="s">
        <v>18</v>
      </c>
      <c r="B22" t="s">
        <v>23</v>
      </c>
      <c r="C22">
        <f t="shared" si="0"/>
        <v>1</v>
      </c>
    </row>
    <row r="23" spans="1:3" x14ac:dyDescent="0.3">
      <c r="A23" t="s">
        <v>19</v>
      </c>
      <c r="B23" t="s">
        <v>24</v>
      </c>
      <c r="C23">
        <f t="shared" si="0"/>
        <v>2</v>
      </c>
    </row>
    <row r="24" spans="1:3" x14ac:dyDescent="0.3">
      <c r="A24" t="s">
        <v>20</v>
      </c>
      <c r="B24" t="s">
        <v>25</v>
      </c>
      <c r="C24">
        <f t="shared" si="0"/>
        <v>2</v>
      </c>
    </row>
    <row r="25" spans="1:3" x14ac:dyDescent="0.3">
      <c r="A25" t="s">
        <v>21</v>
      </c>
      <c r="B25" t="s">
        <v>26</v>
      </c>
      <c r="C25">
        <f t="shared" si="0"/>
        <v>1</v>
      </c>
    </row>
    <row r="26" spans="1:3" x14ac:dyDescent="0.3">
      <c r="A26" t="s">
        <v>22</v>
      </c>
      <c r="B26" t="s">
        <v>27</v>
      </c>
      <c r="C26">
        <f t="shared" si="0"/>
        <v>1</v>
      </c>
    </row>
    <row r="27" spans="1:3" x14ac:dyDescent="0.3">
      <c r="A27" t="s">
        <v>23</v>
      </c>
      <c r="B27" t="s">
        <v>28</v>
      </c>
      <c r="C27">
        <f t="shared" si="0"/>
        <v>1</v>
      </c>
    </row>
    <row r="28" spans="1:3" x14ac:dyDescent="0.3">
      <c r="A28" t="s">
        <v>24</v>
      </c>
      <c r="B28" t="s">
        <v>29</v>
      </c>
      <c r="C28">
        <f t="shared" si="0"/>
        <v>1</v>
      </c>
    </row>
    <row r="29" spans="1:3" x14ac:dyDescent="0.3">
      <c r="A29" t="s">
        <v>25</v>
      </c>
      <c r="B29" t="s">
        <v>31</v>
      </c>
      <c r="C29">
        <f t="shared" si="0"/>
        <v>1</v>
      </c>
    </row>
    <row r="30" spans="1:3" x14ac:dyDescent="0.3">
      <c r="A30" t="s">
        <v>26</v>
      </c>
      <c r="B30" t="s">
        <v>32</v>
      </c>
      <c r="C30">
        <f t="shared" si="0"/>
        <v>1</v>
      </c>
    </row>
    <row r="31" spans="1:3" x14ac:dyDescent="0.3">
      <c r="A31" t="s">
        <v>27</v>
      </c>
      <c r="B31" t="s">
        <v>33</v>
      </c>
      <c r="C31">
        <f t="shared" si="0"/>
        <v>1</v>
      </c>
    </row>
    <row r="32" spans="1:3" x14ac:dyDescent="0.3">
      <c r="A32" t="s">
        <v>28</v>
      </c>
      <c r="B32" t="s">
        <v>34</v>
      </c>
      <c r="C32">
        <f t="shared" si="0"/>
        <v>1</v>
      </c>
    </row>
    <row r="33" spans="1:6" x14ac:dyDescent="0.3">
      <c r="A33" t="s">
        <v>29</v>
      </c>
      <c r="B33" t="s">
        <v>35</v>
      </c>
      <c r="C33">
        <f t="shared" si="0"/>
        <v>1</v>
      </c>
    </row>
    <row r="34" spans="1:6" x14ac:dyDescent="0.3">
      <c r="A34" t="s">
        <v>30</v>
      </c>
      <c r="B34" t="s">
        <v>36</v>
      </c>
      <c r="C34">
        <f t="shared" si="0"/>
        <v>0</v>
      </c>
      <c r="F34">
        <v>234</v>
      </c>
    </row>
    <row r="35" spans="1:6" x14ac:dyDescent="0.3">
      <c r="A35" t="s">
        <v>31</v>
      </c>
      <c r="B35" t="s">
        <v>38</v>
      </c>
      <c r="C35">
        <f t="shared" si="0"/>
        <v>1</v>
      </c>
    </row>
    <row r="36" spans="1:6" x14ac:dyDescent="0.3">
      <c r="A36" t="s">
        <v>32</v>
      </c>
      <c r="B36" t="s">
        <v>40</v>
      </c>
      <c r="C36">
        <f t="shared" si="0"/>
        <v>1</v>
      </c>
    </row>
    <row r="37" spans="1:6" x14ac:dyDescent="0.3">
      <c r="A37" t="s">
        <v>33</v>
      </c>
      <c r="B37" t="s">
        <v>41</v>
      </c>
      <c r="C37">
        <f t="shared" si="0"/>
        <v>2</v>
      </c>
    </row>
    <row r="38" spans="1:6" x14ac:dyDescent="0.3">
      <c r="A38" t="s">
        <v>34</v>
      </c>
      <c r="B38" t="s">
        <v>42</v>
      </c>
      <c r="C38">
        <f t="shared" si="0"/>
        <v>1</v>
      </c>
    </row>
    <row r="39" spans="1:6" x14ac:dyDescent="0.3">
      <c r="A39" t="s">
        <v>35</v>
      </c>
      <c r="B39" t="s">
        <v>43</v>
      </c>
      <c r="C39">
        <f t="shared" si="0"/>
        <v>1</v>
      </c>
    </row>
    <row r="40" spans="1:6" x14ac:dyDescent="0.3">
      <c r="A40" t="s">
        <v>36</v>
      </c>
      <c r="B40" t="s">
        <v>44</v>
      </c>
      <c r="C40">
        <f t="shared" si="0"/>
        <v>1</v>
      </c>
    </row>
    <row r="41" spans="1:6" x14ac:dyDescent="0.3">
      <c r="A41" t="s">
        <v>37</v>
      </c>
      <c r="B41" t="s">
        <v>45</v>
      </c>
      <c r="C41">
        <f t="shared" si="0"/>
        <v>1</v>
      </c>
    </row>
    <row r="42" spans="1:6" x14ac:dyDescent="0.3">
      <c r="A42" t="s">
        <v>38</v>
      </c>
      <c r="B42" t="s">
        <v>46</v>
      </c>
      <c r="C42">
        <f t="shared" si="0"/>
        <v>3</v>
      </c>
    </row>
    <row r="43" spans="1:6" x14ac:dyDescent="0.3">
      <c r="A43" t="s">
        <v>39</v>
      </c>
      <c r="B43" t="s">
        <v>47</v>
      </c>
      <c r="C43">
        <f t="shared" si="0"/>
        <v>0</v>
      </c>
      <c r="F43">
        <f>F34-18</f>
        <v>216</v>
      </c>
    </row>
    <row r="44" spans="1:6" x14ac:dyDescent="0.3">
      <c r="A44" t="s">
        <v>40</v>
      </c>
      <c r="B44" t="s">
        <v>48</v>
      </c>
      <c r="C44">
        <f t="shared" si="0"/>
        <v>2</v>
      </c>
    </row>
    <row r="45" spans="1:6" x14ac:dyDescent="0.3">
      <c r="A45" t="s">
        <v>41</v>
      </c>
      <c r="B45" t="s">
        <v>49</v>
      </c>
      <c r="C45">
        <f t="shared" si="0"/>
        <v>1</v>
      </c>
    </row>
    <row r="46" spans="1:6" x14ac:dyDescent="0.3">
      <c r="A46" t="s">
        <v>42</v>
      </c>
      <c r="B46" t="s">
        <v>51</v>
      </c>
      <c r="C46">
        <f t="shared" si="0"/>
        <v>1</v>
      </c>
    </row>
    <row r="47" spans="1:6" x14ac:dyDescent="0.3">
      <c r="A47" t="s">
        <v>43</v>
      </c>
      <c r="B47" t="s">
        <v>52</v>
      </c>
      <c r="C47">
        <f t="shared" si="0"/>
        <v>2</v>
      </c>
    </row>
    <row r="48" spans="1:6" x14ac:dyDescent="0.3">
      <c r="A48" t="s">
        <v>44</v>
      </c>
      <c r="B48" t="s">
        <v>53</v>
      </c>
      <c r="C48">
        <f t="shared" si="0"/>
        <v>1</v>
      </c>
    </row>
    <row r="49" spans="1:3" x14ac:dyDescent="0.3">
      <c r="A49" t="s">
        <v>45</v>
      </c>
      <c r="B49" t="s">
        <v>54</v>
      </c>
      <c r="C49">
        <f t="shared" si="0"/>
        <v>1</v>
      </c>
    </row>
    <row r="50" spans="1:3" x14ac:dyDescent="0.3">
      <c r="A50" t="s">
        <v>46</v>
      </c>
      <c r="B50" t="s">
        <v>57</v>
      </c>
      <c r="C50">
        <f t="shared" si="0"/>
        <v>1</v>
      </c>
    </row>
    <row r="51" spans="1:3" x14ac:dyDescent="0.3">
      <c r="A51" t="s">
        <v>47</v>
      </c>
      <c r="B51" t="s">
        <v>59</v>
      </c>
      <c r="C51">
        <f t="shared" si="0"/>
        <v>1</v>
      </c>
    </row>
    <row r="52" spans="1:3" x14ac:dyDescent="0.3">
      <c r="A52" t="s">
        <v>48</v>
      </c>
      <c r="B52" t="s">
        <v>60</v>
      </c>
      <c r="C52">
        <f t="shared" si="0"/>
        <v>1</v>
      </c>
    </row>
    <row r="53" spans="1:3" x14ac:dyDescent="0.3">
      <c r="A53" t="s">
        <v>49</v>
      </c>
      <c r="B53" t="s">
        <v>61</v>
      </c>
      <c r="C53">
        <f t="shared" si="0"/>
        <v>1</v>
      </c>
    </row>
    <row r="54" spans="1:3" x14ac:dyDescent="0.3">
      <c r="A54" t="s">
        <v>50</v>
      </c>
      <c r="B54" t="s">
        <v>62</v>
      </c>
      <c r="C54">
        <f t="shared" si="0"/>
        <v>0</v>
      </c>
    </row>
    <row r="55" spans="1:3" x14ac:dyDescent="0.3">
      <c r="A55" t="s">
        <v>51</v>
      </c>
      <c r="B55" t="s">
        <v>63</v>
      </c>
      <c r="C55">
        <f t="shared" si="0"/>
        <v>2</v>
      </c>
    </row>
    <row r="56" spans="1:3" x14ac:dyDescent="0.3">
      <c r="A56" t="s">
        <v>52</v>
      </c>
      <c r="B56" t="s">
        <v>64</v>
      </c>
      <c r="C56">
        <f t="shared" si="0"/>
        <v>1</v>
      </c>
    </row>
    <row r="57" spans="1:3" x14ac:dyDescent="0.3">
      <c r="A57" t="s">
        <v>53</v>
      </c>
      <c r="B57" t="s">
        <v>65</v>
      </c>
      <c r="C57">
        <f t="shared" si="0"/>
        <v>2</v>
      </c>
    </row>
    <row r="58" spans="1:3" x14ac:dyDescent="0.3">
      <c r="A58" t="s">
        <v>54</v>
      </c>
      <c r="B58" t="s">
        <v>66</v>
      </c>
      <c r="C58">
        <f t="shared" si="0"/>
        <v>1</v>
      </c>
    </row>
    <row r="59" spans="1:3" x14ac:dyDescent="0.3">
      <c r="A59" t="s">
        <v>55</v>
      </c>
      <c r="B59" t="s">
        <v>68</v>
      </c>
      <c r="C59">
        <f t="shared" si="0"/>
        <v>1</v>
      </c>
    </row>
    <row r="60" spans="1:3" x14ac:dyDescent="0.3">
      <c r="A60" t="s">
        <v>56</v>
      </c>
      <c r="B60" t="s">
        <v>69</v>
      </c>
      <c r="C60">
        <f t="shared" si="0"/>
        <v>1</v>
      </c>
    </row>
    <row r="61" spans="1:3" x14ac:dyDescent="0.3">
      <c r="A61" t="s">
        <v>57</v>
      </c>
      <c r="B61" t="s">
        <v>70</v>
      </c>
      <c r="C61">
        <f t="shared" si="0"/>
        <v>1</v>
      </c>
    </row>
    <row r="62" spans="1:3" x14ac:dyDescent="0.3">
      <c r="A62" t="s">
        <v>58</v>
      </c>
      <c r="B62" t="s">
        <v>72</v>
      </c>
      <c r="C62">
        <f t="shared" si="0"/>
        <v>0</v>
      </c>
    </row>
    <row r="63" spans="1:3" x14ac:dyDescent="0.3">
      <c r="A63" t="s">
        <v>59</v>
      </c>
      <c r="B63" t="s">
        <v>74</v>
      </c>
      <c r="C63">
        <f t="shared" si="0"/>
        <v>1</v>
      </c>
    </row>
    <row r="64" spans="1:3" x14ac:dyDescent="0.3">
      <c r="A64" t="s">
        <v>60</v>
      </c>
      <c r="B64" t="s">
        <v>75</v>
      </c>
      <c r="C64">
        <f t="shared" si="0"/>
        <v>1</v>
      </c>
    </row>
    <row r="65" spans="1:3" x14ac:dyDescent="0.3">
      <c r="A65" t="s">
        <v>61</v>
      </c>
      <c r="B65" t="s">
        <v>9</v>
      </c>
      <c r="C65">
        <f t="shared" si="0"/>
        <v>1</v>
      </c>
    </row>
    <row r="66" spans="1:3" x14ac:dyDescent="0.3">
      <c r="A66" t="s">
        <v>62</v>
      </c>
      <c r="B66" t="s">
        <v>40</v>
      </c>
      <c r="C66">
        <f t="shared" si="0"/>
        <v>1</v>
      </c>
    </row>
    <row r="67" spans="1:3" x14ac:dyDescent="0.3">
      <c r="A67" t="s">
        <v>63</v>
      </c>
      <c r="B67" t="s">
        <v>11</v>
      </c>
      <c r="C67">
        <f t="shared" si="0"/>
        <v>1</v>
      </c>
    </row>
    <row r="68" spans="1:3" x14ac:dyDescent="0.3">
      <c r="A68" t="s">
        <v>64</v>
      </c>
      <c r="B68" t="s">
        <v>38</v>
      </c>
      <c r="C68">
        <f t="shared" si="0"/>
        <v>1</v>
      </c>
    </row>
    <row r="69" spans="1:3" x14ac:dyDescent="0.3">
      <c r="A69" t="s">
        <v>65</v>
      </c>
      <c r="B69" t="s">
        <v>15</v>
      </c>
      <c r="C69">
        <f t="shared" si="0"/>
        <v>1</v>
      </c>
    </row>
    <row r="70" spans="1:3" x14ac:dyDescent="0.3">
      <c r="A70" t="s">
        <v>66</v>
      </c>
      <c r="B70" t="s">
        <v>37</v>
      </c>
      <c r="C70">
        <f t="shared" ref="C70:C133" si="1">COUNTIF(B:B,A70)</f>
        <v>1</v>
      </c>
    </row>
    <row r="71" spans="1:3" x14ac:dyDescent="0.3">
      <c r="A71" t="s">
        <v>67</v>
      </c>
      <c r="B71" t="s">
        <v>43</v>
      </c>
      <c r="C71">
        <f t="shared" si="1"/>
        <v>1</v>
      </c>
    </row>
    <row r="72" spans="1:3" x14ac:dyDescent="0.3">
      <c r="A72" t="s">
        <v>68</v>
      </c>
      <c r="B72" t="s">
        <v>56</v>
      </c>
      <c r="C72">
        <f t="shared" si="1"/>
        <v>1</v>
      </c>
    </row>
    <row r="73" spans="1:3" x14ac:dyDescent="0.3">
      <c r="A73" t="s">
        <v>69</v>
      </c>
      <c r="B73" t="s">
        <v>53</v>
      </c>
      <c r="C73">
        <f t="shared" si="1"/>
        <v>1</v>
      </c>
    </row>
    <row r="74" spans="1:3" x14ac:dyDescent="0.3">
      <c r="A74" t="s">
        <v>70</v>
      </c>
      <c r="B74" t="s">
        <v>51</v>
      </c>
      <c r="C74">
        <f t="shared" si="1"/>
        <v>1</v>
      </c>
    </row>
    <row r="75" spans="1:3" x14ac:dyDescent="0.3">
      <c r="A75" t="s">
        <v>71</v>
      </c>
      <c r="B75" t="s">
        <v>67</v>
      </c>
      <c r="C75">
        <f t="shared" si="1"/>
        <v>0</v>
      </c>
    </row>
    <row r="76" spans="1:3" x14ac:dyDescent="0.3">
      <c r="A76" t="s">
        <v>72</v>
      </c>
      <c r="B76" t="s">
        <v>19</v>
      </c>
      <c r="C76">
        <f t="shared" si="1"/>
        <v>1</v>
      </c>
    </row>
    <row r="77" spans="1:3" x14ac:dyDescent="0.3">
      <c r="A77" t="s">
        <v>73</v>
      </c>
      <c r="B77" t="s">
        <v>55</v>
      </c>
      <c r="C77">
        <f t="shared" si="1"/>
        <v>0</v>
      </c>
    </row>
    <row r="78" spans="1:3" x14ac:dyDescent="0.3">
      <c r="A78" t="s">
        <v>74</v>
      </c>
      <c r="B78" t="s">
        <v>5</v>
      </c>
      <c r="C78">
        <f t="shared" si="1"/>
        <v>1</v>
      </c>
    </row>
    <row r="79" spans="1:3" x14ac:dyDescent="0.3">
      <c r="A79" t="s">
        <v>75</v>
      </c>
      <c r="B79" t="s">
        <v>33</v>
      </c>
      <c r="C79">
        <f t="shared" si="1"/>
        <v>1</v>
      </c>
    </row>
    <row r="80" spans="1:3" x14ac:dyDescent="0.3">
      <c r="A80" t="s">
        <v>76</v>
      </c>
      <c r="B80" t="s">
        <v>20</v>
      </c>
      <c r="C80">
        <f t="shared" si="1"/>
        <v>1</v>
      </c>
    </row>
    <row r="81" spans="1:3" x14ac:dyDescent="0.3">
      <c r="A81" t="s">
        <v>77</v>
      </c>
      <c r="B81" t="s">
        <v>38</v>
      </c>
      <c r="C81">
        <f t="shared" si="1"/>
        <v>3</v>
      </c>
    </row>
    <row r="82" spans="1:3" x14ac:dyDescent="0.3">
      <c r="A82" t="s">
        <v>78</v>
      </c>
      <c r="B82" t="s">
        <v>6</v>
      </c>
      <c r="C82">
        <f t="shared" si="1"/>
        <v>1</v>
      </c>
    </row>
    <row r="83" spans="1:3" x14ac:dyDescent="0.3">
      <c r="A83" t="s">
        <v>79</v>
      </c>
      <c r="B83" t="s">
        <v>10</v>
      </c>
      <c r="C83">
        <f t="shared" si="1"/>
        <v>1</v>
      </c>
    </row>
    <row r="84" spans="1:3" x14ac:dyDescent="0.3">
      <c r="A84" t="s">
        <v>80</v>
      </c>
      <c r="B84" t="s">
        <v>16</v>
      </c>
      <c r="C84">
        <f t="shared" si="1"/>
        <v>1</v>
      </c>
    </row>
    <row r="85" spans="1:3" x14ac:dyDescent="0.3">
      <c r="A85" t="s">
        <v>81</v>
      </c>
      <c r="B85" t="s">
        <v>76</v>
      </c>
      <c r="C85">
        <f t="shared" si="1"/>
        <v>2</v>
      </c>
    </row>
    <row r="86" spans="1:3" x14ac:dyDescent="0.3">
      <c r="A86" t="s">
        <v>82</v>
      </c>
      <c r="B86" t="s">
        <v>78</v>
      </c>
      <c r="C86">
        <f t="shared" si="1"/>
        <v>2</v>
      </c>
    </row>
    <row r="87" spans="1:3" x14ac:dyDescent="0.3">
      <c r="A87" t="s">
        <v>83</v>
      </c>
      <c r="B87" t="s">
        <v>77</v>
      </c>
      <c r="C87">
        <f t="shared" si="1"/>
        <v>3</v>
      </c>
    </row>
    <row r="88" spans="1:3" x14ac:dyDescent="0.3">
      <c r="A88" t="s">
        <v>84</v>
      </c>
      <c r="B88" t="s">
        <v>79</v>
      </c>
      <c r="C88">
        <f t="shared" si="1"/>
        <v>2</v>
      </c>
    </row>
    <row r="89" spans="1:3" x14ac:dyDescent="0.3">
      <c r="A89" t="s">
        <v>85</v>
      </c>
      <c r="B89" t="s">
        <v>81</v>
      </c>
      <c r="C89">
        <f t="shared" si="1"/>
        <v>2</v>
      </c>
    </row>
    <row r="90" spans="1:3" x14ac:dyDescent="0.3">
      <c r="A90" t="s">
        <v>86</v>
      </c>
      <c r="B90" t="s">
        <v>82</v>
      </c>
      <c r="C90">
        <f t="shared" si="1"/>
        <v>2</v>
      </c>
    </row>
    <row r="91" spans="1:3" x14ac:dyDescent="0.3">
      <c r="A91" t="s">
        <v>87</v>
      </c>
      <c r="B91" t="s">
        <v>83</v>
      </c>
      <c r="C91">
        <f t="shared" si="1"/>
        <v>1</v>
      </c>
    </row>
    <row r="92" spans="1:3" x14ac:dyDescent="0.3">
      <c r="A92" t="s">
        <v>88</v>
      </c>
      <c r="B92" t="s">
        <v>84</v>
      </c>
      <c r="C92">
        <f t="shared" si="1"/>
        <v>2</v>
      </c>
    </row>
    <row r="93" spans="1:3" x14ac:dyDescent="0.3">
      <c r="A93" t="s">
        <v>89</v>
      </c>
      <c r="B93" t="s">
        <v>86</v>
      </c>
      <c r="C93">
        <f t="shared" si="1"/>
        <v>2</v>
      </c>
    </row>
    <row r="94" spans="1:3" x14ac:dyDescent="0.3">
      <c r="A94" t="s">
        <v>90</v>
      </c>
      <c r="B94" t="s">
        <v>87</v>
      </c>
      <c r="C94">
        <f t="shared" si="1"/>
        <v>2</v>
      </c>
    </row>
    <row r="95" spans="1:3" x14ac:dyDescent="0.3">
      <c r="A95" t="s">
        <v>91</v>
      </c>
      <c r="B95" t="s">
        <v>88</v>
      </c>
      <c r="C95">
        <f t="shared" si="1"/>
        <v>2</v>
      </c>
    </row>
    <row r="96" spans="1:3" x14ac:dyDescent="0.3">
      <c r="A96" t="s">
        <v>92</v>
      </c>
      <c r="B96" t="s">
        <v>89</v>
      </c>
      <c r="C96">
        <f t="shared" si="1"/>
        <v>5</v>
      </c>
    </row>
    <row r="97" spans="1:3" x14ac:dyDescent="0.3">
      <c r="A97" t="s">
        <v>93</v>
      </c>
      <c r="B97" t="s">
        <v>85</v>
      </c>
      <c r="C97">
        <f t="shared" si="1"/>
        <v>1</v>
      </c>
    </row>
    <row r="98" spans="1:3" x14ac:dyDescent="0.3">
      <c r="A98" t="s">
        <v>94</v>
      </c>
      <c r="B98" t="s">
        <v>91</v>
      </c>
      <c r="C98">
        <f t="shared" si="1"/>
        <v>0</v>
      </c>
    </row>
    <row r="99" spans="1:3" x14ac:dyDescent="0.3">
      <c r="A99" t="s">
        <v>95</v>
      </c>
      <c r="B99" t="s">
        <v>90</v>
      </c>
      <c r="C99">
        <f t="shared" si="1"/>
        <v>1</v>
      </c>
    </row>
    <row r="100" spans="1:3" x14ac:dyDescent="0.3">
      <c r="A100" t="s">
        <v>96</v>
      </c>
      <c r="B100" t="s">
        <v>77</v>
      </c>
      <c r="C100">
        <f t="shared" si="1"/>
        <v>1</v>
      </c>
    </row>
    <row r="101" spans="1:3" x14ac:dyDescent="0.3">
      <c r="A101" t="s">
        <v>97</v>
      </c>
      <c r="B101" t="s">
        <v>91</v>
      </c>
      <c r="C101">
        <f t="shared" si="1"/>
        <v>1</v>
      </c>
    </row>
    <row r="102" spans="1:3" x14ac:dyDescent="0.3">
      <c r="A102" t="s">
        <v>98</v>
      </c>
      <c r="B102" t="s">
        <v>84</v>
      </c>
      <c r="C102">
        <f t="shared" si="1"/>
        <v>1</v>
      </c>
    </row>
    <row r="103" spans="1:3" x14ac:dyDescent="0.3">
      <c r="A103" t="s">
        <v>10</v>
      </c>
      <c r="B103" t="s">
        <v>86</v>
      </c>
      <c r="C103">
        <f t="shared" si="1"/>
        <v>3</v>
      </c>
    </row>
    <row r="104" spans="1:3" x14ac:dyDescent="0.3">
      <c r="A104" t="s">
        <v>99</v>
      </c>
      <c r="B104" t="s">
        <v>81</v>
      </c>
      <c r="C104">
        <f t="shared" si="1"/>
        <v>0</v>
      </c>
    </row>
    <row r="105" spans="1:3" x14ac:dyDescent="0.3">
      <c r="A105" t="s">
        <v>12</v>
      </c>
      <c r="B105" t="s">
        <v>82</v>
      </c>
      <c r="C105">
        <f t="shared" si="1"/>
        <v>4</v>
      </c>
    </row>
    <row r="106" spans="1:3" x14ac:dyDescent="0.3">
      <c r="A106" t="s">
        <v>13</v>
      </c>
      <c r="B106" t="s">
        <v>83</v>
      </c>
      <c r="C106">
        <f t="shared" si="1"/>
        <v>1</v>
      </c>
    </row>
    <row r="107" spans="1:3" x14ac:dyDescent="0.3">
      <c r="A107" t="s">
        <v>14</v>
      </c>
      <c r="B107" t="s">
        <v>80</v>
      </c>
      <c r="C107">
        <f t="shared" si="1"/>
        <v>1</v>
      </c>
    </row>
    <row r="108" spans="1:3" x14ac:dyDescent="0.3">
      <c r="A108" t="s">
        <v>100</v>
      </c>
      <c r="B108" t="s">
        <v>85</v>
      </c>
      <c r="C108">
        <f t="shared" si="1"/>
        <v>1</v>
      </c>
    </row>
    <row r="109" spans="1:3" x14ac:dyDescent="0.3">
      <c r="A109" t="s">
        <v>101</v>
      </c>
      <c r="B109" t="s">
        <v>88</v>
      </c>
      <c r="C109">
        <f t="shared" si="1"/>
        <v>1</v>
      </c>
    </row>
    <row r="110" spans="1:3" x14ac:dyDescent="0.3">
      <c r="A110" t="s">
        <v>102</v>
      </c>
      <c r="B110" t="s">
        <v>89</v>
      </c>
      <c r="C110">
        <f t="shared" si="1"/>
        <v>1</v>
      </c>
    </row>
    <row r="111" spans="1:3" x14ac:dyDescent="0.3">
      <c r="A111" t="s">
        <v>103</v>
      </c>
      <c r="B111" t="s">
        <v>83</v>
      </c>
      <c r="C111">
        <f t="shared" si="1"/>
        <v>2</v>
      </c>
    </row>
    <row r="112" spans="1:3" x14ac:dyDescent="0.3">
      <c r="A112" t="s">
        <v>104</v>
      </c>
      <c r="B112" t="s">
        <v>90</v>
      </c>
      <c r="C112">
        <f t="shared" si="1"/>
        <v>1</v>
      </c>
    </row>
    <row r="113" spans="1:3" x14ac:dyDescent="0.3">
      <c r="A113" t="s">
        <v>105</v>
      </c>
      <c r="B113" t="s">
        <v>77</v>
      </c>
      <c r="C113">
        <f t="shared" si="1"/>
        <v>1</v>
      </c>
    </row>
    <row r="114" spans="1:3" x14ac:dyDescent="0.3">
      <c r="A114" t="s">
        <v>106</v>
      </c>
      <c r="B114" t="s">
        <v>92</v>
      </c>
      <c r="C114">
        <f t="shared" si="1"/>
        <v>2</v>
      </c>
    </row>
    <row r="115" spans="1:3" x14ac:dyDescent="0.3">
      <c r="A115" t="s">
        <v>107</v>
      </c>
      <c r="B115" t="s">
        <v>93</v>
      </c>
      <c r="C115">
        <f t="shared" si="1"/>
        <v>2</v>
      </c>
    </row>
    <row r="116" spans="1:3" x14ac:dyDescent="0.3">
      <c r="A116" t="s">
        <v>108</v>
      </c>
      <c r="B116" t="s">
        <v>95</v>
      </c>
      <c r="C116">
        <f t="shared" si="1"/>
        <v>2</v>
      </c>
    </row>
    <row r="117" spans="1:3" x14ac:dyDescent="0.3">
      <c r="A117" t="s">
        <v>109</v>
      </c>
      <c r="B117" t="s">
        <v>96</v>
      </c>
      <c r="C117">
        <f t="shared" si="1"/>
        <v>2</v>
      </c>
    </row>
    <row r="118" spans="1:3" x14ac:dyDescent="0.3">
      <c r="A118" t="s">
        <v>110</v>
      </c>
      <c r="B118" t="s">
        <v>97</v>
      </c>
      <c r="C118">
        <f t="shared" si="1"/>
        <v>1</v>
      </c>
    </row>
    <row r="119" spans="1:3" x14ac:dyDescent="0.3">
      <c r="A119" t="s">
        <v>111</v>
      </c>
      <c r="B119" t="s">
        <v>98</v>
      </c>
      <c r="C119">
        <f t="shared" si="1"/>
        <v>1</v>
      </c>
    </row>
    <row r="120" spans="1:3" x14ac:dyDescent="0.3">
      <c r="A120" t="s">
        <v>112</v>
      </c>
      <c r="B120" t="s">
        <v>12</v>
      </c>
      <c r="C120">
        <f t="shared" si="1"/>
        <v>2</v>
      </c>
    </row>
    <row r="121" spans="1:3" x14ac:dyDescent="0.3">
      <c r="A121" t="s">
        <v>113</v>
      </c>
      <c r="B121" t="s">
        <v>14</v>
      </c>
      <c r="C121">
        <f t="shared" si="1"/>
        <v>3</v>
      </c>
    </row>
    <row r="122" spans="1:3" x14ac:dyDescent="0.3">
      <c r="A122" t="s">
        <v>114</v>
      </c>
      <c r="B122" t="s">
        <v>100</v>
      </c>
      <c r="C122">
        <f t="shared" si="1"/>
        <v>2</v>
      </c>
    </row>
    <row r="123" spans="1:3" x14ac:dyDescent="0.3">
      <c r="A123" t="s">
        <v>115</v>
      </c>
      <c r="B123" t="s">
        <v>101</v>
      </c>
      <c r="C123">
        <f t="shared" si="1"/>
        <v>1</v>
      </c>
    </row>
    <row r="124" spans="1:3" x14ac:dyDescent="0.3">
      <c r="A124" t="s">
        <v>116</v>
      </c>
      <c r="B124" t="s">
        <v>102</v>
      </c>
      <c r="C124">
        <f t="shared" si="1"/>
        <v>1</v>
      </c>
    </row>
    <row r="125" spans="1:3" x14ac:dyDescent="0.3">
      <c r="A125" t="s">
        <v>117</v>
      </c>
      <c r="B125" t="s">
        <v>103</v>
      </c>
      <c r="C125">
        <f t="shared" si="1"/>
        <v>2</v>
      </c>
    </row>
    <row r="126" spans="1:3" x14ac:dyDescent="0.3">
      <c r="A126" t="s">
        <v>118</v>
      </c>
      <c r="B126" t="s">
        <v>104</v>
      </c>
      <c r="C126">
        <f t="shared" si="1"/>
        <v>1</v>
      </c>
    </row>
    <row r="127" spans="1:3" x14ac:dyDescent="0.3">
      <c r="A127" t="s">
        <v>119</v>
      </c>
      <c r="B127" t="s">
        <v>105</v>
      </c>
      <c r="C127">
        <f t="shared" si="1"/>
        <v>1</v>
      </c>
    </row>
    <row r="128" spans="1:3" x14ac:dyDescent="0.3">
      <c r="A128" t="s">
        <v>120</v>
      </c>
      <c r="B128" t="s">
        <v>106</v>
      </c>
      <c r="C128">
        <f t="shared" si="1"/>
        <v>2</v>
      </c>
    </row>
    <row r="129" spans="1:3" x14ac:dyDescent="0.3">
      <c r="A129" t="s">
        <v>121</v>
      </c>
      <c r="B129" t="s">
        <v>107</v>
      </c>
      <c r="C129">
        <f t="shared" si="1"/>
        <v>1</v>
      </c>
    </row>
    <row r="130" spans="1:3" x14ac:dyDescent="0.3">
      <c r="A130" t="s">
        <v>122</v>
      </c>
      <c r="B130" t="s">
        <v>108</v>
      </c>
      <c r="C130">
        <f t="shared" si="1"/>
        <v>1</v>
      </c>
    </row>
    <row r="131" spans="1:3" x14ac:dyDescent="0.3">
      <c r="A131" t="s">
        <v>123</v>
      </c>
      <c r="B131" t="s">
        <v>109</v>
      </c>
      <c r="C131">
        <f t="shared" si="1"/>
        <v>1</v>
      </c>
    </row>
    <row r="132" spans="1:3" x14ac:dyDescent="0.3">
      <c r="A132" t="s">
        <v>124</v>
      </c>
      <c r="B132" t="s">
        <v>110</v>
      </c>
      <c r="C132">
        <f t="shared" si="1"/>
        <v>1</v>
      </c>
    </row>
    <row r="133" spans="1:3" x14ac:dyDescent="0.3">
      <c r="A133" t="s">
        <v>125</v>
      </c>
      <c r="B133" t="s">
        <v>111</v>
      </c>
      <c r="C133">
        <f t="shared" si="1"/>
        <v>1</v>
      </c>
    </row>
    <row r="134" spans="1:3" x14ac:dyDescent="0.3">
      <c r="A134" t="s">
        <v>126</v>
      </c>
      <c r="B134" t="s">
        <v>112</v>
      </c>
      <c r="C134">
        <f t="shared" ref="C134:C197" si="2">COUNTIF(B:B,A134)</f>
        <v>1</v>
      </c>
    </row>
    <row r="135" spans="1:3" x14ac:dyDescent="0.3">
      <c r="A135" t="s">
        <v>127</v>
      </c>
      <c r="B135" t="s">
        <v>113</v>
      </c>
      <c r="C135">
        <f t="shared" si="2"/>
        <v>1</v>
      </c>
    </row>
    <row r="136" spans="1:3" x14ac:dyDescent="0.3">
      <c r="A136" t="s">
        <v>128</v>
      </c>
      <c r="B136" t="s">
        <v>115</v>
      </c>
      <c r="C136">
        <f t="shared" si="2"/>
        <v>1</v>
      </c>
    </row>
    <row r="137" spans="1:3" x14ac:dyDescent="0.3">
      <c r="A137" t="s">
        <v>129</v>
      </c>
      <c r="B137" t="s">
        <v>116</v>
      </c>
      <c r="C137">
        <f t="shared" si="2"/>
        <v>1</v>
      </c>
    </row>
    <row r="138" spans="1:3" x14ac:dyDescent="0.3">
      <c r="A138" t="s">
        <v>130</v>
      </c>
      <c r="B138" t="s">
        <v>117</v>
      </c>
      <c r="C138">
        <f t="shared" si="2"/>
        <v>1</v>
      </c>
    </row>
    <row r="139" spans="1:3" x14ac:dyDescent="0.3">
      <c r="A139" t="s">
        <v>131</v>
      </c>
      <c r="B139" t="s">
        <v>119</v>
      </c>
      <c r="C139">
        <f t="shared" si="2"/>
        <v>2</v>
      </c>
    </row>
    <row r="140" spans="1:3" x14ac:dyDescent="0.3">
      <c r="A140" t="s">
        <v>132</v>
      </c>
      <c r="B140" t="s">
        <v>120</v>
      </c>
      <c r="C140">
        <f t="shared" si="2"/>
        <v>1</v>
      </c>
    </row>
    <row r="141" spans="1:3" x14ac:dyDescent="0.3">
      <c r="A141" t="s">
        <v>133</v>
      </c>
      <c r="B141" t="s">
        <v>121</v>
      </c>
      <c r="C141">
        <f t="shared" si="2"/>
        <v>1</v>
      </c>
    </row>
    <row r="142" spans="1:3" x14ac:dyDescent="0.3">
      <c r="A142" t="s">
        <v>134</v>
      </c>
      <c r="B142" t="s">
        <v>122</v>
      </c>
      <c r="C142">
        <f t="shared" si="2"/>
        <v>1</v>
      </c>
    </row>
    <row r="143" spans="1:3" x14ac:dyDescent="0.3">
      <c r="A143" t="s">
        <v>135</v>
      </c>
      <c r="B143" t="s">
        <v>123</v>
      </c>
      <c r="C143">
        <f t="shared" si="2"/>
        <v>1</v>
      </c>
    </row>
    <row r="144" spans="1:3" x14ac:dyDescent="0.3">
      <c r="A144" t="s">
        <v>136</v>
      </c>
      <c r="B144" t="s">
        <v>124</v>
      </c>
      <c r="C144">
        <f t="shared" si="2"/>
        <v>2</v>
      </c>
    </row>
    <row r="145" spans="1:3" x14ac:dyDescent="0.3">
      <c r="A145" t="s">
        <v>137</v>
      </c>
      <c r="B145" t="s">
        <v>126</v>
      </c>
      <c r="C145">
        <f t="shared" si="2"/>
        <v>0</v>
      </c>
    </row>
    <row r="146" spans="1:3" x14ac:dyDescent="0.3">
      <c r="A146" t="s">
        <v>138</v>
      </c>
      <c r="B146" t="s">
        <v>127</v>
      </c>
      <c r="C146">
        <f t="shared" si="2"/>
        <v>2</v>
      </c>
    </row>
    <row r="147" spans="1:3" x14ac:dyDescent="0.3">
      <c r="A147" t="s">
        <v>139</v>
      </c>
      <c r="B147" t="s">
        <v>128</v>
      </c>
      <c r="C147">
        <f t="shared" si="2"/>
        <v>4</v>
      </c>
    </row>
    <row r="148" spans="1:3" x14ac:dyDescent="0.3">
      <c r="A148" t="s">
        <v>140</v>
      </c>
      <c r="B148" t="s">
        <v>129</v>
      </c>
      <c r="C148">
        <f t="shared" si="2"/>
        <v>1</v>
      </c>
    </row>
    <row r="149" spans="1:3" x14ac:dyDescent="0.3">
      <c r="A149">
        <v>1</v>
      </c>
      <c r="B149" t="s">
        <v>130</v>
      </c>
      <c r="C149">
        <f t="shared" si="2"/>
        <v>1</v>
      </c>
    </row>
    <row r="150" spans="1:3" x14ac:dyDescent="0.3">
      <c r="A150" t="s">
        <v>141</v>
      </c>
      <c r="B150" t="s">
        <v>131</v>
      </c>
      <c r="C150">
        <f t="shared" si="2"/>
        <v>1</v>
      </c>
    </row>
    <row r="151" spans="1:3" x14ac:dyDescent="0.3">
      <c r="A151" t="s">
        <v>142</v>
      </c>
      <c r="B151" t="s">
        <v>132</v>
      </c>
      <c r="C151">
        <f t="shared" si="2"/>
        <v>1</v>
      </c>
    </row>
    <row r="152" spans="1:3" x14ac:dyDescent="0.3">
      <c r="A152">
        <v>5</v>
      </c>
      <c r="B152" t="s">
        <v>133</v>
      </c>
      <c r="C152">
        <f t="shared" si="2"/>
        <v>0</v>
      </c>
    </row>
    <row r="153" spans="1:3" x14ac:dyDescent="0.3">
      <c r="A153">
        <v>6</v>
      </c>
      <c r="B153" t="s">
        <v>134</v>
      </c>
      <c r="C153">
        <f t="shared" si="2"/>
        <v>2</v>
      </c>
    </row>
    <row r="154" spans="1:3" x14ac:dyDescent="0.3">
      <c r="A154">
        <v>7</v>
      </c>
      <c r="B154" t="s">
        <v>135</v>
      </c>
      <c r="C154">
        <f t="shared" si="2"/>
        <v>1</v>
      </c>
    </row>
    <row r="155" spans="1:3" x14ac:dyDescent="0.3">
      <c r="A155">
        <v>8</v>
      </c>
      <c r="B155" t="s">
        <v>136</v>
      </c>
      <c r="C155">
        <f t="shared" si="2"/>
        <v>3</v>
      </c>
    </row>
    <row r="156" spans="1:3" x14ac:dyDescent="0.3">
      <c r="A156">
        <v>9</v>
      </c>
      <c r="B156" t="s">
        <v>138</v>
      </c>
      <c r="C156">
        <f t="shared" si="2"/>
        <v>2</v>
      </c>
    </row>
    <row r="157" spans="1:3" x14ac:dyDescent="0.3">
      <c r="A157">
        <v>10</v>
      </c>
      <c r="B157" t="s">
        <v>139</v>
      </c>
      <c r="C157">
        <f t="shared" si="2"/>
        <v>3</v>
      </c>
    </row>
    <row r="158" spans="1:3" x14ac:dyDescent="0.3">
      <c r="A158" t="s">
        <v>143</v>
      </c>
      <c r="B158" t="s">
        <v>103</v>
      </c>
      <c r="C158">
        <f t="shared" si="2"/>
        <v>1</v>
      </c>
    </row>
    <row r="159" spans="1:3" x14ac:dyDescent="0.3">
      <c r="A159">
        <v>11</v>
      </c>
      <c r="B159" t="s">
        <v>138</v>
      </c>
      <c r="C159">
        <f t="shared" si="2"/>
        <v>3</v>
      </c>
    </row>
    <row r="160" spans="1:3" x14ac:dyDescent="0.3">
      <c r="A160">
        <v>12</v>
      </c>
      <c r="B160" t="s">
        <v>92</v>
      </c>
      <c r="C160">
        <f t="shared" si="2"/>
        <v>3</v>
      </c>
    </row>
    <row r="161" spans="1:3" x14ac:dyDescent="0.3">
      <c r="A161">
        <v>14</v>
      </c>
      <c r="B161" t="s">
        <v>113</v>
      </c>
      <c r="C161">
        <f t="shared" si="2"/>
        <v>1</v>
      </c>
    </row>
    <row r="162" spans="1:3" x14ac:dyDescent="0.3">
      <c r="A162">
        <v>15</v>
      </c>
      <c r="B162" t="s">
        <v>114</v>
      </c>
      <c r="C162">
        <f t="shared" si="2"/>
        <v>2</v>
      </c>
    </row>
    <row r="163" spans="1:3" x14ac:dyDescent="0.3">
      <c r="A163">
        <v>16</v>
      </c>
      <c r="B163" t="s">
        <v>106</v>
      </c>
      <c r="C163">
        <f t="shared" si="2"/>
        <v>2</v>
      </c>
    </row>
    <row r="164" spans="1:3" x14ac:dyDescent="0.3">
      <c r="A164">
        <v>17</v>
      </c>
      <c r="B164" t="s">
        <v>12</v>
      </c>
      <c r="C164">
        <f t="shared" si="2"/>
        <v>1</v>
      </c>
    </row>
    <row r="165" spans="1:3" x14ac:dyDescent="0.3">
      <c r="A165">
        <v>18</v>
      </c>
      <c r="B165" t="s">
        <v>114</v>
      </c>
      <c r="C165">
        <f t="shared" si="2"/>
        <v>3</v>
      </c>
    </row>
    <row r="166" spans="1:3" x14ac:dyDescent="0.3">
      <c r="A166">
        <v>19</v>
      </c>
      <c r="B166" t="s">
        <v>125</v>
      </c>
      <c r="C166">
        <f t="shared" si="2"/>
        <v>2</v>
      </c>
    </row>
    <row r="167" spans="1:3" x14ac:dyDescent="0.3">
      <c r="A167">
        <v>20</v>
      </c>
      <c r="B167" t="s">
        <v>10</v>
      </c>
      <c r="C167">
        <f t="shared" si="2"/>
        <v>2</v>
      </c>
    </row>
    <row r="168" spans="1:3" x14ac:dyDescent="0.3">
      <c r="A168">
        <v>21</v>
      </c>
      <c r="B168" t="s">
        <v>120</v>
      </c>
      <c r="C168">
        <f t="shared" si="2"/>
        <v>1</v>
      </c>
    </row>
    <row r="169" spans="1:3" x14ac:dyDescent="0.3">
      <c r="A169" t="s">
        <v>144</v>
      </c>
      <c r="B169" t="s">
        <v>136</v>
      </c>
      <c r="C169">
        <f t="shared" si="2"/>
        <v>2</v>
      </c>
    </row>
    <row r="170" spans="1:3" x14ac:dyDescent="0.3">
      <c r="A170">
        <v>23</v>
      </c>
      <c r="B170" t="s">
        <v>117</v>
      </c>
      <c r="C170">
        <f t="shared" si="2"/>
        <v>0</v>
      </c>
    </row>
    <row r="171" spans="1:3" x14ac:dyDescent="0.3">
      <c r="A171">
        <v>24</v>
      </c>
      <c r="B171" t="s">
        <v>118</v>
      </c>
      <c r="C171">
        <f t="shared" si="2"/>
        <v>1</v>
      </c>
    </row>
    <row r="172" spans="1:3" x14ac:dyDescent="0.3">
      <c r="A172">
        <v>25</v>
      </c>
      <c r="B172" t="s">
        <v>107</v>
      </c>
      <c r="C172">
        <f t="shared" si="2"/>
        <v>1</v>
      </c>
    </row>
    <row r="173" spans="1:3" x14ac:dyDescent="0.3">
      <c r="A173">
        <v>26</v>
      </c>
      <c r="B173" t="s">
        <v>109</v>
      </c>
      <c r="C173">
        <f t="shared" si="2"/>
        <v>1</v>
      </c>
    </row>
    <row r="174" spans="1:3" x14ac:dyDescent="0.3">
      <c r="A174">
        <v>27</v>
      </c>
      <c r="B174" t="s">
        <v>112</v>
      </c>
      <c r="C174">
        <f t="shared" si="2"/>
        <v>0</v>
      </c>
    </row>
    <row r="175" spans="1:3" x14ac:dyDescent="0.3">
      <c r="A175">
        <v>28</v>
      </c>
      <c r="B175" t="s">
        <v>113</v>
      </c>
      <c r="C175">
        <f t="shared" si="2"/>
        <v>1</v>
      </c>
    </row>
    <row r="176" spans="1:3" x14ac:dyDescent="0.3">
      <c r="A176">
        <v>29</v>
      </c>
      <c r="B176" t="s">
        <v>92</v>
      </c>
      <c r="C176">
        <f t="shared" si="2"/>
        <v>1</v>
      </c>
    </row>
    <row r="177" spans="1:3" x14ac:dyDescent="0.3">
      <c r="A177">
        <v>30</v>
      </c>
      <c r="B177" t="s">
        <v>131</v>
      </c>
      <c r="C177">
        <f t="shared" si="2"/>
        <v>2</v>
      </c>
    </row>
    <row r="178" spans="1:3" x14ac:dyDescent="0.3">
      <c r="A178">
        <v>31</v>
      </c>
      <c r="B178" t="s">
        <v>140</v>
      </c>
      <c r="C178">
        <f t="shared" si="2"/>
        <v>1</v>
      </c>
    </row>
    <row r="179" spans="1:3" x14ac:dyDescent="0.3">
      <c r="A179">
        <v>32</v>
      </c>
      <c r="B179" t="s">
        <v>108</v>
      </c>
      <c r="C179">
        <f t="shared" si="2"/>
        <v>1</v>
      </c>
    </row>
    <row r="180" spans="1:3" x14ac:dyDescent="0.3">
      <c r="A180">
        <v>33</v>
      </c>
      <c r="B180" t="s">
        <v>12</v>
      </c>
      <c r="C180">
        <f t="shared" si="2"/>
        <v>1</v>
      </c>
    </row>
    <row r="181" spans="1:3" x14ac:dyDescent="0.3">
      <c r="A181" t="s">
        <v>92</v>
      </c>
      <c r="B181">
        <v>1</v>
      </c>
      <c r="C181">
        <f t="shared" si="2"/>
        <v>5</v>
      </c>
    </row>
    <row r="182" spans="1:3" x14ac:dyDescent="0.3">
      <c r="A182" t="s">
        <v>93</v>
      </c>
      <c r="B182" t="s">
        <v>141</v>
      </c>
      <c r="C182">
        <f t="shared" si="2"/>
        <v>1</v>
      </c>
    </row>
    <row r="183" spans="1:3" x14ac:dyDescent="0.3">
      <c r="A183" t="s">
        <v>94</v>
      </c>
      <c r="B183">
        <v>6</v>
      </c>
      <c r="C183">
        <f t="shared" si="2"/>
        <v>0</v>
      </c>
    </row>
    <row r="184" spans="1:3" x14ac:dyDescent="0.3">
      <c r="A184" t="s">
        <v>145</v>
      </c>
      <c r="B184">
        <v>7</v>
      </c>
      <c r="C184">
        <f t="shared" si="2"/>
        <v>0</v>
      </c>
    </row>
    <row r="185" spans="1:3" x14ac:dyDescent="0.3">
      <c r="A185" t="s">
        <v>146</v>
      </c>
      <c r="B185">
        <v>8</v>
      </c>
      <c r="C185">
        <f t="shared" si="2"/>
        <v>1</v>
      </c>
    </row>
    <row r="186" spans="1:3" x14ac:dyDescent="0.3">
      <c r="A186" t="s">
        <v>147</v>
      </c>
      <c r="B186">
        <v>9</v>
      </c>
      <c r="C186">
        <f t="shared" si="2"/>
        <v>1</v>
      </c>
    </row>
    <row r="187" spans="1:3" x14ac:dyDescent="0.3">
      <c r="A187" t="s">
        <v>148</v>
      </c>
      <c r="B187">
        <v>10</v>
      </c>
      <c r="C187">
        <f t="shared" si="2"/>
        <v>1</v>
      </c>
    </row>
    <row r="188" spans="1:3" x14ac:dyDescent="0.3">
      <c r="A188" t="s">
        <v>139</v>
      </c>
      <c r="B188" t="s">
        <v>143</v>
      </c>
      <c r="C188">
        <f t="shared" si="2"/>
        <v>4</v>
      </c>
    </row>
    <row r="189" spans="1:3" x14ac:dyDescent="0.3">
      <c r="A189" t="s">
        <v>149</v>
      </c>
      <c r="B189">
        <v>12</v>
      </c>
      <c r="C189">
        <f t="shared" si="2"/>
        <v>1</v>
      </c>
    </row>
    <row r="190" spans="1:3" x14ac:dyDescent="0.3">
      <c r="A190" t="s">
        <v>150</v>
      </c>
      <c r="B190">
        <v>14</v>
      </c>
      <c r="C190">
        <f t="shared" si="2"/>
        <v>1</v>
      </c>
    </row>
    <row r="191" spans="1:3" x14ac:dyDescent="0.3">
      <c r="A191" t="s">
        <v>151</v>
      </c>
      <c r="B191">
        <v>15</v>
      </c>
      <c r="C191">
        <f t="shared" si="2"/>
        <v>1</v>
      </c>
    </row>
    <row r="192" spans="1:3" x14ac:dyDescent="0.3">
      <c r="A192" t="s">
        <v>152</v>
      </c>
      <c r="B192">
        <v>16</v>
      </c>
      <c r="C192">
        <f t="shared" si="2"/>
        <v>1</v>
      </c>
    </row>
    <row r="193" spans="1:3" x14ac:dyDescent="0.3">
      <c r="A193" t="s">
        <v>153</v>
      </c>
      <c r="B193">
        <v>17</v>
      </c>
      <c r="C193">
        <f t="shared" si="2"/>
        <v>1</v>
      </c>
    </row>
    <row r="194" spans="1:3" x14ac:dyDescent="0.3">
      <c r="A194" t="s">
        <v>154</v>
      </c>
      <c r="B194">
        <v>18</v>
      </c>
      <c r="C194">
        <f t="shared" si="2"/>
        <v>1</v>
      </c>
    </row>
    <row r="195" spans="1:3" x14ac:dyDescent="0.3">
      <c r="A195" t="s">
        <v>155</v>
      </c>
      <c r="B195">
        <v>20</v>
      </c>
      <c r="C195">
        <f t="shared" si="2"/>
        <v>1</v>
      </c>
    </row>
    <row r="196" spans="1:3" x14ac:dyDescent="0.3">
      <c r="A196" t="s">
        <v>156</v>
      </c>
      <c r="B196">
        <v>21</v>
      </c>
      <c r="C196">
        <f t="shared" si="2"/>
        <v>0</v>
      </c>
    </row>
    <row r="197" spans="1:3" x14ac:dyDescent="0.3">
      <c r="A197">
        <v>2</v>
      </c>
      <c r="B197">
        <v>24</v>
      </c>
      <c r="C197">
        <f t="shared" si="2"/>
        <v>1</v>
      </c>
    </row>
    <row r="198" spans="1:3" x14ac:dyDescent="0.3">
      <c r="A198">
        <v>3</v>
      </c>
      <c r="B198">
        <v>25</v>
      </c>
      <c r="C198">
        <f t="shared" ref="C198:C261" si="3">COUNTIF(B:B,A198)</f>
        <v>1</v>
      </c>
    </row>
    <row r="199" spans="1:3" x14ac:dyDescent="0.3">
      <c r="A199" t="s">
        <v>157</v>
      </c>
      <c r="B199">
        <v>28</v>
      </c>
      <c r="C199">
        <f t="shared" si="3"/>
        <v>1</v>
      </c>
    </row>
    <row r="200" spans="1:3" x14ac:dyDescent="0.3">
      <c r="A200">
        <v>6</v>
      </c>
      <c r="B200">
        <v>29</v>
      </c>
      <c r="C200">
        <f t="shared" si="3"/>
        <v>2</v>
      </c>
    </row>
    <row r="201" spans="1:3" x14ac:dyDescent="0.3">
      <c r="A201" s="1">
        <v>44720</v>
      </c>
      <c r="B201">
        <v>30</v>
      </c>
      <c r="C201">
        <f t="shared" si="3"/>
        <v>1</v>
      </c>
    </row>
    <row r="202" spans="1:3" x14ac:dyDescent="0.3">
      <c r="A202">
        <v>7</v>
      </c>
      <c r="B202">
        <v>31</v>
      </c>
      <c r="C202">
        <f t="shared" si="3"/>
        <v>1</v>
      </c>
    </row>
    <row r="203" spans="1:3" x14ac:dyDescent="0.3">
      <c r="A203">
        <v>8</v>
      </c>
      <c r="B203">
        <v>33</v>
      </c>
      <c r="C203">
        <f t="shared" si="3"/>
        <v>3</v>
      </c>
    </row>
    <row r="204" spans="1:3" x14ac:dyDescent="0.3">
      <c r="A204">
        <v>9</v>
      </c>
      <c r="B204" t="s">
        <v>92</v>
      </c>
      <c r="C204">
        <f t="shared" si="3"/>
        <v>2</v>
      </c>
    </row>
    <row r="205" spans="1:3" x14ac:dyDescent="0.3">
      <c r="A205" t="s">
        <v>158</v>
      </c>
      <c r="B205" t="s">
        <v>146</v>
      </c>
      <c r="C205">
        <f t="shared" si="3"/>
        <v>1</v>
      </c>
    </row>
    <row r="206" spans="1:3" x14ac:dyDescent="0.3">
      <c r="A206">
        <v>10</v>
      </c>
      <c r="B206" t="s">
        <v>147</v>
      </c>
      <c r="C206">
        <f t="shared" si="3"/>
        <v>3</v>
      </c>
    </row>
    <row r="207" spans="1:3" x14ac:dyDescent="0.3">
      <c r="A207" t="s">
        <v>159</v>
      </c>
      <c r="B207" t="s">
        <v>148</v>
      </c>
      <c r="C207">
        <f t="shared" si="3"/>
        <v>1</v>
      </c>
    </row>
    <row r="208" spans="1:3" x14ac:dyDescent="0.3">
      <c r="A208" t="s">
        <v>160</v>
      </c>
      <c r="B208" t="s">
        <v>139</v>
      </c>
      <c r="C208">
        <f t="shared" si="3"/>
        <v>1</v>
      </c>
    </row>
    <row r="209" spans="1:3" x14ac:dyDescent="0.3">
      <c r="A209">
        <v>11</v>
      </c>
      <c r="B209" t="s">
        <v>149</v>
      </c>
      <c r="C209">
        <f t="shared" si="3"/>
        <v>3</v>
      </c>
    </row>
    <row r="210" spans="1:3" x14ac:dyDescent="0.3">
      <c r="A210">
        <v>12</v>
      </c>
      <c r="B210" t="s">
        <v>150</v>
      </c>
      <c r="C210">
        <f t="shared" si="3"/>
        <v>3</v>
      </c>
    </row>
    <row r="211" spans="1:3" x14ac:dyDescent="0.3">
      <c r="A211">
        <v>15</v>
      </c>
      <c r="B211" t="s">
        <v>151</v>
      </c>
      <c r="C211">
        <f t="shared" si="3"/>
        <v>2</v>
      </c>
    </row>
    <row r="212" spans="1:3" x14ac:dyDescent="0.3">
      <c r="A212">
        <v>16</v>
      </c>
      <c r="B212" t="s">
        <v>152</v>
      </c>
      <c r="C212">
        <f t="shared" si="3"/>
        <v>2</v>
      </c>
    </row>
    <row r="213" spans="1:3" x14ac:dyDescent="0.3">
      <c r="A213">
        <v>18</v>
      </c>
      <c r="B213" t="s">
        <v>144</v>
      </c>
      <c r="C213">
        <f t="shared" si="3"/>
        <v>3</v>
      </c>
    </row>
    <row r="214" spans="1:3" x14ac:dyDescent="0.3">
      <c r="A214">
        <v>19</v>
      </c>
      <c r="B214">
        <v>19</v>
      </c>
      <c r="C214">
        <f t="shared" si="3"/>
        <v>2</v>
      </c>
    </row>
    <row r="215" spans="1:3" x14ac:dyDescent="0.3">
      <c r="A215">
        <v>20</v>
      </c>
      <c r="B215">
        <v>11</v>
      </c>
      <c r="C215">
        <f t="shared" si="3"/>
        <v>2</v>
      </c>
    </row>
    <row r="216" spans="1:3" x14ac:dyDescent="0.3">
      <c r="A216">
        <v>101</v>
      </c>
      <c r="B216">
        <v>26</v>
      </c>
      <c r="C216">
        <f t="shared" si="3"/>
        <v>2</v>
      </c>
    </row>
    <row r="217" spans="1:3" x14ac:dyDescent="0.3">
      <c r="A217">
        <v>102</v>
      </c>
      <c r="B217">
        <v>32</v>
      </c>
      <c r="C217">
        <f t="shared" si="3"/>
        <v>1</v>
      </c>
    </row>
    <row r="218" spans="1:3" x14ac:dyDescent="0.3">
      <c r="A218" t="s">
        <v>161</v>
      </c>
      <c r="B218" t="s">
        <v>142</v>
      </c>
      <c r="C218">
        <f t="shared" si="3"/>
        <v>1</v>
      </c>
    </row>
    <row r="219" spans="1:3" x14ac:dyDescent="0.3">
      <c r="A219" t="s">
        <v>162</v>
      </c>
      <c r="B219">
        <v>8</v>
      </c>
      <c r="C219">
        <f t="shared" si="3"/>
        <v>1</v>
      </c>
    </row>
    <row r="220" spans="1:3" x14ac:dyDescent="0.3">
      <c r="A220">
        <v>104</v>
      </c>
      <c r="B220" t="s">
        <v>92</v>
      </c>
      <c r="C220">
        <f t="shared" si="3"/>
        <v>2</v>
      </c>
    </row>
    <row r="221" spans="1:3" x14ac:dyDescent="0.3">
      <c r="A221">
        <v>105</v>
      </c>
      <c r="B221" t="s">
        <v>144</v>
      </c>
      <c r="C221">
        <f t="shared" si="3"/>
        <v>1</v>
      </c>
    </row>
    <row r="222" spans="1:3" x14ac:dyDescent="0.3">
      <c r="A222">
        <v>106</v>
      </c>
      <c r="B222">
        <v>10</v>
      </c>
      <c r="C222">
        <f t="shared" si="3"/>
        <v>1</v>
      </c>
    </row>
    <row r="223" spans="1:3" x14ac:dyDescent="0.3">
      <c r="A223">
        <v>108</v>
      </c>
      <c r="B223">
        <v>30</v>
      </c>
      <c r="C223">
        <f t="shared" si="3"/>
        <v>2</v>
      </c>
    </row>
    <row r="224" spans="1:3" x14ac:dyDescent="0.3">
      <c r="A224">
        <v>109</v>
      </c>
      <c r="B224" t="s">
        <v>153</v>
      </c>
      <c r="C224">
        <f t="shared" si="3"/>
        <v>2</v>
      </c>
    </row>
    <row r="225" spans="1:3" x14ac:dyDescent="0.3">
      <c r="A225">
        <v>110</v>
      </c>
      <c r="B225">
        <v>12</v>
      </c>
      <c r="C225">
        <f t="shared" si="3"/>
        <v>1</v>
      </c>
    </row>
    <row r="226" spans="1:3" x14ac:dyDescent="0.3">
      <c r="A226">
        <v>111</v>
      </c>
      <c r="B226" t="s">
        <v>154</v>
      </c>
      <c r="C226">
        <f t="shared" si="3"/>
        <v>1</v>
      </c>
    </row>
    <row r="227" spans="1:3" x14ac:dyDescent="0.3">
      <c r="A227">
        <v>112</v>
      </c>
      <c r="B227" t="s">
        <v>155</v>
      </c>
      <c r="C227">
        <f t="shared" si="3"/>
        <v>1</v>
      </c>
    </row>
    <row r="228" spans="1:3" x14ac:dyDescent="0.3">
      <c r="A228">
        <v>113</v>
      </c>
      <c r="B228">
        <v>2</v>
      </c>
      <c r="C228">
        <f t="shared" si="3"/>
        <v>0</v>
      </c>
    </row>
    <row r="229" spans="1:3" x14ac:dyDescent="0.3">
      <c r="A229">
        <v>201</v>
      </c>
      <c r="B229">
        <v>3</v>
      </c>
      <c r="C229">
        <f t="shared" si="3"/>
        <v>1</v>
      </c>
    </row>
    <row r="230" spans="1:3" x14ac:dyDescent="0.3">
      <c r="A230">
        <v>301</v>
      </c>
      <c r="B230" t="s">
        <v>157</v>
      </c>
      <c r="C230">
        <f t="shared" si="3"/>
        <v>2</v>
      </c>
    </row>
    <row r="231" spans="1:3" x14ac:dyDescent="0.3">
      <c r="A231" t="s">
        <v>163</v>
      </c>
      <c r="B231">
        <v>6</v>
      </c>
      <c r="C231">
        <f t="shared" si="3"/>
        <v>2</v>
      </c>
    </row>
    <row r="232" spans="1:3" x14ac:dyDescent="0.3">
      <c r="A232" t="s">
        <v>164</v>
      </c>
      <c r="B232">
        <v>8</v>
      </c>
      <c r="C232">
        <f t="shared" si="3"/>
        <v>1</v>
      </c>
    </row>
    <row r="233" spans="1:3" x14ac:dyDescent="0.3">
      <c r="A233" t="s">
        <v>34</v>
      </c>
      <c r="B233">
        <v>9</v>
      </c>
      <c r="C233">
        <f t="shared" si="3"/>
        <v>1</v>
      </c>
    </row>
    <row r="234" spans="1:3" x14ac:dyDescent="0.3">
      <c r="A234" t="s">
        <v>165</v>
      </c>
      <c r="B234" t="s">
        <v>158</v>
      </c>
      <c r="C234">
        <f t="shared" si="3"/>
        <v>1</v>
      </c>
    </row>
    <row r="235" spans="1:3" x14ac:dyDescent="0.3">
      <c r="A235" t="s">
        <v>139</v>
      </c>
      <c r="B235">
        <v>10</v>
      </c>
      <c r="C235">
        <f t="shared" si="3"/>
        <v>4</v>
      </c>
    </row>
    <row r="236" spans="1:3" x14ac:dyDescent="0.3">
      <c r="A236" t="s">
        <v>166</v>
      </c>
      <c r="B236">
        <v>11</v>
      </c>
      <c r="C236">
        <f t="shared" si="3"/>
        <v>1</v>
      </c>
    </row>
    <row r="237" spans="1:3" x14ac:dyDescent="0.3">
      <c r="A237" t="s">
        <v>167</v>
      </c>
      <c r="B237">
        <v>12</v>
      </c>
      <c r="C237">
        <f t="shared" si="3"/>
        <v>1</v>
      </c>
    </row>
    <row r="238" spans="1:3" x14ac:dyDescent="0.3">
      <c r="B238">
        <v>15</v>
      </c>
      <c r="C238">
        <f t="shared" si="3"/>
        <v>0</v>
      </c>
    </row>
    <row r="239" spans="1:3" x14ac:dyDescent="0.3">
      <c r="B239">
        <v>16</v>
      </c>
      <c r="C239">
        <f t="shared" si="3"/>
        <v>0</v>
      </c>
    </row>
    <row r="240" spans="1:3" x14ac:dyDescent="0.3">
      <c r="B240">
        <v>18</v>
      </c>
      <c r="C240">
        <f t="shared" si="3"/>
        <v>0</v>
      </c>
    </row>
    <row r="241" spans="2:3" x14ac:dyDescent="0.3">
      <c r="B241">
        <v>20</v>
      </c>
      <c r="C241">
        <f t="shared" si="3"/>
        <v>0</v>
      </c>
    </row>
    <row r="242" spans="2:3" x14ac:dyDescent="0.3">
      <c r="B242">
        <v>101</v>
      </c>
      <c r="C242">
        <f t="shared" si="3"/>
        <v>0</v>
      </c>
    </row>
    <row r="243" spans="2:3" x14ac:dyDescent="0.3">
      <c r="B243">
        <v>102</v>
      </c>
      <c r="C243">
        <f t="shared" si="3"/>
        <v>0</v>
      </c>
    </row>
    <row r="244" spans="2:3" x14ac:dyDescent="0.3">
      <c r="B244" t="s">
        <v>161</v>
      </c>
      <c r="C244">
        <f t="shared" si="3"/>
        <v>0</v>
      </c>
    </row>
    <row r="245" spans="2:3" x14ac:dyDescent="0.3">
      <c r="B245">
        <v>104</v>
      </c>
      <c r="C245">
        <f t="shared" si="3"/>
        <v>0</v>
      </c>
    </row>
    <row r="246" spans="2:3" x14ac:dyDescent="0.3">
      <c r="B246">
        <v>105</v>
      </c>
      <c r="C246">
        <f t="shared" si="3"/>
        <v>0</v>
      </c>
    </row>
    <row r="247" spans="2:3" x14ac:dyDescent="0.3">
      <c r="B247">
        <v>106</v>
      </c>
      <c r="C247">
        <f t="shared" si="3"/>
        <v>0</v>
      </c>
    </row>
    <row r="248" spans="2:3" x14ac:dyDescent="0.3">
      <c r="B248">
        <v>108</v>
      </c>
      <c r="C248">
        <f t="shared" si="3"/>
        <v>0</v>
      </c>
    </row>
    <row r="249" spans="2:3" x14ac:dyDescent="0.3">
      <c r="B249">
        <v>109</v>
      </c>
      <c r="C249">
        <f t="shared" si="3"/>
        <v>0</v>
      </c>
    </row>
    <row r="250" spans="2:3" x14ac:dyDescent="0.3">
      <c r="B250">
        <v>110</v>
      </c>
      <c r="C250">
        <f t="shared" si="3"/>
        <v>0</v>
      </c>
    </row>
    <row r="251" spans="2:3" x14ac:dyDescent="0.3">
      <c r="B251">
        <v>112</v>
      </c>
      <c r="C251">
        <f t="shared" si="3"/>
        <v>0</v>
      </c>
    </row>
    <row r="252" spans="2:3" x14ac:dyDescent="0.3">
      <c r="B252">
        <v>201</v>
      </c>
      <c r="C252">
        <f t="shared" si="3"/>
        <v>0</v>
      </c>
    </row>
    <row r="253" spans="2:3" x14ac:dyDescent="0.3">
      <c r="B253">
        <v>301</v>
      </c>
      <c r="C253">
        <f t="shared" si="3"/>
        <v>0</v>
      </c>
    </row>
    <row r="254" spans="2:3" x14ac:dyDescent="0.3">
      <c r="B254" t="s">
        <v>163</v>
      </c>
      <c r="C254">
        <f t="shared" si="3"/>
        <v>0</v>
      </c>
    </row>
    <row r="255" spans="2:3" x14ac:dyDescent="0.3">
      <c r="B255">
        <v>111</v>
      </c>
      <c r="C255">
        <f t="shared" si="3"/>
        <v>0</v>
      </c>
    </row>
    <row r="256" spans="2:3" x14ac:dyDescent="0.3">
      <c r="B256" t="s">
        <v>139</v>
      </c>
      <c r="C256">
        <f t="shared" si="3"/>
        <v>0</v>
      </c>
    </row>
    <row r="257" spans="2:3" x14ac:dyDescent="0.3">
      <c r="B257" t="s">
        <v>167</v>
      </c>
      <c r="C257">
        <f t="shared" si="3"/>
        <v>0</v>
      </c>
    </row>
    <row r="258" spans="2:3" x14ac:dyDescent="0.3">
      <c r="B258">
        <v>301</v>
      </c>
      <c r="C258">
        <f t="shared" si="3"/>
        <v>0</v>
      </c>
    </row>
    <row r="259" spans="2:3" x14ac:dyDescent="0.3">
      <c r="B259">
        <v>19</v>
      </c>
      <c r="C259">
        <f t="shared" si="3"/>
        <v>0</v>
      </c>
    </row>
    <row r="260" spans="2:3" x14ac:dyDescent="0.3">
      <c r="B260">
        <v>108</v>
      </c>
      <c r="C260">
        <f t="shared" si="3"/>
        <v>0</v>
      </c>
    </row>
    <row r="261" spans="2:3" x14ac:dyDescent="0.3">
      <c r="B261" t="s">
        <v>163</v>
      </c>
      <c r="C261">
        <f t="shared" si="3"/>
        <v>0</v>
      </c>
    </row>
    <row r="262" spans="2:3" x14ac:dyDescent="0.3">
      <c r="B262">
        <v>18</v>
      </c>
      <c r="C262">
        <f t="shared" ref="C262:C274" si="4">COUNTIF(B:B,A262)</f>
        <v>0</v>
      </c>
    </row>
    <row r="263" spans="2:3" x14ac:dyDescent="0.3">
      <c r="B263">
        <v>101</v>
      </c>
      <c r="C263">
        <f t="shared" si="4"/>
        <v>0</v>
      </c>
    </row>
    <row r="264" spans="2:3" x14ac:dyDescent="0.3">
      <c r="B264" t="s">
        <v>160</v>
      </c>
      <c r="C264">
        <f t="shared" si="4"/>
        <v>0</v>
      </c>
    </row>
    <row r="265" spans="2:3" x14ac:dyDescent="0.3">
      <c r="B265" t="s">
        <v>164</v>
      </c>
      <c r="C265">
        <f t="shared" si="4"/>
        <v>0</v>
      </c>
    </row>
    <row r="266" spans="2:3" x14ac:dyDescent="0.3">
      <c r="B266">
        <v>104</v>
      </c>
      <c r="C266">
        <f t="shared" si="4"/>
        <v>0</v>
      </c>
    </row>
    <row r="267" spans="2:3" x14ac:dyDescent="0.3">
      <c r="B267">
        <v>11</v>
      </c>
      <c r="C267">
        <f t="shared" si="4"/>
        <v>0</v>
      </c>
    </row>
    <row r="268" spans="2:3" x14ac:dyDescent="0.3">
      <c r="B268" t="s">
        <v>159</v>
      </c>
      <c r="C268">
        <f t="shared" si="4"/>
        <v>0</v>
      </c>
    </row>
    <row r="269" spans="2:3" x14ac:dyDescent="0.3">
      <c r="B269" s="1">
        <v>44720</v>
      </c>
      <c r="C269">
        <f t="shared" si="4"/>
        <v>0</v>
      </c>
    </row>
    <row r="270" spans="2:3" x14ac:dyDescent="0.3">
      <c r="B270" t="s">
        <v>162</v>
      </c>
      <c r="C270">
        <f t="shared" si="4"/>
        <v>0</v>
      </c>
    </row>
    <row r="271" spans="2:3" x14ac:dyDescent="0.3">
      <c r="B271">
        <v>109</v>
      </c>
      <c r="C271">
        <f t="shared" si="4"/>
        <v>0</v>
      </c>
    </row>
    <row r="272" spans="2:3" x14ac:dyDescent="0.3">
      <c r="B272" t="s">
        <v>139</v>
      </c>
      <c r="C272">
        <f t="shared" si="4"/>
        <v>0</v>
      </c>
    </row>
    <row r="273" spans="2:3" x14ac:dyDescent="0.3">
      <c r="B273" t="s">
        <v>166</v>
      </c>
      <c r="C273">
        <f t="shared" si="4"/>
        <v>0</v>
      </c>
    </row>
    <row r="274" spans="2:3" x14ac:dyDescent="0.3">
      <c r="B274" t="s">
        <v>165</v>
      </c>
      <c r="C274">
        <f t="shared" si="4"/>
        <v>0</v>
      </c>
    </row>
  </sheetData>
  <autoFilter ref="A1:C27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3"/>
  <sheetViews>
    <sheetView tabSelected="1" workbookViewId="0">
      <selection activeCell="D13" sqref="D13"/>
    </sheetView>
  </sheetViews>
  <sheetFormatPr defaultRowHeight="14.4" x14ac:dyDescent="0.3"/>
  <cols>
    <col min="4" max="6" width="12.77734375" customWidth="1"/>
  </cols>
  <sheetData>
    <row r="1" spans="1:18" x14ac:dyDescent="0.3">
      <c r="B1" t="s">
        <v>175</v>
      </c>
      <c r="I1" t="s">
        <v>176</v>
      </c>
    </row>
    <row r="3" spans="1:18" x14ac:dyDescent="0.3">
      <c r="A3" t="s">
        <v>171</v>
      </c>
      <c r="B3" t="s">
        <v>174</v>
      </c>
      <c r="C3" t="s">
        <v>0</v>
      </c>
      <c r="F3" t="s">
        <v>178</v>
      </c>
      <c r="G3" t="s">
        <v>174</v>
      </c>
      <c r="H3" t="s">
        <v>0</v>
      </c>
      <c r="J3" t="s">
        <v>177</v>
      </c>
    </row>
    <row r="4" spans="1:18" x14ac:dyDescent="0.3">
      <c r="A4" t="s">
        <v>172</v>
      </c>
      <c r="B4">
        <v>200715</v>
      </c>
      <c r="C4" t="s">
        <v>1</v>
      </c>
      <c r="D4" t="str">
        <f>CONCATENATE(B4,C4)</f>
        <v xml:space="preserve">200715BIGW </v>
      </c>
      <c r="E4">
        <f>VLOOKUP(D4,$I$3:$J$236,2,0)</f>
        <v>8289.1</v>
      </c>
      <c r="F4">
        <v>8289.1</v>
      </c>
      <c r="G4">
        <v>200715</v>
      </c>
      <c r="H4" t="s">
        <v>1</v>
      </c>
      <c r="I4" t="str">
        <f>CONCATENATE(G4,H4)</f>
        <v xml:space="preserve">200715BIGW </v>
      </c>
      <c r="J4" s="3">
        <v>8289.1</v>
      </c>
    </row>
    <row r="5" spans="1:18" x14ac:dyDescent="0.3">
      <c r="A5" t="s">
        <v>172</v>
      </c>
      <c r="B5">
        <v>200715</v>
      </c>
      <c r="C5" t="s">
        <v>2</v>
      </c>
      <c r="D5" t="str">
        <f t="shared" ref="D5:D68" si="0">CONCATENATE(B5,C5)</f>
        <v xml:space="preserve">200715F1   </v>
      </c>
      <c r="E5">
        <f t="shared" ref="E5:E68" si="1">VLOOKUP(D5,$I$3:$J$236,2,0)</f>
        <v>61.6</v>
      </c>
      <c r="F5">
        <v>61.6</v>
      </c>
      <c r="G5">
        <v>200715</v>
      </c>
      <c r="H5" t="s">
        <v>2</v>
      </c>
      <c r="I5" t="str">
        <f t="shared" ref="I5:I68" si="2">CONCATENATE(G5,H5)</f>
        <v xml:space="preserve">200715F1   </v>
      </c>
      <c r="J5">
        <v>61.6</v>
      </c>
    </row>
    <row r="6" spans="1:18" x14ac:dyDescent="0.3">
      <c r="A6" t="s">
        <v>172</v>
      </c>
      <c r="B6">
        <v>200715</v>
      </c>
      <c r="C6" t="s">
        <v>3</v>
      </c>
      <c r="D6" t="str">
        <f t="shared" si="0"/>
        <v xml:space="preserve">200715F2   </v>
      </c>
      <c r="E6">
        <f t="shared" si="1"/>
        <v>62.3</v>
      </c>
      <c r="F6">
        <v>62.3</v>
      </c>
      <c r="G6">
        <v>200715</v>
      </c>
      <c r="H6" t="s">
        <v>3</v>
      </c>
      <c r="I6" t="str">
        <f t="shared" si="2"/>
        <v xml:space="preserve">200715F2   </v>
      </c>
      <c r="J6">
        <v>62.3</v>
      </c>
      <c r="O6" t="s">
        <v>179</v>
      </c>
      <c r="Q6" t="s">
        <v>180</v>
      </c>
    </row>
    <row r="7" spans="1:18" x14ac:dyDescent="0.3">
      <c r="A7" t="s">
        <v>172</v>
      </c>
      <c r="B7">
        <v>200715</v>
      </c>
      <c r="C7" t="s">
        <v>4</v>
      </c>
      <c r="D7" t="str">
        <f t="shared" si="0"/>
        <v xml:space="preserve">200715F3   </v>
      </c>
      <c r="E7">
        <f t="shared" si="1"/>
        <v>70.099999999999994</v>
      </c>
      <c r="F7">
        <v>70.099999999999994</v>
      </c>
      <c r="G7">
        <v>200715</v>
      </c>
      <c r="H7" t="s">
        <v>4</v>
      </c>
      <c r="I7" t="str">
        <f t="shared" si="2"/>
        <v xml:space="preserve">200715F3   </v>
      </c>
      <c r="J7">
        <v>70.099999999999994</v>
      </c>
      <c r="O7">
        <v>93274.93</v>
      </c>
      <c r="Q7">
        <v>87900.26</v>
      </c>
      <c r="R7" t="s">
        <v>181</v>
      </c>
    </row>
    <row r="8" spans="1:18" x14ac:dyDescent="0.3">
      <c r="A8" t="s">
        <v>173</v>
      </c>
      <c r="B8">
        <v>200715</v>
      </c>
      <c r="C8" t="s">
        <v>5</v>
      </c>
      <c r="D8" t="str">
        <f t="shared" si="0"/>
        <v xml:space="preserve">200715F4   </v>
      </c>
      <c r="E8">
        <f t="shared" si="1"/>
        <v>69.900000000000006</v>
      </c>
      <c r="F8">
        <v>10.1</v>
      </c>
      <c r="G8">
        <v>200715</v>
      </c>
      <c r="H8" t="s">
        <v>5</v>
      </c>
      <c r="I8" t="str">
        <f t="shared" si="2"/>
        <v xml:space="preserve">200715F4   </v>
      </c>
      <c r="J8">
        <v>69.900000000000006</v>
      </c>
    </row>
    <row r="9" spans="1:18" x14ac:dyDescent="0.3">
      <c r="A9" t="s">
        <v>173</v>
      </c>
      <c r="B9">
        <v>200715</v>
      </c>
      <c r="C9" t="s">
        <v>10</v>
      </c>
      <c r="D9" t="str">
        <f t="shared" si="0"/>
        <v xml:space="preserve">200715K01  </v>
      </c>
      <c r="E9">
        <f t="shared" si="1"/>
        <v>1</v>
      </c>
      <c r="F9">
        <v>15.7</v>
      </c>
      <c r="G9">
        <v>200715</v>
      </c>
      <c r="H9" t="s">
        <v>6</v>
      </c>
      <c r="I9" t="str">
        <f t="shared" si="2"/>
        <v xml:space="preserve">200715F5   </v>
      </c>
      <c r="J9">
        <v>42</v>
      </c>
      <c r="O9">
        <f>Q11-O7</f>
        <v>19315.290000000008</v>
      </c>
      <c r="Q9">
        <v>24689.96</v>
      </c>
      <c r="R9" t="s">
        <v>182</v>
      </c>
    </row>
    <row r="10" spans="1:18" x14ac:dyDescent="0.3">
      <c r="A10" t="s">
        <v>173</v>
      </c>
      <c r="B10">
        <v>200715</v>
      </c>
      <c r="C10" t="s">
        <v>11</v>
      </c>
      <c r="D10" t="str">
        <f t="shared" si="0"/>
        <v xml:space="preserve">200715VM   </v>
      </c>
      <c r="E10">
        <f t="shared" si="1"/>
        <v>1</v>
      </c>
      <c r="F10">
        <v>1</v>
      </c>
      <c r="G10">
        <v>200715</v>
      </c>
      <c r="H10" t="s">
        <v>7</v>
      </c>
      <c r="I10" t="str">
        <f t="shared" si="2"/>
        <v xml:space="preserve">200715F6   </v>
      </c>
      <c r="J10">
        <v>45</v>
      </c>
    </row>
    <row r="11" spans="1:18" x14ac:dyDescent="0.3">
      <c r="A11" t="s">
        <v>172</v>
      </c>
      <c r="B11">
        <v>200715</v>
      </c>
      <c r="C11" t="s">
        <v>12</v>
      </c>
      <c r="D11" t="str">
        <f t="shared" si="0"/>
        <v xml:space="preserve">200715K03  </v>
      </c>
      <c r="E11">
        <f t="shared" si="1"/>
        <v>10.1</v>
      </c>
      <c r="F11">
        <v>2</v>
      </c>
      <c r="G11">
        <v>200715</v>
      </c>
      <c r="H11" t="s">
        <v>8</v>
      </c>
      <c r="I11" t="str">
        <f t="shared" si="2"/>
        <v xml:space="preserve">200715F7   </v>
      </c>
      <c r="J11">
        <v>47</v>
      </c>
      <c r="Q11">
        <f>Q7+Q9</f>
        <v>112590.22</v>
      </c>
    </row>
    <row r="12" spans="1:18" x14ac:dyDescent="0.3">
      <c r="A12" t="s">
        <v>172</v>
      </c>
      <c r="B12">
        <v>200715</v>
      </c>
      <c r="C12" t="s">
        <v>13</v>
      </c>
      <c r="D12" t="str">
        <f t="shared" si="0"/>
        <v xml:space="preserve">200715K04  </v>
      </c>
      <c r="E12">
        <f t="shared" si="1"/>
        <v>15.7</v>
      </c>
      <c r="F12">
        <v>1183.5</v>
      </c>
      <c r="G12">
        <v>200715</v>
      </c>
      <c r="H12" t="s">
        <v>9</v>
      </c>
      <c r="I12" t="str">
        <f t="shared" si="2"/>
        <v xml:space="preserve">200715F8   </v>
      </c>
      <c r="J12">
        <v>40.1</v>
      </c>
    </row>
    <row r="13" spans="1:18" x14ac:dyDescent="0.3">
      <c r="A13" t="s">
        <v>173</v>
      </c>
      <c r="B13">
        <v>200715</v>
      </c>
      <c r="C13" t="s">
        <v>15</v>
      </c>
      <c r="D13" t="str">
        <f t="shared" si="0"/>
        <v xml:space="preserve">200715K06  </v>
      </c>
      <c r="E13">
        <f t="shared" si="1"/>
        <v>1</v>
      </c>
      <c r="F13">
        <v>1107</v>
      </c>
      <c r="G13">
        <v>200715</v>
      </c>
      <c r="H13" t="s">
        <v>10</v>
      </c>
      <c r="I13" t="str">
        <f t="shared" si="2"/>
        <v xml:space="preserve">200715K01  </v>
      </c>
      <c r="J13">
        <v>1</v>
      </c>
    </row>
    <row r="14" spans="1:18" x14ac:dyDescent="0.3">
      <c r="A14" t="s">
        <v>173</v>
      </c>
      <c r="B14">
        <v>200715</v>
      </c>
      <c r="C14" t="s">
        <v>16</v>
      </c>
      <c r="D14" t="str">
        <f t="shared" si="0"/>
        <v xml:space="preserve">200715K07  </v>
      </c>
      <c r="E14">
        <f t="shared" si="1"/>
        <v>1</v>
      </c>
      <c r="F14">
        <v>238.6</v>
      </c>
      <c r="G14">
        <v>200715</v>
      </c>
      <c r="H14" t="s">
        <v>11</v>
      </c>
      <c r="I14" t="str">
        <f t="shared" si="2"/>
        <v xml:space="preserve">200715VM   </v>
      </c>
      <c r="J14">
        <v>1</v>
      </c>
    </row>
    <row r="15" spans="1:18" x14ac:dyDescent="0.3">
      <c r="A15" t="s">
        <v>172</v>
      </c>
      <c r="B15">
        <v>200715</v>
      </c>
      <c r="C15" t="s">
        <v>17</v>
      </c>
      <c r="D15" t="str">
        <f t="shared" si="0"/>
        <v xml:space="preserve">200715K08  </v>
      </c>
      <c r="E15">
        <f t="shared" si="1"/>
        <v>1</v>
      </c>
      <c r="F15">
        <v>925.9</v>
      </c>
      <c r="G15">
        <v>200715</v>
      </c>
      <c r="H15" t="s">
        <v>12</v>
      </c>
      <c r="I15" t="str">
        <f t="shared" si="2"/>
        <v xml:space="preserve">200715K03  </v>
      </c>
      <c r="J15">
        <v>10.1</v>
      </c>
    </row>
    <row r="16" spans="1:18" x14ac:dyDescent="0.3">
      <c r="A16" t="s">
        <v>172</v>
      </c>
      <c r="B16">
        <v>200715</v>
      </c>
      <c r="C16" t="s">
        <v>18</v>
      </c>
      <c r="D16" t="str">
        <f t="shared" si="0"/>
        <v xml:space="preserve">200715K10  </v>
      </c>
      <c r="E16">
        <f t="shared" si="1"/>
        <v>2</v>
      </c>
      <c r="F16">
        <v>152.6</v>
      </c>
      <c r="G16">
        <v>200715</v>
      </c>
      <c r="H16" t="s">
        <v>13</v>
      </c>
      <c r="I16" t="str">
        <f t="shared" si="2"/>
        <v xml:space="preserve">200715K04  </v>
      </c>
      <c r="J16">
        <v>15.7</v>
      </c>
    </row>
    <row r="17" spans="1:10" x14ac:dyDescent="0.3">
      <c r="A17" t="s">
        <v>173</v>
      </c>
      <c r="B17">
        <v>200715</v>
      </c>
      <c r="C17" t="s">
        <v>19</v>
      </c>
      <c r="D17" t="str">
        <f t="shared" si="0"/>
        <v xml:space="preserve">200715K11  </v>
      </c>
      <c r="E17">
        <f t="shared" si="1"/>
        <v>1</v>
      </c>
      <c r="F17">
        <v>82.5</v>
      </c>
      <c r="G17">
        <v>200715</v>
      </c>
      <c r="H17" t="s">
        <v>14</v>
      </c>
      <c r="I17" t="str">
        <f t="shared" si="2"/>
        <v xml:space="preserve">200715K05  </v>
      </c>
      <c r="J17">
        <v>19.600000000000001</v>
      </c>
    </row>
    <row r="18" spans="1:10" x14ac:dyDescent="0.3">
      <c r="A18" t="s">
        <v>173</v>
      </c>
      <c r="B18">
        <v>200715</v>
      </c>
      <c r="C18" t="s">
        <v>20</v>
      </c>
      <c r="D18" t="str">
        <f t="shared" si="0"/>
        <v>200715KIDDY</v>
      </c>
      <c r="E18">
        <f t="shared" si="1"/>
        <v>0.01</v>
      </c>
      <c r="F18">
        <v>55</v>
      </c>
      <c r="G18">
        <v>200715</v>
      </c>
      <c r="H18" t="s">
        <v>15</v>
      </c>
      <c r="I18" t="str">
        <f t="shared" si="2"/>
        <v xml:space="preserve">200715K06  </v>
      </c>
      <c r="J18">
        <v>1</v>
      </c>
    </row>
    <row r="19" spans="1:10" x14ac:dyDescent="0.3">
      <c r="A19" t="s">
        <v>172</v>
      </c>
      <c r="B19">
        <v>200715</v>
      </c>
      <c r="C19" t="s">
        <v>21</v>
      </c>
      <c r="D19" t="str">
        <f t="shared" si="0"/>
        <v xml:space="preserve">200715LIBR </v>
      </c>
      <c r="E19">
        <f t="shared" si="1"/>
        <v>1183.5</v>
      </c>
      <c r="F19">
        <v>114.3</v>
      </c>
      <c r="G19">
        <v>200715</v>
      </c>
      <c r="H19" t="s">
        <v>16</v>
      </c>
      <c r="I19" t="str">
        <f t="shared" si="2"/>
        <v xml:space="preserve">200715K07  </v>
      </c>
      <c r="J19">
        <v>1</v>
      </c>
    </row>
    <row r="20" spans="1:10" x14ac:dyDescent="0.3">
      <c r="A20" t="s">
        <v>172</v>
      </c>
      <c r="B20">
        <v>200715</v>
      </c>
      <c r="C20" t="s">
        <v>22</v>
      </c>
      <c r="D20" t="str">
        <f t="shared" si="0"/>
        <v>200715PAD01</v>
      </c>
      <c r="E20">
        <f t="shared" si="1"/>
        <v>1107</v>
      </c>
      <c r="F20">
        <v>65</v>
      </c>
      <c r="G20">
        <v>200715</v>
      </c>
      <c r="H20" t="s">
        <v>17</v>
      </c>
      <c r="I20" t="str">
        <f t="shared" si="2"/>
        <v xml:space="preserve">200715K08  </v>
      </c>
      <c r="J20">
        <v>1</v>
      </c>
    </row>
    <row r="21" spans="1:10" x14ac:dyDescent="0.3">
      <c r="A21" t="s">
        <v>172</v>
      </c>
      <c r="B21">
        <v>200715</v>
      </c>
      <c r="C21" t="s">
        <v>23</v>
      </c>
      <c r="D21" t="str">
        <f t="shared" si="0"/>
        <v>200715PAD02</v>
      </c>
      <c r="E21">
        <f t="shared" si="1"/>
        <v>238.6</v>
      </c>
      <c r="F21">
        <v>88.4</v>
      </c>
      <c r="G21">
        <v>200715</v>
      </c>
      <c r="H21" t="s">
        <v>18</v>
      </c>
      <c r="I21" t="str">
        <f t="shared" si="2"/>
        <v xml:space="preserve">200715K10  </v>
      </c>
      <c r="J21">
        <v>2</v>
      </c>
    </row>
    <row r="22" spans="1:10" x14ac:dyDescent="0.3">
      <c r="A22" t="s">
        <v>172</v>
      </c>
      <c r="B22">
        <v>200715</v>
      </c>
      <c r="C22" t="s">
        <v>24</v>
      </c>
      <c r="D22" t="str">
        <f t="shared" si="0"/>
        <v xml:space="preserve">200715S02  </v>
      </c>
      <c r="E22">
        <f t="shared" si="1"/>
        <v>925.9</v>
      </c>
      <c r="F22">
        <v>98.2</v>
      </c>
      <c r="G22">
        <v>200715</v>
      </c>
      <c r="H22" t="s">
        <v>19</v>
      </c>
      <c r="I22" t="str">
        <f t="shared" si="2"/>
        <v xml:space="preserve">200715K11  </v>
      </c>
      <c r="J22">
        <v>1</v>
      </c>
    </row>
    <row r="23" spans="1:10" x14ac:dyDescent="0.3">
      <c r="A23" t="s">
        <v>172</v>
      </c>
      <c r="B23">
        <v>200715</v>
      </c>
      <c r="C23" t="s">
        <v>25</v>
      </c>
      <c r="D23" t="str">
        <f t="shared" si="0"/>
        <v xml:space="preserve">200715S03  </v>
      </c>
      <c r="E23">
        <f t="shared" si="1"/>
        <v>152.6</v>
      </c>
      <c r="F23">
        <v>31.7</v>
      </c>
      <c r="G23">
        <v>200715</v>
      </c>
      <c r="H23" t="s">
        <v>20</v>
      </c>
      <c r="I23" t="str">
        <f t="shared" si="2"/>
        <v>200715KIDDY</v>
      </c>
      <c r="J23">
        <v>0.01</v>
      </c>
    </row>
    <row r="24" spans="1:10" x14ac:dyDescent="0.3">
      <c r="A24" t="s">
        <v>172</v>
      </c>
      <c r="B24">
        <v>200715</v>
      </c>
      <c r="C24" t="s">
        <v>26</v>
      </c>
      <c r="D24" t="str">
        <f t="shared" si="0"/>
        <v xml:space="preserve">200715S04  </v>
      </c>
      <c r="E24">
        <f t="shared" si="1"/>
        <v>82.5</v>
      </c>
      <c r="F24">
        <v>27.3</v>
      </c>
      <c r="G24">
        <v>200715</v>
      </c>
      <c r="H24" t="s">
        <v>21</v>
      </c>
      <c r="I24" t="str">
        <f t="shared" si="2"/>
        <v xml:space="preserve">200715LIBR </v>
      </c>
      <c r="J24" s="3">
        <v>1183.5</v>
      </c>
    </row>
    <row r="25" spans="1:10" x14ac:dyDescent="0.3">
      <c r="A25" t="s">
        <v>172</v>
      </c>
      <c r="B25">
        <v>200715</v>
      </c>
      <c r="C25" t="s">
        <v>27</v>
      </c>
      <c r="D25" t="str">
        <f t="shared" si="0"/>
        <v xml:space="preserve">200715S05  </v>
      </c>
      <c r="E25">
        <f t="shared" si="1"/>
        <v>55</v>
      </c>
      <c r="F25">
        <v>207.3</v>
      </c>
      <c r="G25">
        <v>200715</v>
      </c>
      <c r="H25" t="s">
        <v>22</v>
      </c>
      <c r="I25" t="str">
        <f t="shared" si="2"/>
        <v>200715PAD01</v>
      </c>
      <c r="J25" s="3">
        <v>1107</v>
      </c>
    </row>
    <row r="26" spans="1:10" x14ac:dyDescent="0.3">
      <c r="A26" t="s">
        <v>172</v>
      </c>
      <c r="B26">
        <v>200715</v>
      </c>
      <c r="C26" t="s">
        <v>28</v>
      </c>
      <c r="D26" t="str">
        <f t="shared" si="0"/>
        <v xml:space="preserve">200715S06  </v>
      </c>
      <c r="E26">
        <f t="shared" si="1"/>
        <v>114.3</v>
      </c>
      <c r="F26">
        <v>55.3</v>
      </c>
      <c r="G26">
        <v>200715</v>
      </c>
      <c r="H26" t="s">
        <v>23</v>
      </c>
      <c r="I26" t="str">
        <f t="shared" si="2"/>
        <v>200715PAD02</v>
      </c>
      <c r="J26">
        <v>238.6</v>
      </c>
    </row>
    <row r="27" spans="1:10" x14ac:dyDescent="0.3">
      <c r="A27" t="s">
        <v>172</v>
      </c>
      <c r="B27">
        <v>200715</v>
      </c>
      <c r="C27" t="s">
        <v>29</v>
      </c>
      <c r="D27" t="str">
        <f t="shared" si="0"/>
        <v xml:space="preserve">200715S07  </v>
      </c>
      <c r="E27">
        <f t="shared" si="1"/>
        <v>65</v>
      </c>
      <c r="F27">
        <v>41.6</v>
      </c>
      <c r="G27">
        <v>200715</v>
      </c>
      <c r="H27" t="s">
        <v>24</v>
      </c>
      <c r="I27" t="str">
        <f t="shared" si="2"/>
        <v xml:space="preserve">200715S02  </v>
      </c>
      <c r="J27">
        <v>925.9</v>
      </c>
    </row>
    <row r="28" spans="1:10" x14ac:dyDescent="0.3">
      <c r="A28" t="s">
        <v>172</v>
      </c>
      <c r="B28">
        <v>200715</v>
      </c>
      <c r="C28" t="s">
        <v>31</v>
      </c>
      <c r="D28" t="str">
        <f t="shared" si="0"/>
        <v xml:space="preserve">200715S08  </v>
      </c>
      <c r="E28">
        <f t="shared" si="1"/>
        <v>88.4</v>
      </c>
      <c r="F28">
        <v>45.9</v>
      </c>
      <c r="G28">
        <v>200715</v>
      </c>
      <c r="H28" t="s">
        <v>25</v>
      </c>
      <c r="I28" t="str">
        <f t="shared" si="2"/>
        <v xml:space="preserve">200715S03  </v>
      </c>
      <c r="J28">
        <v>152.6</v>
      </c>
    </row>
    <row r="29" spans="1:10" x14ac:dyDescent="0.3">
      <c r="A29" t="s">
        <v>172</v>
      </c>
      <c r="B29">
        <v>200715</v>
      </c>
      <c r="C29" t="s">
        <v>32</v>
      </c>
      <c r="D29" t="str">
        <f t="shared" si="0"/>
        <v xml:space="preserve">200715S09  </v>
      </c>
      <c r="E29">
        <f t="shared" si="1"/>
        <v>98.2</v>
      </c>
      <c r="F29">
        <v>314.39999999999998</v>
      </c>
      <c r="G29">
        <v>200715</v>
      </c>
      <c r="H29" t="s">
        <v>26</v>
      </c>
      <c r="I29" t="str">
        <f t="shared" si="2"/>
        <v xml:space="preserve">200715S04  </v>
      </c>
      <c r="J29">
        <v>82.5</v>
      </c>
    </row>
    <row r="30" spans="1:10" x14ac:dyDescent="0.3">
      <c r="A30" t="s">
        <v>173</v>
      </c>
      <c r="B30">
        <v>200715</v>
      </c>
      <c r="C30" t="s">
        <v>33</v>
      </c>
      <c r="D30" t="str">
        <f t="shared" si="0"/>
        <v xml:space="preserve">200715S10  </v>
      </c>
      <c r="E30">
        <f t="shared" si="1"/>
        <v>94.8</v>
      </c>
      <c r="F30">
        <v>129.80000000000001</v>
      </c>
      <c r="G30">
        <v>200715</v>
      </c>
      <c r="H30" t="s">
        <v>27</v>
      </c>
      <c r="I30" t="str">
        <f t="shared" si="2"/>
        <v xml:space="preserve">200715S05  </v>
      </c>
      <c r="J30">
        <v>55</v>
      </c>
    </row>
    <row r="31" spans="1:10" x14ac:dyDescent="0.3">
      <c r="A31" t="s">
        <v>172</v>
      </c>
      <c r="B31">
        <v>200715</v>
      </c>
      <c r="C31" t="s">
        <v>34</v>
      </c>
      <c r="D31" t="str">
        <f t="shared" si="0"/>
        <v xml:space="preserve">200715S11  </v>
      </c>
      <c r="E31">
        <f t="shared" si="1"/>
        <v>31.7</v>
      </c>
      <c r="F31">
        <v>70.8</v>
      </c>
      <c r="G31">
        <v>200715</v>
      </c>
      <c r="H31" t="s">
        <v>28</v>
      </c>
      <c r="I31" t="str">
        <f t="shared" si="2"/>
        <v xml:space="preserve">200715S06  </v>
      </c>
      <c r="J31">
        <v>114.3</v>
      </c>
    </row>
    <row r="32" spans="1:10" x14ac:dyDescent="0.3">
      <c r="A32" t="s">
        <v>172</v>
      </c>
      <c r="B32">
        <v>200715</v>
      </c>
      <c r="C32" t="s">
        <v>35</v>
      </c>
      <c r="D32" t="str">
        <f t="shared" si="0"/>
        <v xml:space="preserve">200715S11A </v>
      </c>
      <c r="E32">
        <f t="shared" si="1"/>
        <v>27.3</v>
      </c>
      <c r="F32">
        <v>54.3</v>
      </c>
      <c r="G32">
        <v>200715</v>
      </c>
      <c r="H32" t="s">
        <v>29</v>
      </c>
      <c r="I32" t="str">
        <f t="shared" si="2"/>
        <v xml:space="preserve">200715S07  </v>
      </c>
      <c r="J32">
        <v>65</v>
      </c>
    </row>
    <row r="33" spans="1:10" x14ac:dyDescent="0.3">
      <c r="A33" t="s">
        <v>173</v>
      </c>
      <c r="B33">
        <v>200715</v>
      </c>
      <c r="C33" t="s">
        <v>36</v>
      </c>
      <c r="D33" t="str">
        <f t="shared" si="0"/>
        <v xml:space="preserve">200715S11B </v>
      </c>
      <c r="E33">
        <f t="shared" si="1"/>
        <v>50</v>
      </c>
      <c r="F33">
        <v>100.5</v>
      </c>
      <c r="G33">
        <v>200715</v>
      </c>
      <c r="H33" t="s">
        <v>30</v>
      </c>
      <c r="I33" t="str">
        <f t="shared" si="2"/>
        <v xml:space="preserve">200715S07A </v>
      </c>
      <c r="J33">
        <v>60</v>
      </c>
    </row>
    <row r="34" spans="1:10" x14ac:dyDescent="0.3">
      <c r="A34" t="s">
        <v>173</v>
      </c>
      <c r="B34">
        <v>200715</v>
      </c>
      <c r="C34" t="s">
        <v>38</v>
      </c>
      <c r="D34" t="str">
        <f t="shared" si="0"/>
        <v xml:space="preserve">200715S13  </v>
      </c>
      <c r="E34">
        <f t="shared" si="1"/>
        <v>122.3</v>
      </c>
      <c r="F34">
        <v>76.900000000000006</v>
      </c>
      <c r="G34">
        <v>200715</v>
      </c>
      <c r="H34" t="s">
        <v>31</v>
      </c>
      <c r="I34" t="str">
        <f t="shared" si="2"/>
        <v xml:space="preserve">200715S08  </v>
      </c>
      <c r="J34">
        <v>88.4</v>
      </c>
    </row>
    <row r="35" spans="1:10" x14ac:dyDescent="0.3">
      <c r="A35" t="s">
        <v>173</v>
      </c>
      <c r="B35">
        <v>200715</v>
      </c>
      <c r="C35" t="s">
        <v>40</v>
      </c>
      <c r="D35" t="str">
        <f t="shared" si="0"/>
        <v xml:space="preserve">200715S14  </v>
      </c>
      <c r="E35">
        <f t="shared" si="1"/>
        <v>126</v>
      </c>
      <c r="F35">
        <v>75.099999999999994</v>
      </c>
      <c r="G35">
        <v>200715</v>
      </c>
      <c r="H35" t="s">
        <v>32</v>
      </c>
      <c r="I35" t="str">
        <f t="shared" si="2"/>
        <v xml:space="preserve">200715S09  </v>
      </c>
      <c r="J35">
        <v>98.2</v>
      </c>
    </row>
    <row r="36" spans="1:10" x14ac:dyDescent="0.3">
      <c r="A36" t="s">
        <v>172</v>
      </c>
      <c r="B36">
        <v>200715</v>
      </c>
      <c r="C36" t="s">
        <v>41</v>
      </c>
      <c r="D36" t="str">
        <f t="shared" si="0"/>
        <v xml:space="preserve">200715S15  </v>
      </c>
      <c r="E36">
        <f t="shared" si="1"/>
        <v>207.3</v>
      </c>
      <c r="F36">
        <v>113.2</v>
      </c>
      <c r="G36">
        <v>200715</v>
      </c>
      <c r="H36" t="s">
        <v>33</v>
      </c>
      <c r="I36" t="str">
        <f t="shared" si="2"/>
        <v xml:space="preserve">200715S10  </v>
      </c>
      <c r="J36">
        <v>94.8</v>
      </c>
    </row>
    <row r="37" spans="1:10" x14ac:dyDescent="0.3">
      <c r="A37" t="s">
        <v>172</v>
      </c>
      <c r="B37">
        <v>200715</v>
      </c>
      <c r="C37" t="s">
        <v>42</v>
      </c>
      <c r="D37" t="str">
        <f t="shared" si="0"/>
        <v xml:space="preserve">200715S17  </v>
      </c>
      <c r="E37">
        <f t="shared" si="1"/>
        <v>55.3</v>
      </c>
      <c r="F37">
        <v>93.1</v>
      </c>
      <c r="G37">
        <v>200715</v>
      </c>
      <c r="H37" t="s">
        <v>34</v>
      </c>
      <c r="I37" t="str">
        <f t="shared" si="2"/>
        <v xml:space="preserve">200715S11  </v>
      </c>
      <c r="J37">
        <v>31.7</v>
      </c>
    </row>
    <row r="38" spans="1:10" x14ac:dyDescent="0.3">
      <c r="A38" t="s">
        <v>173</v>
      </c>
      <c r="B38">
        <v>200715</v>
      </c>
      <c r="C38" t="s">
        <v>43</v>
      </c>
      <c r="D38" t="str">
        <f t="shared" si="0"/>
        <v xml:space="preserve">200715S18  </v>
      </c>
      <c r="E38">
        <f t="shared" si="1"/>
        <v>44.1</v>
      </c>
      <c r="F38">
        <v>179.5</v>
      </c>
      <c r="G38">
        <v>200715</v>
      </c>
      <c r="H38" t="s">
        <v>35</v>
      </c>
      <c r="I38" t="str">
        <f t="shared" si="2"/>
        <v xml:space="preserve">200715S11A </v>
      </c>
      <c r="J38">
        <v>27.3</v>
      </c>
    </row>
    <row r="39" spans="1:10" x14ac:dyDescent="0.3">
      <c r="A39" t="s">
        <v>172</v>
      </c>
      <c r="B39">
        <v>200715</v>
      </c>
      <c r="C39" t="s">
        <v>44</v>
      </c>
      <c r="D39" t="str">
        <f t="shared" si="0"/>
        <v xml:space="preserve">200715S19A </v>
      </c>
      <c r="E39">
        <f t="shared" si="1"/>
        <v>41.6</v>
      </c>
      <c r="F39">
        <v>368.7</v>
      </c>
      <c r="G39">
        <v>200715</v>
      </c>
      <c r="H39" t="s">
        <v>36</v>
      </c>
      <c r="I39" t="str">
        <f t="shared" si="2"/>
        <v xml:space="preserve">200715S11B </v>
      </c>
      <c r="J39">
        <v>50</v>
      </c>
    </row>
    <row r="40" spans="1:10" x14ac:dyDescent="0.3">
      <c r="A40" t="s">
        <v>172</v>
      </c>
      <c r="B40">
        <v>200715</v>
      </c>
      <c r="C40" t="s">
        <v>45</v>
      </c>
      <c r="D40" t="str">
        <f t="shared" si="0"/>
        <v xml:space="preserve">200715S19B </v>
      </c>
      <c r="E40">
        <f t="shared" si="1"/>
        <v>45.9</v>
      </c>
      <c r="F40">
        <v>262.7</v>
      </c>
      <c r="G40">
        <v>200715</v>
      </c>
      <c r="H40" t="s">
        <v>37</v>
      </c>
      <c r="I40" t="str">
        <f t="shared" si="2"/>
        <v xml:space="preserve">200715S12  </v>
      </c>
      <c r="J40">
        <v>74.3</v>
      </c>
    </row>
    <row r="41" spans="1:10" x14ac:dyDescent="0.3">
      <c r="A41" t="s">
        <v>172</v>
      </c>
      <c r="B41">
        <v>200715</v>
      </c>
      <c r="C41" t="s">
        <v>46</v>
      </c>
      <c r="D41" t="str">
        <f t="shared" si="0"/>
        <v xml:space="preserve">200715S20  </v>
      </c>
      <c r="E41">
        <f t="shared" si="1"/>
        <v>314.39999999999998</v>
      </c>
      <c r="F41">
        <v>203.9</v>
      </c>
      <c r="G41">
        <v>200715</v>
      </c>
      <c r="H41" t="s">
        <v>38</v>
      </c>
      <c r="I41" t="str">
        <f t="shared" si="2"/>
        <v xml:space="preserve">200715S13  </v>
      </c>
      <c r="J41">
        <v>122.3</v>
      </c>
    </row>
    <row r="42" spans="1:10" x14ac:dyDescent="0.3">
      <c r="A42" t="s">
        <v>172</v>
      </c>
      <c r="B42">
        <v>200715</v>
      </c>
      <c r="C42" t="s">
        <v>47</v>
      </c>
      <c r="D42" t="str">
        <f t="shared" si="0"/>
        <v xml:space="preserve">200715S21  </v>
      </c>
      <c r="E42">
        <f t="shared" si="1"/>
        <v>129.80000000000001</v>
      </c>
      <c r="F42">
        <v>87.8</v>
      </c>
      <c r="G42">
        <v>200715</v>
      </c>
      <c r="H42" t="s">
        <v>39</v>
      </c>
      <c r="I42" t="str">
        <f t="shared" si="2"/>
        <v xml:space="preserve">200715S13A </v>
      </c>
      <c r="J42">
        <v>11.9</v>
      </c>
    </row>
    <row r="43" spans="1:10" x14ac:dyDescent="0.3">
      <c r="A43" t="s">
        <v>172</v>
      </c>
      <c r="B43">
        <v>200715</v>
      </c>
      <c r="C43" t="s">
        <v>48</v>
      </c>
      <c r="D43" t="str">
        <f t="shared" si="0"/>
        <v xml:space="preserve">200715S22  </v>
      </c>
      <c r="E43">
        <f t="shared" si="1"/>
        <v>70.8</v>
      </c>
      <c r="F43">
        <v>13.5</v>
      </c>
      <c r="G43">
        <v>200715</v>
      </c>
      <c r="H43" t="s">
        <v>40</v>
      </c>
      <c r="I43" t="str">
        <f t="shared" si="2"/>
        <v xml:space="preserve">200715S14  </v>
      </c>
      <c r="J43">
        <v>126</v>
      </c>
    </row>
    <row r="44" spans="1:10" x14ac:dyDescent="0.3">
      <c r="A44" t="s">
        <v>172</v>
      </c>
      <c r="B44">
        <v>200715</v>
      </c>
      <c r="C44" t="s">
        <v>49</v>
      </c>
      <c r="D44" t="str">
        <f t="shared" si="0"/>
        <v xml:space="preserve">200715S22A </v>
      </c>
      <c r="E44">
        <f t="shared" si="1"/>
        <v>54.3</v>
      </c>
      <c r="F44">
        <v>479.2</v>
      </c>
      <c r="G44">
        <v>200715</v>
      </c>
      <c r="H44" t="s">
        <v>41</v>
      </c>
      <c r="I44" t="str">
        <f t="shared" si="2"/>
        <v xml:space="preserve">200715S15  </v>
      </c>
      <c r="J44">
        <v>207.3</v>
      </c>
    </row>
    <row r="45" spans="1:10" x14ac:dyDescent="0.3">
      <c r="A45" t="s">
        <v>173</v>
      </c>
      <c r="B45">
        <v>200715</v>
      </c>
      <c r="C45" t="s">
        <v>51</v>
      </c>
      <c r="D45" t="str">
        <f t="shared" si="0"/>
        <v xml:space="preserve">200715S24  </v>
      </c>
      <c r="E45">
        <f t="shared" si="1"/>
        <v>110.6</v>
      </c>
      <c r="F45">
        <v>152</v>
      </c>
      <c r="G45">
        <v>200715</v>
      </c>
      <c r="H45" t="s">
        <v>42</v>
      </c>
      <c r="I45" t="str">
        <f t="shared" si="2"/>
        <v xml:space="preserve">200715S17  </v>
      </c>
      <c r="J45">
        <v>55.3</v>
      </c>
    </row>
    <row r="46" spans="1:10" x14ac:dyDescent="0.3">
      <c r="A46" t="s">
        <v>172</v>
      </c>
      <c r="B46">
        <v>200715</v>
      </c>
      <c r="C46" t="s">
        <v>52</v>
      </c>
      <c r="D46" t="str">
        <f t="shared" si="0"/>
        <v xml:space="preserve">200715S25  </v>
      </c>
      <c r="E46">
        <f t="shared" si="1"/>
        <v>100.5</v>
      </c>
      <c r="F46">
        <v>114.7</v>
      </c>
      <c r="G46">
        <v>200715</v>
      </c>
      <c r="H46" t="s">
        <v>43</v>
      </c>
      <c r="I46" t="str">
        <f t="shared" si="2"/>
        <v xml:space="preserve">200715S18  </v>
      </c>
      <c r="J46">
        <v>44.1</v>
      </c>
    </row>
    <row r="47" spans="1:10" x14ac:dyDescent="0.3">
      <c r="A47" t="s">
        <v>173</v>
      </c>
      <c r="B47">
        <v>200715</v>
      </c>
      <c r="C47" t="s">
        <v>53</v>
      </c>
      <c r="D47" t="str">
        <f t="shared" si="0"/>
        <v xml:space="preserve">200715S26  </v>
      </c>
      <c r="E47">
        <f t="shared" si="1"/>
        <v>46.3</v>
      </c>
      <c r="F47">
        <v>72.3</v>
      </c>
      <c r="G47">
        <v>200715</v>
      </c>
      <c r="H47" t="s">
        <v>44</v>
      </c>
      <c r="I47" t="str">
        <f t="shared" si="2"/>
        <v xml:space="preserve">200715S19A </v>
      </c>
      <c r="J47">
        <v>41.6</v>
      </c>
    </row>
    <row r="48" spans="1:10" x14ac:dyDescent="0.3">
      <c r="A48" t="s">
        <v>172</v>
      </c>
      <c r="B48">
        <v>200715</v>
      </c>
      <c r="C48" t="s">
        <v>54</v>
      </c>
      <c r="D48" t="str">
        <f t="shared" si="0"/>
        <v xml:space="preserve">200715S27  </v>
      </c>
      <c r="E48">
        <f t="shared" si="1"/>
        <v>76.900000000000006</v>
      </c>
      <c r="F48">
        <v>109.7</v>
      </c>
      <c r="G48">
        <v>200715</v>
      </c>
      <c r="H48" t="s">
        <v>45</v>
      </c>
      <c r="I48" t="str">
        <f t="shared" si="2"/>
        <v xml:space="preserve">200715S19B </v>
      </c>
      <c r="J48">
        <v>45.9</v>
      </c>
    </row>
    <row r="49" spans="1:10" x14ac:dyDescent="0.3">
      <c r="A49" t="s">
        <v>172</v>
      </c>
      <c r="B49">
        <v>200715</v>
      </c>
      <c r="C49" t="s">
        <v>57</v>
      </c>
      <c r="D49" t="str">
        <f t="shared" si="0"/>
        <v xml:space="preserve">200715S30  </v>
      </c>
      <c r="E49">
        <f t="shared" si="1"/>
        <v>75.099999999999994</v>
      </c>
      <c r="F49">
        <v>4057.2</v>
      </c>
      <c r="G49">
        <v>200715</v>
      </c>
      <c r="H49" t="s">
        <v>46</v>
      </c>
      <c r="I49" t="str">
        <f t="shared" si="2"/>
        <v xml:space="preserve">200715S20  </v>
      </c>
      <c r="J49">
        <v>314.39999999999998</v>
      </c>
    </row>
    <row r="50" spans="1:10" x14ac:dyDescent="0.3">
      <c r="A50" t="s">
        <v>172</v>
      </c>
      <c r="B50">
        <v>200715</v>
      </c>
      <c r="C50" t="s">
        <v>59</v>
      </c>
      <c r="D50" t="str">
        <f t="shared" si="0"/>
        <v xml:space="preserve">200715S33  </v>
      </c>
      <c r="E50">
        <f t="shared" si="1"/>
        <v>113.2</v>
      </c>
      <c r="F50">
        <v>40.1</v>
      </c>
      <c r="G50">
        <v>200715</v>
      </c>
      <c r="H50" t="s">
        <v>47</v>
      </c>
      <c r="I50" t="str">
        <f t="shared" si="2"/>
        <v xml:space="preserve">200715S21  </v>
      </c>
      <c r="J50">
        <v>129.80000000000001</v>
      </c>
    </row>
    <row r="51" spans="1:10" x14ac:dyDescent="0.3">
      <c r="A51" t="s">
        <v>172</v>
      </c>
      <c r="B51">
        <v>200715</v>
      </c>
      <c r="C51" t="s">
        <v>60</v>
      </c>
      <c r="D51" t="str">
        <f t="shared" si="0"/>
        <v xml:space="preserve">200715S34  </v>
      </c>
      <c r="E51">
        <f t="shared" si="1"/>
        <v>93.1</v>
      </c>
      <c r="F51">
        <v>126</v>
      </c>
      <c r="G51">
        <v>200715</v>
      </c>
      <c r="H51" t="s">
        <v>48</v>
      </c>
      <c r="I51" t="str">
        <f t="shared" si="2"/>
        <v xml:space="preserve">200715S22  </v>
      </c>
      <c r="J51">
        <v>70.8</v>
      </c>
    </row>
    <row r="52" spans="1:10" x14ac:dyDescent="0.3">
      <c r="A52" t="s">
        <v>172</v>
      </c>
      <c r="B52">
        <v>200715</v>
      </c>
      <c r="C52" t="s">
        <v>61</v>
      </c>
      <c r="D52" t="str">
        <f t="shared" si="0"/>
        <v xml:space="preserve">200715S35  </v>
      </c>
      <c r="E52">
        <f t="shared" si="1"/>
        <v>179.5</v>
      </c>
      <c r="F52">
        <v>1</v>
      </c>
      <c r="G52">
        <v>200715</v>
      </c>
      <c r="H52" t="s">
        <v>49</v>
      </c>
      <c r="I52" t="str">
        <f t="shared" si="2"/>
        <v xml:space="preserve">200715S22A </v>
      </c>
      <c r="J52">
        <v>54.3</v>
      </c>
    </row>
    <row r="53" spans="1:10" x14ac:dyDescent="0.3">
      <c r="A53" t="s">
        <v>172</v>
      </c>
      <c r="B53">
        <v>200715</v>
      </c>
      <c r="C53" t="s">
        <v>62</v>
      </c>
      <c r="D53" t="str">
        <f t="shared" si="0"/>
        <v xml:space="preserve">200715S36  </v>
      </c>
      <c r="E53">
        <f t="shared" si="1"/>
        <v>368.7</v>
      </c>
      <c r="F53">
        <v>74.3</v>
      </c>
      <c r="G53">
        <v>200715</v>
      </c>
      <c r="H53" t="s">
        <v>50</v>
      </c>
      <c r="I53" t="str">
        <f t="shared" si="2"/>
        <v xml:space="preserve">200715S23  </v>
      </c>
      <c r="J53">
        <v>28.1</v>
      </c>
    </row>
    <row r="54" spans="1:10" x14ac:dyDescent="0.3">
      <c r="A54" t="s">
        <v>172</v>
      </c>
      <c r="B54">
        <v>200715</v>
      </c>
      <c r="C54" t="s">
        <v>63</v>
      </c>
      <c r="D54" t="str">
        <f t="shared" si="0"/>
        <v xml:space="preserve">200715S39  </v>
      </c>
      <c r="E54">
        <f t="shared" si="1"/>
        <v>262.7</v>
      </c>
      <c r="F54">
        <v>44.1</v>
      </c>
      <c r="G54">
        <v>200715</v>
      </c>
      <c r="H54" t="s">
        <v>51</v>
      </c>
      <c r="I54" t="str">
        <f t="shared" si="2"/>
        <v xml:space="preserve">200715S24  </v>
      </c>
      <c r="J54">
        <v>110.6</v>
      </c>
    </row>
    <row r="55" spans="1:10" x14ac:dyDescent="0.3">
      <c r="A55" t="s">
        <v>172</v>
      </c>
      <c r="B55">
        <v>200715</v>
      </c>
      <c r="C55" t="s">
        <v>64</v>
      </c>
      <c r="D55" t="str">
        <f t="shared" si="0"/>
        <v xml:space="preserve">200715S41  </v>
      </c>
      <c r="E55">
        <f t="shared" si="1"/>
        <v>203.9</v>
      </c>
      <c r="F55">
        <v>117.3</v>
      </c>
      <c r="G55">
        <v>200715</v>
      </c>
      <c r="H55" t="s">
        <v>52</v>
      </c>
      <c r="I55" t="str">
        <f t="shared" si="2"/>
        <v xml:space="preserve">200715S25  </v>
      </c>
      <c r="J55">
        <v>100.5</v>
      </c>
    </row>
    <row r="56" spans="1:10" x14ac:dyDescent="0.3">
      <c r="A56" t="s">
        <v>172</v>
      </c>
      <c r="B56">
        <v>200715</v>
      </c>
      <c r="C56" t="s">
        <v>65</v>
      </c>
      <c r="D56" t="str">
        <f t="shared" si="0"/>
        <v xml:space="preserve">200715S42  </v>
      </c>
      <c r="E56">
        <f t="shared" si="1"/>
        <v>87.8</v>
      </c>
      <c r="F56">
        <v>46.3</v>
      </c>
      <c r="G56">
        <v>200715</v>
      </c>
      <c r="H56" t="s">
        <v>53</v>
      </c>
      <c r="I56" t="str">
        <f t="shared" si="2"/>
        <v xml:space="preserve">200715S26  </v>
      </c>
      <c r="J56">
        <v>46.3</v>
      </c>
    </row>
    <row r="57" spans="1:10" x14ac:dyDescent="0.3">
      <c r="A57" t="s">
        <v>172</v>
      </c>
      <c r="B57">
        <v>200715</v>
      </c>
      <c r="C57" t="s">
        <v>66</v>
      </c>
      <c r="D57" t="str">
        <f t="shared" si="0"/>
        <v xml:space="preserve">200715S43  </v>
      </c>
      <c r="E57">
        <f t="shared" si="1"/>
        <v>13.5</v>
      </c>
      <c r="F57">
        <v>110.6</v>
      </c>
      <c r="G57">
        <v>200715</v>
      </c>
      <c r="H57" t="s">
        <v>54</v>
      </c>
      <c r="I57" t="str">
        <f t="shared" si="2"/>
        <v xml:space="preserve">200715S27  </v>
      </c>
      <c r="J57">
        <v>76.900000000000006</v>
      </c>
    </row>
    <row r="58" spans="1:10" x14ac:dyDescent="0.3">
      <c r="A58" t="s">
        <v>172</v>
      </c>
      <c r="B58">
        <v>200715</v>
      </c>
      <c r="C58" t="s">
        <v>68</v>
      </c>
      <c r="D58" t="str">
        <f t="shared" si="0"/>
        <v>200715S4549</v>
      </c>
      <c r="E58">
        <f t="shared" si="1"/>
        <v>479.2</v>
      </c>
      <c r="F58">
        <v>100.6</v>
      </c>
      <c r="G58">
        <v>200715</v>
      </c>
      <c r="H58" t="s">
        <v>55</v>
      </c>
      <c r="I58" t="str">
        <f t="shared" si="2"/>
        <v xml:space="preserve">200715S28  </v>
      </c>
      <c r="J58">
        <v>66.2</v>
      </c>
    </row>
    <row r="59" spans="1:10" x14ac:dyDescent="0.3">
      <c r="A59" t="s">
        <v>172</v>
      </c>
      <c r="B59">
        <v>200715</v>
      </c>
      <c r="C59" t="s">
        <v>69</v>
      </c>
      <c r="D59" t="str">
        <f t="shared" si="0"/>
        <v xml:space="preserve">200715S46  </v>
      </c>
      <c r="E59">
        <f t="shared" si="1"/>
        <v>152</v>
      </c>
      <c r="F59">
        <v>1</v>
      </c>
      <c r="G59">
        <v>200715</v>
      </c>
      <c r="H59" t="s">
        <v>56</v>
      </c>
      <c r="I59" t="str">
        <f t="shared" si="2"/>
        <v xml:space="preserve">200715S29  </v>
      </c>
      <c r="J59">
        <v>117.3</v>
      </c>
    </row>
    <row r="60" spans="1:10" x14ac:dyDescent="0.3">
      <c r="A60" t="s">
        <v>172</v>
      </c>
      <c r="B60">
        <v>200715</v>
      </c>
      <c r="C60" t="s">
        <v>70</v>
      </c>
      <c r="D60" t="str">
        <f t="shared" si="0"/>
        <v xml:space="preserve">200715S47  </v>
      </c>
      <c r="E60">
        <f t="shared" si="1"/>
        <v>114.7</v>
      </c>
      <c r="F60">
        <v>66.2</v>
      </c>
      <c r="G60">
        <v>200715</v>
      </c>
      <c r="H60" t="s">
        <v>57</v>
      </c>
      <c r="I60" t="str">
        <f t="shared" si="2"/>
        <v xml:space="preserve">200715S30  </v>
      </c>
      <c r="J60">
        <v>75.099999999999994</v>
      </c>
    </row>
    <row r="61" spans="1:10" x14ac:dyDescent="0.3">
      <c r="A61" t="s">
        <v>172</v>
      </c>
      <c r="B61">
        <v>200715</v>
      </c>
      <c r="C61" t="s">
        <v>72</v>
      </c>
      <c r="D61" t="str">
        <f t="shared" si="0"/>
        <v xml:space="preserve">200715S48  </v>
      </c>
      <c r="E61">
        <f t="shared" si="1"/>
        <v>72.3</v>
      </c>
      <c r="F61">
        <v>69.900000000000006</v>
      </c>
      <c r="G61">
        <v>200715</v>
      </c>
      <c r="H61" t="s">
        <v>58</v>
      </c>
      <c r="I61" t="str">
        <f t="shared" si="2"/>
        <v xml:space="preserve">200715S32  </v>
      </c>
      <c r="J61">
        <v>97</v>
      </c>
    </row>
    <row r="62" spans="1:10" x14ac:dyDescent="0.3">
      <c r="A62" t="s">
        <v>172</v>
      </c>
      <c r="B62">
        <v>200715</v>
      </c>
      <c r="C62" t="s">
        <v>74</v>
      </c>
      <c r="D62" t="str">
        <f t="shared" si="0"/>
        <v xml:space="preserve">200715S50  </v>
      </c>
      <c r="E62">
        <f t="shared" si="1"/>
        <v>109.7</v>
      </c>
      <c r="F62">
        <v>94.8</v>
      </c>
      <c r="G62">
        <v>200715</v>
      </c>
      <c r="H62" t="s">
        <v>59</v>
      </c>
      <c r="I62" t="str">
        <f t="shared" si="2"/>
        <v xml:space="preserve">200715S33  </v>
      </c>
      <c r="J62">
        <v>113.2</v>
      </c>
    </row>
    <row r="63" spans="1:10" x14ac:dyDescent="0.3">
      <c r="A63" t="s">
        <v>172</v>
      </c>
      <c r="B63">
        <v>200715</v>
      </c>
      <c r="C63" t="s">
        <v>75</v>
      </c>
      <c r="D63" t="str">
        <f t="shared" si="0"/>
        <v>200715SPMKT</v>
      </c>
      <c r="E63">
        <f t="shared" si="1"/>
        <v>4057.2</v>
      </c>
      <c r="F63">
        <v>0.01</v>
      </c>
      <c r="G63">
        <v>200715</v>
      </c>
      <c r="H63" t="s">
        <v>60</v>
      </c>
      <c r="I63" t="str">
        <f t="shared" si="2"/>
        <v xml:space="preserve">200715S34  </v>
      </c>
      <c r="J63">
        <v>93.1</v>
      </c>
    </row>
    <row r="64" spans="1:10" x14ac:dyDescent="0.3">
      <c r="A64" t="s">
        <v>172</v>
      </c>
      <c r="B64">
        <v>200715</v>
      </c>
      <c r="C64" t="s">
        <v>9</v>
      </c>
      <c r="D64" t="str">
        <f t="shared" si="0"/>
        <v xml:space="preserve">200715F8   </v>
      </c>
      <c r="E64">
        <f t="shared" si="1"/>
        <v>40.1</v>
      </c>
      <c r="F64">
        <v>122.3</v>
      </c>
      <c r="G64">
        <v>200715</v>
      </c>
      <c r="H64" t="s">
        <v>61</v>
      </c>
      <c r="I64" t="str">
        <f t="shared" si="2"/>
        <v xml:space="preserve">200715S35  </v>
      </c>
      <c r="J64">
        <v>179.5</v>
      </c>
    </row>
    <row r="65" spans="1:10" x14ac:dyDescent="0.3">
      <c r="A65" t="s">
        <v>172</v>
      </c>
      <c r="B65">
        <v>200715</v>
      </c>
      <c r="C65" t="s">
        <v>40</v>
      </c>
      <c r="D65" t="str">
        <f t="shared" si="0"/>
        <v xml:space="preserve">200715S14  </v>
      </c>
      <c r="E65">
        <f t="shared" si="1"/>
        <v>126</v>
      </c>
      <c r="F65">
        <v>42</v>
      </c>
      <c r="G65">
        <v>200715</v>
      </c>
      <c r="H65" t="s">
        <v>62</v>
      </c>
      <c r="I65" t="str">
        <f t="shared" si="2"/>
        <v xml:space="preserve">200715S36  </v>
      </c>
      <c r="J65">
        <v>368.7</v>
      </c>
    </row>
    <row r="66" spans="1:10" x14ac:dyDescent="0.3">
      <c r="A66" t="s">
        <v>172</v>
      </c>
      <c r="B66">
        <v>200715</v>
      </c>
      <c r="C66" t="s">
        <v>11</v>
      </c>
      <c r="D66" t="str">
        <f t="shared" si="0"/>
        <v xml:space="preserve">200715VM   </v>
      </c>
      <c r="E66">
        <f t="shared" si="1"/>
        <v>1</v>
      </c>
      <c r="F66">
        <v>1</v>
      </c>
      <c r="G66">
        <v>200715</v>
      </c>
      <c r="H66" t="s">
        <v>63</v>
      </c>
      <c r="I66" t="str">
        <f t="shared" si="2"/>
        <v xml:space="preserve">200715S39  </v>
      </c>
      <c r="J66">
        <v>262.7</v>
      </c>
    </row>
    <row r="67" spans="1:10" x14ac:dyDescent="0.3">
      <c r="A67" t="s">
        <v>173</v>
      </c>
      <c r="B67">
        <v>200715</v>
      </c>
      <c r="C67" t="s">
        <v>38</v>
      </c>
      <c r="D67" t="str">
        <f t="shared" si="0"/>
        <v xml:space="preserve">200715S13  </v>
      </c>
      <c r="E67">
        <f t="shared" si="1"/>
        <v>122.3</v>
      </c>
      <c r="F67">
        <v>1</v>
      </c>
      <c r="G67">
        <v>200715</v>
      </c>
      <c r="H67" t="s">
        <v>64</v>
      </c>
      <c r="I67" t="str">
        <f t="shared" si="2"/>
        <v xml:space="preserve">200715S41  </v>
      </c>
      <c r="J67">
        <v>203.9</v>
      </c>
    </row>
    <row r="68" spans="1:10" x14ac:dyDescent="0.3">
      <c r="A68" t="s">
        <v>173</v>
      </c>
      <c r="B68">
        <v>200715</v>
      </c>
      <c r="C68" t="s">
        <v>15</v>
      </c>
      <c r="D68" t="str">
        <f t="shared" si="0"/>
        <v xml:space="preserve">200715K06  </v>
      </c>
      <c r="E68">
        <f t="shared" si="1"/>
        <v>1</v>
      </c>
      <c r="F68">
        <v>133</v>
      </c>
      <c r="G68">
        <v>200715</v>
      </c>
      <c r="H68" t="s">
        <v>65</v>
      </c>
      <c r="I68" t="str">
        <f t="shared" si="2"/>
        <v xml:space="preserve">200715S42  </v>
      </c>
      <c r="J68">
        <v>87.8</v>
      </c>
    </row>
    <row r="69" spans="1:10" x14ac:dyDescent="0.3">
      <c r="A69" t="s">
        <v>172</v>
      </c>
      <c r="B69">
        <v>200715</v>
      </c>
      <c r="C69" t="s">
        <v>37</v>
      </c>
      <c r="D69" t="str">
        <f t="shared" ref="D69:D132" si="3">CONCATENATE(B69,C69)</f>
        <v xml:space="preserve">200715S12  </v>
      </c>
      <c r="E69">
        <f t="shared" ref="E69:E132" si="4">VLOOKUP(D69,$I$3:$J$236,2,0)</f>
        <v>74.3</v>
      </c>
      <c r="F69">
        <v>462</v>
      </c>
      <c r="G69">
        <v>200715</v>
      </c>
      <c r="H69" t="s">
        <v>66</v>
      </c>
      <c r="I69" t="str">
        <f t="shared" ref="I69:I132" si="5">CONCATENATE(G69,H69)</f>
        <v xml:space="preserve">200715S43  </v>
      </c>
      <c r="J69">
        <v>13.5</v>
      </c>
    </row>
    <row r="70" spans="1:10" x14ac:dyDescent="0.3">
      <c r="A70" t="s">
        <v>172</v>
      </c>
      <c r="B70">
        <v>200715</v>
      </c>
      <c r="C70" t="s">
        <v>43</v>
      </c>
      <c r="D70" t="str">
        <f t="shared" si="3"/>
        <v xml:space="preserve">200715S18  </v>
      </c>
      <c r="E70">
        <f t="shared" si="4"/>
        <v>44.1</v>
      </c>
      <c r="F70">
        <v>522.95000000000005</v>
      </c>
      <c r="G70">
        <v>200715</v>
      </c>
      <c r="H70" t="s">
        <v>67</v>
      </c>
      <c r="I70" t="str">
        <f t="shared" si="5"/>
        <v xml:space="preserve">200715S44  </v>
      </c>
      <c r="J70">
        <v>100.6</v>
      </c>
    </row>
    <row r="71" spans="1:10" x14ac:dyDescent="0.3">
      <c r="A71" t="s">
        <v>172</v>
      </c>
      <c r="B71">
        <v>200715</v>
      </c>
      <c r="C71" t="s">
        <v>56</v>
      </c>
      <c r="D71" t="str">
        <f t="shared" si="3"/>
        <v xml:space="preserve">200715S29  </v>
      </c>
      <c r="E71">
        <f t="shared" si="4"/>
        <v>117.3</v>
      </c>
      <c r="F71">
        <v>998.74</v>
      </c>
      <c r="G71">
        <v>200715</v>
      </c>
      <c r="H71" t="s">
        <v>68</v>
      </c>
      <c r="I71" t="str">
        <f t="shared" si="5"/>
        <v>200715S4549</v>
      </c>
      <c r="J71">
        <v>479.2</v>
      </c>
    </row>
    <row r="72" spans="1:10" x14ac:dyDescent="0.3">
      <c r="A72" t="s">
        <v>172</v>
      </c>
      <c r="B72">
        <v>200715</v>
      </c>
      <c r="C72" t="s">
        <v>53</v>
      </c>
      <c r="D72" t="str">
        <f t="shared" si="3"/>
        <v xml:space="preserve">200715S26  </v>
      </c>
      <c r="E72">
        <f t="shared" si="4"/>
        <v>46.3</v>
      </c>
      <c r="F72">
        <v>2007.1</v>
      </c>
      <c r="G72">
        <v>200715</v>
      </c>
      <c r="H72" t="s">
        <v>69</v>
      </c>
      <c r="I72" t="str">
        <f t="shared" si="5"/>
        <v xml:space="preserve">200715S46  </v>
      </c>
      <c r="J72">
        <v>152</v>
      </c>
    </row>
    <row r="73" spans="1:10" x14ac:dyDescent="0.3">
      <c r="A73" t="s">
        <v>172</v>
      </c>
      <c r="B73">
        <v>200715</v>
      </c>
      <c r="C73" t="s">
        <v>51</v>
      </c>
      <c r="D73" t="str">
        <f t="shared" si="3"/>
        <v xml:space="preserve">200715S24  </v>
      </c>
      <c r="E73">
        <f t="shared" si="4"/>
        <v>110.6</v>
      </c>
      <c r="F73">
        <v>2007.4</v>
      </c>
      <c r="G73">
        <v>200715</v>
      </c>
      <c r="H73" t="s">
        <v>70</v>
      </c>
      <c r="I73" t="str">
        <f t="shared" si="5"/>
        <v xml:space="preserve">200715S47  </v>
      </c>
      <c r="J73">
        <v>114.7</v>
      </c>
    </row>
    <row r="74" spans="1:10" x14ac:dyDescent="0.3">
      <c r="A74" t="s">
        <v>172</v>
      </c>
      <c r="B74">
        <v>200715</v>
      </c>
      <c r="C74" t="s">
        <v>67</v>
      </c>
      <c r="D74" t="str">
        <f t="shared" si="3"/>
        <v xml:space="preserve">200715S44  </v>
      </c>
      <c r="E74">
        <f t="shared" si="4"/>
        <v>100.6</v>
      </c>
      <c r="F74">
        <v>451.47</v>
      </c>
      <c r="G74">
        <v>200715</v>
      </c>
      <c r="H74" t="s">
        <v>71</v>
      </c>
      <c r="I74" t="str">
        <f t="shared" si="5"/>
        <v xml:space="preserve">200715S47A </v>
      </c>
      <c r="J74">
        <v>73</v>
      </c>
    </row>
    <row r="75" spans="1:10" x14ac:dyDescent="0.3">
      <c r="A75" t="s">
        <v>172</v>
      </c>
      <c r="B75">
        <v>200715</v>
      </c>
      <c r="C75" t="s">
        <v>19</v>
      </c>
      <c r="D75" t="str">
        <f t="shared" si="3"/>
        <v xml:space="preserve">200715K11  </v>
      </c>
      <c r="E75">
        <f t="shared" si="4"/>
        <v>1</v>
      </c>
      <c r="F75">
        <v>2006.19</v>
      </c>
      <c r="G75">
        <v>200715</v>
      </c>
      <c r="H75" t="s">
        <v>72</v>
      </c>
      <c r="I75" t="str">
        <f t="shared" si="5"/>
        <v xml:space="preserve">200715S48  </v>
      </c>
      <c r="J75">
        <v>72.3</v>
      </c>
    </row>
    <row r="76" spans="1:10" x14ac:dyDescent="0.3">
      <c r="A76" t="s">
        <v>172</v>
      </c>
      <c r="B76">
        <v>200715</v>
      </c>
      <c r="C76" t="s">
        <v>55</v>
      </c>
      <c r="D76" t="str">
        <f t="shared" si="3"/>
        <v xml:space="preserve">200715S28  </v>
      </c>
      <c r="E76">
        <f t="shared" si="4"/>
        <v>66.2</v>
      </c>
      <c r="F76">
        <v>1071.3</v>
      </c>
      <c r="G76">
        <v>200715</v>
      </c>
      <c r="H76" t="s">
        <v>73</v>
      </c>
      <c r="I76" t="str">
        <f t="shared" si="5"/>
        <v>200715SIGNS</v>
      </c>
      <c r="J76">
        <v>0</v>
      </c>
    </row>
    <row r="77" spans="1:10" x14ac:dyDescent="0.3">
      <c r="A77" t="s">
        <v>172</v>
      </c>
      <c r="B77">
        <v>200715</v>
      </c>
      <c r="C77" t="s">
        <v>5</v>
      </c>
      <c r="D77" t="str">
        <f t="shared" si="3"/>
        <v xml:space="preserve">200715F4   </v>
      </c>
      <c r="E77">
        <f t="shared" si="4"/>
        <v>69.900000000000006</v>
      </c>
      <c r="F77">
        <v>2005</v>
      </c>
      <c r="G77">
        <v>200715</v>
      </c>
      <c r="H77" t="s">
        <v>74</v>
      </c>
      <c r="I77" t="str">
        <f t="shared" si="5"/>
        <v xml:space="preserve">200715S50  </v>
      </c>
      <c r="J77">
        <v>109.7</v>
      </c>
    </row>
    <row r="78" spans="1:10" x14ac:dyDescent="0.3">
      <c r="A78" t="s">
        <v>172</v>
      </c>
      <c r="B78">
        <v>200715</v>
      </c>
      <c r="C78" t="s">
        <v>33</v>
      </c>
      <c r="D78" t="str">
        <f t="shared" si="3"/>
        <v xml:space="preserve">200715S10  </v>
      </c>
      <c r="E78">
        <f t="shared" si="4"/>
        <v>94.8</v>
      </c>
      <c r="F78">
        <v>466</v>
      </c>
      <c r="G78">
        <v>200715</v>
      </c>
      <c r="H78" t="s">
        <v>75</v>
      </c>
      <c r="I78" t="str">
        <f t="shared" si="5"/>
        <v>200715SPMKT</v>
      </c>
      <c r="J78" s="3">
        <v>4057.2</v>
      </c>
    </row>
    <row r="79" spans="1:10" x14ac:dyDescent="0.3">
      <c r="A79" t="s">
        <v>172</v>
      </c>
      <c r="B79">
        <v>200715</v>
      </c>
      <c r="C79" t="s">
        <v>20</v>
      </c>
      <c r="D79" t="str">
        <f t="shared" si="3"/>
        <v>200715KIDDY</v>
      </c>
      <c r="E79">
        <f t="shared" si="4"/>
        <v>0.01</v>
      </c>
      <c r="F79">
        <v>1</v>
      </c>
      <c r="G79">
        <v>300547</v>
      </c>
      <c r="H79" t="s">
        <v>76</v>
      </c>
      <c r="I79" t="str">
        <f t="shared" si="5"/>
        <v xml:space="preserve">300547G-01 </v>
      </c>
      <c r="J79">
        <v>133</v>
      </c>
    </row>
    <row r="80" spans="1:10" x14ac:dyDescent="0.3">
      <c r="A80" t="s">
        <v>172</v>
      </c>
      <c r="B80">
        <v>200715</v>
      </c>
      <c r="C80" t="s">
        <v>38</v>
      </c>
      <c r="D80" t="str">
        <f t="shared" si="3"/>
        <v xml:space="preserve">200715S13  </v>
      </c>
      <c r="E80">
        <f t="shared" si="4"/>
        <v>122.3</v>
      </c>
      <c r="F80">
        <v>1</v>
      </c>
      <c r="G80">
        <v>300547</v>
      </c>
      <c r="H80" t="s">
        <v>77</v>
      </c>
      <c r="I80" t="str">
        <f t="shared" si="5"/>
        <v xml:space="preserve">300547G-02 </v>
      </c>
      <c r="J80">
        <v>94.96</v>
      </c>
    </row>
    <row r="81" spans="1:10" x14ac:dyDescent="0.3">
      <c r="A81" t="s">
        <v>172</v>
      </c>
      <c r="B81">
        <v>200715</v>
      </c>
      <c r="C81" t="s">
        <v>6</v>
      </c>
      <c r="D81" t="str">
        <f t="shared" si="3"/>
        <v xml:space="preserve">200715F5   </v>
      </c>
      <c r="E81">
        <f t="shared" si="4"/>
        <v>42</v>
      </c>
      <c r="F81">
        <v>1</v>
      </c>
      <c r="G81">
        <v>300547</v>
      </c>
      <c r="H81" t="s">
        <v>78</v>
      </c>
      <c r="I81" t="str">
        <f t="shared" si="5"/>
        <v xml:space="preserve">300547G-03 </v>
      </c>
      <c r="J81">
        <v>123.42</v>
      </c>
    </row>
    <row r="82" spans="1:10" x14ac:dyDescent="0.3">
      <c r="A82" t="s">
        <v>172</v>
      </c>
      <c r="B82">
        <v>200715</v>
      </c>
      <c r="C82" t="s">
        <v>10</v>
      </c>
      <c r="D82" t="str">
        <f t="shared" si="3"/>
        <v xml:space="preserve">200715K01  </v>
      </c>
      <c r="E82">
        <f t="shared" si="4"/>
        <v>1</v>
      </c>
      <c r="F82">
        <v>5420</v>
      </c>
      <c r="G82">
        <v>300547</v>
      </c>
      <c r="H82" t="s">
        <v>79</v>
      </c>
      <c r="I82" t="str">
        <f t="shared" si="5"/>
        <v>300547L1-01</v>
      </c>
      <c r="J82">
        <v>621.70000000000005</v>
      </c>
    </row>
    <row r="83" spans="1:10" x14ac:dyDescent="0.3">
      <c r="A83" t="s">
        <v>172</v>
      </c>
      <c r="B83">
        <v>200715</v>
      </c>
      <c r="C83" t="s">
        <v>16</v>
      </c>
      <c r="D83" t="str">
        <f t="shared" si="3"/>
        <v xml:space="preserve">200715K07  </v>
      </c>
      <c r="E83">
        <f t="shared" si="4"/>
        <v>1</v>
      </c>
      <c r="F83">
        <v>4024</v>
      </c>
      <c r="G83">
        <v>300547</v>
      </c>
      <c r="H83" t="s">
        <v>80</v>
      </c>
      <c r="I83" t="str">
        <f t="shared" si="5"/>
        <v>300547L1-02</v>
      </c>
      <c r="J83" s="3">
        <v>1363.8</v>
      </c>
    </row>
    <row r="84" spans="1:10" x14ac:dyDescent="0.3">
      <c r="A84" t="s">
        <v>172</v>
      </c>
      <c r="B84">
        <v>300547</v>
      </c>
      <c r="C84" t="s">
        <v>76</v>
      </c>
      <c r="D84" t="str">
        <f t="shared" si="3"/>
        <v xml:space="preserve">300547G-01 </v>
      </c>
      <c r="E84">
        <f t="shared" si="4"/>
        <v>133</v>
      </c>
      <c r="F84">
        <v>1533</v>
      </c>
      <c r="G84">
        <v>300547</v>
      </c>
      <c r="H84" t="s">
        <v>81</v>
      </c>
      <c r="I84" t="str">
        <f t="shared" si="5"/>
        <v>300547L2-01</v>
      </c>
      <c r="J84" s="3">
        <v>2007.1</v>
      </c>
    </row>
    <row r="85" spans="1:10" x14ac:dyDescent="0.3">
      <c r="A85" t="s">
        <v>173</v>
      </c>
      <c r="B85">
        <v>300547</v>
      </c>
      <c r="C85" t="s">
        <v>78</v>
      </c>
      <c r="D85" t="str">
        <f t="shared" si="3"/>
        <v xml:space="preserve">300547G-03 </v>
      </c>
      <c r="E85">
        <f t="shared" si="4"/>
        <v>123.42</v>
      </c>
      <c r="F85">
        <v>200</v>
      </c>
      <c r="G85">
        <v>300547</v>
      </c>
      <c r="H85" t="s">
        <v>82</v>
      </c>
      <c r="I85" t="str">
        <f t="shared" si="5"/>
        <v>300547L3-01</v>
      </c>
      <c r="J85" s="3">
        <v>2007.4</v>
      </c>
    </row>
    <row r="86" spans="1:10" x14ac:dyDescent="0.3">
      <c r="A86" t="s">
        <v>173</v>
      </c>
      <c r="B86">
        <v>300547</v>
      </c>
      <c r="C86" t="s">
        <v>77</v>
      </c>
      <c r="D86" t="str">
        <f t="shared" si="3"/>
        <v xml:space="preserve">300547G-02 </v>
      </c>
      <c r="E86">
        <f t="shared" si="4"/>
        <v>94.96</v>
      </c>
      <c r="F86">
        <v>344</v>
      </c>
      <c r="G86">
        <v>300547</v>
      </c>
      <c r="H86" t="s">
        <v>83</v>
      </c>
      <c r="I86" t="str">
        <f t="shared" si="5"/>
        <v>300547L4-01</v>
      </c>
      <c r="J86" s="3">
        <v>2005</v>
      </c>
    </row>
    <row r="87" spans="1:10" x14ac:dyDescent="0.3">
      <c r="A87" t="s">
        <v>173</v>
      </c>
      <c r="B87">
        <v>300547</v>
      </c>
      <c r="C87" t="s">
        <v>79</v>
      </c>
      <c r="D87" t="str">
        <f t="shared" si="3"/>
        <v>300547L1-01</v>
      </c>
      <c r="E87">
        <f t="shared" si="4"/>
        <v>621.70000000000005</v>
      </c>
      <c r="F87">
        <v>68.7</v>
      </c>
      <c r="G87">
        <v>300547</v>
      </c>
      <c r="H87" t="s">
        <v>84</v>
      </c>
      <c r="I87" t="str">
        <f t="shared" si="5"/>
        <v>300547L5-01</v>
      </c>
      <c r="J87">
        <v>522.95000000000005</v>
      </c>
    </row>
    <row r="88" spans="1:10" x14ac:dyDescent="0.3">
      <c r="A88" t="s">
        <v>173</v>
      </c>
      <c r="B88">
        <v>300547</v>
      </c>
      <c r="C88" t="s">
        <v>81</v>
      </c>
      <c r="D88" t="str">
        <f t="shared" si="3"/>
        <v>300547L2-01</v>
      </c>
      <c r="E88">
        <f t="shared" si="4"/>
        <v>2007.1</v>
      </c>
      <c r="F88">
        <v>74</v>
      </c>
      <c r="G88">
        <v>300547</v>
      </c>
      <c r="H88" t="s">
        <v>85</v>
      </c>
      <c r="I88" t="str">
        <f t="shared" si="5"/>
        <v>300547L5-02</v>
      </c>
      <c r="J88">
        <v>451.47</v>
      </c>
    </row>
    <row r="89" spans="1:10" x14ac:dyDescent="0.3">
      <c r="A89" t="s">
        <v>173</v>
      </c>
      <c r="B89">
        <v>300547</v>
      </c>
      <c r="C89" t="s">
        <v>82</v>
      </c>
      <c r="D89" t="str">
        <f t="shared" si="3"/>
        <v>300547L3-01</v>
      </c>
      <c r="E89">
        <f t="shared" si="4"/>
        <v>2007.4</v>
      </c>
      <c r="F89">
        <v>126</v>
      </c>
      <c r="G89">
        <v>300547</v>
      </c>
      <c r="H89" t="s">
        <v>86</v>
      </c>
      <c r="I89" t="str">
        <f t="shared" si="5"/>
        <v>300547L5-03</v>
      </c>
      <c r="J89">
        <v>998.74</v>
      </c>
    </row>
    <row r="90" spans="1:10" x14ac:dyDescent="0.3">
      <c r="A90" t="s">
        <v>173</v>
      </c>
      <c r="B90">
        <v>300547</v>
      </c>
      <c r="C90" t="s">
        <v>83</v>
      </c>
      <c r="D90" t="str">
        <f t="shared" si="3"/>
        <v>300547L4-01</v>
      </c>
      <c r="E90">
        <f t="shared" si="4"/>
        <v>2005</v>
      </c>
      <c r="F90">
        <v>53.9</v>
      </c>
      <c r="G90">
        <v>300547</v>
      </c>
      <c r="H90" t="s">
        <v>87</v>
      </c>
      <c r="I90" t="str">
        <f t="shared" si="5"/>
        <v>300547L5-04</v>
      </c>
      <c r="J90">
        <v>0</v>
      </c>
    </row>
    <row r="91" spans="1:10" x14ac:dyDescent="0.3">
      <c r="A91" t="s">
        <v>173</v>
      </c>
      <c r="B91">
        <v>300547</v>
      </c>
      <c r="C91" t="s">
        <v>84</v>
      </c>
      <c r="D91" t="str">
        <f t="shared" si="3"/>
        <v>300547L5-01</v>
      </c>
      <c r="E91">
        <f t="shared" si="4"/>
        <v>522.95000000000005</v>
      </c>
      <c r="F91">
        <v>119.3</v>
      </c>
      <c r="G91">
        <v>300547</v>
      </c>
      <c r="H91" t="s">
        <v>88</v>
      </c>
      <c r="I91" t="str">
        <f t="shared" si="5"/>
        <v>300547L6-01</v>
      </c>
      <c r="J91" s="3">
        <v>2006.19</v>
      </c>
    </row>
    <row r="92" spans="1:10" x14ac:dyDescent="0.3">
      <c r="A92" t="s">
        <v>173</v>
      </c>
      <c r="B92">
        <v>300547</v>
      </c>
      <c r="C92" t="s">
        <v>86</v>
      </c>
      <c r="D92" t="str">
        <f t="shared" si="3"/>
        <v>300547L5-03</v>
      </c>
      <c r="E92">
        <f t="shared" si="4"/>
        <v>998.74</v>
      </c>
      <c r="F92">
        <v>59.5</v>
      </c>
      <c r="G92">
        <v>300547</v>
      </c>
      <c r="H92" t="s">
        <v>89</v>
      </c>
      <c r="I92" t="str">
        <f t="shared" si="5"/>
        <v>300547L7-01</v>
      </c>
      <c r="J92" s="3">
        <v>1071.3</v>
      </c>
    </row>
    <row r="93" spans="1:10" x14ac:dyDescent="0.3">
      <c r="A93" t="s">
        <v>173</v>
      </c>
      <c r="B93">
        <v>300547</v>
      </c>
      <c r="C93" t="s">
        <v>87</v>
      </c>
      <c r="D93" t="str">
        <f t="shared" si="3"/>
        <v>300547L5-04</v>
      </c>
      <c r="E93">
        <f t="shared" si="4"/>
        <v>0</v>
      </c>
      <c r="F93">
        <v>50</v>
      </c>
      <c r="G93">
        <v>300547</v>
      </c>
      <c r="H93" t="s">
        <v>90</v>
      </c>
      <c r="I93" t="str">
        <f t="shared" si="5"/>
        <v>300547L7-02</v>
      </c>
      <c r="J93">
        <v>466</v>
      </c>
    </row>
    <row r="94" spans="1:10" x14ac:dyDescent="0.3">
      <c r="A94" t="s">
        <v>173</v>
      </c>
      <c r="B94">
        <v>300547</v>
      </c>
      <c r="C94" t="s">
        <v>88</v>
      </c>
      <c r="D94" t="str">
        <f t="shared" si="3"/>
        <v>300547L6-01</v>
      </c>
      <c r="E94">
        <f t="shared" si="4"/>
        <v>2006.19</v>
      </c>
      <c r="F94">
        <v>86.6</v>
      </c>
      <c r="G94">
        <v>300547</v>
      </c>
      <c r="H94" t="s">
        <v>91</v>
      </c>
      <c r="I94" t="str">
        <f t="shared" si="5"/>
        <v>300547L7-03</v>
      </c>
      <c r="J94">
        <v>462</v>
      </c>
    </row>
    <row r="95" spans="1:10" x14ac:dyDescent="0.3">
      <c r="A95" t="s">
        <v>173</v>
      </c>
      <c r="B95">
        <v>300547</v>
      </c>
      <c r="C95" t="s">
        <v>89</v>
      </c>
      <c r="D95" t="str">
        <f t="shared" si="3"/>
        <v>300547L7-01</v>
      </c>
      <c r="E95">
        <f t="shared" si="4"/>
        <v>1071.3</v>
      </c>
      <c r="F95">
        <v>105.3</v>
      </c>
      <c r="G95">
        <v>300691</v>
      </c>
      <c r="H95" t="s">
        <v>92</v>
      </c>
      <c r="I95" t="str">
        <f t="shared" si="5"/>
        <v xml:space="preserve">300691ATM1 </v>
      </c>
      <c r="J95">
        <v>2</v>
      </c>
    </row>
    <row r="96" spans="1:10" x14ac:dyDescent="0.3">
      <c r="A96" t="s">
        <v>173</v>
      </c>
      <c r="B96">
        <v>300547</v>
      </c>
      <c r="C96" t="s">
        <v>85</v>
      </c>
      <c r="D96" t="str">
        <f t="shared" si="3"/>
        <v>300547L5-02</v>
      </c>
      <c r="E96">
        <f t="shared" si="4"/>
        <v>451.47</v>
      </c>
      <c r="F96">
        <v>100.1</v>
      </c>
      <c r="G96">
        <v>300691</v>
      </c>
      <c r="H96" t="s">
        <v>93</v>
      </c>
      <c r="I96" t="str">
        <f t="shared" si="5"/>
        <v xml:space="preserve">300691ATM2 </v>
      </c>
      <c r="J96">
        <v>0</v>
      </c>
    </row>
    <row r="97" spans="1:10" x14ac:dyDescent="0.3">
      <c r="A97" t="s">
        <v>173</v>
      </c>
      <c r="B97">
        <v>300547</v>
      </c>
      <c r="C97" t="s">
        <v>91</v>
      </c>
      <c r="D97" t="str">
        <f t="shared" si="3"/>
        <v>300547L7-03</v>
      </c>
      <c r="E97">
        <f t="shared" si="4"/>
        <v>462</v>
      </c>
      <c r="F97">
        <v>1015</v>
      </c>
      <c r="G97">
        <v>300691</v>
      </c>
      <c r="H97" t="s">
        <v>94</v>
      </c>
      <c r="I97" t="str">
        <f t="shared" si="5"/>
        <v xml:space="preserve">300691ATM3 </v>
      </c>
      <c r="J97">
        <v>0</v>
      </c>
    </row>
    <row r="98" spans="1:10" x14ac:dyDescent="0.3">
      <c r="A98" t="s">
        <v>173</v>
      </c>
      <c r="B98">
        <v>300547</v>
      </c>
      <c r="C98" t="s">
        <v>90</v>
      </c>
      <c r="D98" t="str">
        <f t="shared" si="3"/>
        <v>300547L7-02</v>
      </c>
      <c r="E98">
        <f t="shared" si="4"/>
        <v>466</v>
      </c>
      <c r="F98">
        <v>58.4</v>
      </c>
      <c r="G98">
        <v>300691</v>
      </c>
      <c r="H98" t="s">
        <v>95</v>
      </c>
      <c r="I98" t="str">
        <f t="shared" si="5"/>
        <v xml:space="preserve">300691COL  </v>
      </c>
      <c r="J98">
        <v>1</v>
      </c>
    </row>
    <row r="99" spans="1:10" x14ac:dyDescent="0.3">
      <c r="A99" t="s">
        <v>173</v>
      </c>
      <c r="B99">
        <v>300547</v>
      </c>
      <c r="C99" t="s">
        <v>77</v>
      </c>
      <c r="D99" t="str">
        <f t="shared" si="3"/>
        <v xml:space="preserve">300547G-02 </v>
      </c>
      <c r="E99">
        <f t="shared" si="4"/>
        <v>94.96</v>
      </c>
      <c r="F99">
        <v>72</v>
      </c>
      <c r="G99">
        <v>300691</v>
      </c>
      <c r="H99" t="s">
        <v>96</v>
      </c>
      <c r="I99" t="str">
        <f t="shared" si="5"/>
        <v>300691COMM1</v>
      </c>
      <c r="J99">
        <v>1</v>
      </c>
    </row>
    <row r="100" spans="1:10" x14ac:dyDescent="0.3">
      <c r="A100" t="s">
        <v>172</v>
      </c>
      <c r="B100">
        <v>300547</v>
      </c>
      <c r="C100" t="s">
        <v>91</v>
      </c>
      <c r="D100" t="str">
        <f t="shared" si="3"/>
        <v>300547L7-03</v>
      </c>
      <c r="E100">
        <f t="shared" si="4"/>
        <v>462</v>
      </c>
      <c r="F100">
        <v>495</v>
      </c>
      <c r="G100">
        <v>300691</v>
      </c>
      <c r="H100" t="s">
        <v>97</v>
      </c>
      <c r="I100" t="str">
        <f t="shared" si="5"/>
        <v>300691COMM2</v>
      </c>
      <c r="J100">
        <v>1</v>
      </c>
    </row>
    <row r="101" spans="1:10" x14ac:dyDescent="0.3">
      <c r="A101" t="s">
        <v>172</v>
      </c>
      <c r="B101">
        <v>300547</v>
      </c>
      <c r="C101" t="s">
        <v>84</v>
      </c>
      <c r="D101" t="str">
        <f t="shared" si="3"/>
        <v>300547L5-01</v>
      </c>
      <c r="E101">
        <f t="shared" si="4"/>
        <v>522.95000000000005</v>
      </c>
      <c r="F101">
        <v>1</v>
      </c>
      <c r="G101">
        <v>300691</v>
      </c>
      <c r="H101" t="s">
        <v>98</v>
      </c>
      <c r="I101" t="str">
        <f t="shared" si="5"/>
        <v>300691Hoyts</v>
      </c>
      <c r="J101">
        <v>0</v>
      </c>
    </row>
    <row r="102" spans="1:10" x14ac:dyDescent="0.3">
      <c r="A102" t="s">
        <v>172</v>
      </c>
      <c r="B102">
        <v>300547</v>
      </c>
      <c r="C102" t="s">
        <v>86</v>
      </c>
      <c r="D102" t="str">
        <f t="shared" si="3"/>
        <v>300547L5-03</v>
      </c>
      <c r="E102">
        <f t="shared" si="4"/>
        <v>998.74</v>
      </c>
      <c r="F102">
        <v>1</v>
      </c>
      <c r="G102">
        <v>300691</v>
      </c>
      <c r="H102" t="s">
        <v>10</v>
      </c>
      <c r="I102" t="str">
        <f t="shared" si="5"/>
        <v xml:space="preserve">300691K01  </v>
      </c>
      <c r="J102">
        <v>16.899999999999999</v>
      </c>
    </row>
    <row r="103" spans="1:10" x14ac:dyDescent="0.3">
      <c r="A103" t="s">
        <v>172</v>
      </c>
      <c r="B103">
        <v>300547</v>
      </c>
      <c r="C103" t="s">
        <v>81</v>
      </c>
      <c r="D103" t="str">
        <f t="shared" si="3"/>
        <v>300547L2-01</v>
      </c>
      <c r="E103">
        <f t="shared" si="4"/>
        <v>2007.1</v>
      </c>
      <c r="F103">
        <v>91.2</v>
      </c>
      <c r="G103">
        <v>300691</v>
      </c>
      <c r="H103" t="s">
        <v>99</v>
      </c>
      <c r="I103" t="str">
        <f t="shared" si="5"/>
        <v xml:space="preserve">300691K02  </v>
      </c>
      <c r="J103">
        <v>10</v>
      </c>
    </row>
    <row r="104" spans="1:10" x14ac:dyDescent="0.3">
      <c r="A104" t="s">
        <v>172</v>
      </c>
      <c r="B104">
        <v>300547</v>
      </c>
      <c r="C104" t="s">
        <v>82</v>
      </c>
      <c r="D104" t="str">
        <f t="shared" si="3"/>
        <v>300547L3-01</v>
      </c>
      <c r="E104">
        <f t="shared" si="4"/>
        <v>2007.4</v>
      </c>
      <c r="F104">
        <v>44.6</v>
      </c>
      <c r="G104">
        <v>300691</v>
      </c>
      <c r="H104" t="s">
        <v>12</v>
      </c>
      <c r="I104" t="str">
        <f t="shared" si="5"/>
        <v xml:space="preserve">300691K03  </v>
      </c>
      <c r="J104">
        <v>10</v>
      </c>
    </row>
    <row r="105" spans="1:10" x14ac:dyDescent="0.3">
      <c r="A105" t="s">
        <v>173</v>
      </c>
      <c r="B105">
        <v>300547</v>
      </c>
      <c r="C105" t="s">
        <v>83</v>
      </c>
      <c r="D105" t="str">
        <f t="shared" si="3"/>
        <v>300547L4-01</v>
      </c>
      <c r="E105">
        <f t="shared" si="4"/>
        <v>2005</v>
      </c>
      <c r="F105">
        <v>16.899999999999999</v>
      </c>
      <c r="G105">
        <v>300691</v>
      </c>
      <c r="H105" t="s">
        <v>13</v>
      </c>
      <c r="I105" t="str">
        <f t="shared" si="5"/>
        <v xml:space="preserve">300691K04  </v>
      </c>
      <c r="J105">
        <v>15</v>
      </c>
    </row>
    <row r="106" spans="1:10" x14ac:dyDescent="0.3">
      <c r="A106" t="s">
        <v>173</v>
      </c>
      <c r="B106">
        <v>300547</v>
      </c>
      <c r="C106" t="s">
        <v>80</v>
      </c>
      <c r="D106" t="str">
        <f t="shared" si="3"/>
        <v>300547L1-02</v>
      </c>
      <c r="E106">
        <f t="shared" si="4"/>
        <v>1363.8</v>
      </c>
      <c r="F106">
        <v>36</v>
      </c>
      <c r="G106">
        <v>300691</v>
      </c>
      <c r="H106" t="s">
        <v>14</v>
      </c>
      <c r="I106" t="str">
        <f t="shared" si="5"/>
        <v xml:space="preserve">300691K05  </v>
      </c>
      <c r="J106">
        <v>15</v>
      </c>
    </row>
    <row r="107" spans="1:10" x14ac:dyDescent="0.3">
      <c r="A107" t="s">
        <v>172</v>
      </c>
      <c r="B107">
        <v>300547</v>
      </c>
      <c r="C107" t="s">
        <v>85</v>
      </c>
      <c r="D107" t="str">
        <f t="shared" si="3"/>
        <v>300547L5-02</v>
      </c>
      <c r="E107">
        <f t="shared" si="4"/>
        <v>451.47</v>
      </c>
      <c r="F107">
        <v>258.10000000000002</v>
      </c>
      <c r="G107">
        <v>300691</v>
      </c>
      <c r="H107" t="s">
        <v>100</v>
      </c>
      <c r="I107" t="str">
        <f t="shared" si="5"/>
        <v xml:space="preserve">300691M01  </v>
      </c>
      <c r="J107" s="3">
        <v>5420</v>
      </c>
    </row>
    <row r="108" spans="1:10" x14ac:dyDescent="0.3">
      <c r="A108" t="s">
        <v>172</v>
      </c>
      <c r="B108">
        <v>300547</v>
      </c>
      <c r="C108" t="s">
        <v>88</v>
      </c>
      <c r="D108" t="str">
        <f t="shared" si="3"/>
        <v>300547L6-01</v>
      </c>
      <c r="E108">
        <f t="shared" si="4"/>
        <v>2006.19</v>
      </c>
      <c r="F108">
        <v>260.7</v>
      </c>
      <c r="G108">
        <v>300691</v>
      </c>
      <c r="H108" t="s">
        <v>101</v>
      </c>
      <c r="I108" t="str">
        <f t="shared" si="5"/>
        <v xml:space="preserve">300691M02  </v>
      </c>
      <c r="J108" s="3">
        <v>4024</v>
      </c>
    </row>
    <row r="109" spans="1:10" x14ac:dyDescent="0.3">
      <c r="A109" t="s">
        <v>172</v>
      </c>
      <c r="B109">
        <v>300547</v>
      </c>
      <c r="C109" t="s">
        <v>89</v>
      </c>
      <c r="D109" t="str">
        <f t="shared" si="3"/>
        <v>300547L7-01</v>
      </c>
      <c r="E109">
        <f t="shared" si="4"/>
        <v>1071.3</v>
      </c>
      <c r="F109">
        <v>285.8</v>
      </c>
      <c r="G109">
        <v>300691</v>
      </c>
      <c r="H109" t="s">
        <v>102</v>
      </c>
      <c r="I109" t="str">
        <f t="shared" si="5"/>
        <v xml:space="preserve">300691M03  </v>
      </c>
      <c r="J109" s="3">
        <v>1533</v>
      </c>
    </row>
    <row r="110" spans="1:10" x14ac:dyDescent="0.3">
      <c r="A110" t="s">
        <v>172</v>
      </c>
      <c r="B110">
        <v>300547</v>
      </c>
      <c r="C110" t="s">
        <v>83</v>
      </c>
      <c r="D110" t="str">
        <f t="shared" si="3"/>
        <v>300547L4-01</v>
      </c>
      <c r="E110">
        <f t="shared" si="4"/>
        <v>2005</v>
      </c>
      <c r="F110">
        <v>67.5</v>
      </c>
      <c r="G110">
        <v>300691</v>
      </c>
      <c r="H110" t="s">
        <v>103</v>
      </c>
      <c r="I110" t="str">
        <f t="shared" si="5"/>
        <v xml:space="preserve">300691Pad1 </v>
      </c>
      <c r="J110">
        <v>495</v>
      </c>
    </row>
    <row r="111" spans="1:10" x14ac:dyDescent="0.3">
      <c r="A111" t="s">
        <v>172</v>
      </c>
      <c r="B111">
        <v>300547</v>
      </c>
      <c r="C111" t="s">
        <v>90</v>
      </c>
      <c r="D111" t="str">
        <f t="shared" si="3"/>
        <v>300547L7-02</v>
      </c>
      <c r="E111">
        <f t="shared" si="4"/>
        <v>466</v>
      </c>
      <c r="F111">
        <v>82.2</v>
      </c>
      <c r="G111">
        <v>300691</v>
      </c>
      <c r="H111" t="s">
        <v>104</v>
      </c>
      <c r="I111" t="str">
        <f t="shared" si="5"/>
        <v xml:space="preserve">300691Pad2 </v>
      </c>
      <c r="J111">
        <v>200</v>
      </c>
    </row>
    <row r="112" spans="1:10" x14ac:dyDescent="0.3">
      <c r="A112" t="s">
        <v>173</v>
      </c>
      <c r="B112">
        <v>300547</v>
      </c>
      <c r="C112" t="s">
        <v>77</v>
      </c>
      <c r="D112" t="str">
        <f t="shared" si="3"/>
        <v xml:space="preserve">300547G-02 </v>
      </c>
      <c r="E112">
        <f t="shared" si="4"/>
        <v>94.96</v>
      </c>
      <c r="F112">
        <v>138.5</v>
      </c>
      <c r="G112">
        <v>300691</v>
      </c>
      <c r="H112" t="s">
        <v>105</v>
      </c>
      <c r="I112" t="str">
        <f t="shared" si="5"/>
        <v xml:space="preserve">300691Pad3 </v>
      </c>
      <c r="J112">
        <v>344</v>
      </c>
    </row>
    <row r="113" spans="1:10" x14ac:dyDescent="0.3">
      <c r="A113" t="s">
        <v>173</v>
      </c>
      <c r="B113">
        <v>300691</v>
      </c>
      <c r="C113" t="s">
        <v>92</v>
      </c>
      <c r="D113" t="str">
        <f t="shared" si="3"/>
        <v xml:space="preserve">300691ATM1 </v>
      </c>
      <c r="E113">
        <f t="shared" si="4"/>
        <v>2</v>
      </c>
      <c r="F113">
        <v>297.3</v>
      </c>
      <c r="G113">
        <v>300691</v>
      </c>
      <c r="H113" t="s">
        <v>106</v>
      </c>
      <c r="I113" t="str">
        <f t="shared" si="5"/>
        <v xml:space="preserve">300691Ride </v>
      </c>
      <c r="J113">
        <v>1</v>
      </c>
    </row>
    <row r="114" spans="1:10" x14ac:dyDescent="0.3">
      <c r="A114" t="s">
        <v>173</v>
      </c>
      <c r="B114">
        <v>300691</v>
      </c>
      <c r="C114" t="s">
        <v>93</v>
      </c>
      <c r="D114" t="str">
        <f t="shared" si="3"/>
        <v xml:space="preserve">300691ATM2 </v>
      </c>
      <c r="E114">
        <f t="shared" si="4"/>
        <v>0</v>
      </c>
      <c r="F114">
        <v>2</v>
      </c>
      <c r="G114">
        <v>300691</v>
      </c>
      <c r="H114" t="s">
        <v>107</v>
      </c>
      <c r="I114" t="str">
        <f t="shared" si="5"/>
        <v xml:space="preserve">300691T01  </v>
      </c>
      <c r="J114">
        <v>67.5</v>
      </c>
    </row>
    <row r="115" spans="1:10" x14ac:dyDescent="0.3">
      <c r="A115" t="s">
        <v>172</v>
      </c>
      <c r="B115">
        <v>300691</v>
      </c>
      <c r="C115" t="s">
        <v>95</v>
      </c>
      <c r="D115" t="str">
        <f t="shared" si="3"/>
        <v xml:space="preserve">300691COL  </v>
      </c>
      <c r="E115">
        <f t="shared" si="4"/>
        <v>1</v>
      </c>
      <c r="F115">
        <v>580.5</v>
      </c>
      <c r="G115">
        <v>300691</v>
      </c>
      <c r="H115" t="s">
        <v>108</v>
      </c>
      <c r="I115" t="str">
        <f t="shared" si="5"/>
        <v xml:space="preserve">300691T02  </v>
      </c>
      <c r="J115">
        <v>77.2</v>
      </c>
    </row>
    <row r="116" spans="1:10" x14ac:dyDescent="0.3">
      <c r="A116" t="s">
        <v>172</v>
      </c>
      <c r="B116">
        <v>300691</v>
      </c>
      <c r="C116" t="s">
        <v>96</v>
      </c>
      <c r="D116" t="str">
        <f t="shared" si="3"/>
        <v>300691COMM1</v>
      </c>
      <c r="E116">
        <f t="shared" si="4"/>
        <v>1</v>
      </c>
      <c r="F116">
        <v>0</v>
      </c>
      <c r="G116">
        <v>300691</v>
      </c>
      <c r="H116" t="s">
        <v>109</v>
      </c>
      <c r="I116" t="str">
        <f t="shared" si="5"/>
        <v xml:space="preserve">300691T03  </v>
      </c>
      <c r="J116">
        <v>82.2</v>
      </c>
    </row>
    <row r="117" spans="1:10" x14ac:dyDescent="0.3">
      <c r="A117" t="s">
        <v>172</v>
      </c>
      <c r="B117">
        <v>300691</v>
      </c>
      <c r="C117" t="s">
        <v>97</v>
      </c>
      <c r="D117" t="str">
        <f t="shared" si="3"/>
        <v>300691COMM2</v>
      </c>
      <c r="E117">
        <f t="shared" si="4"/>
        <v>1</v>
      </c>
      <c r="F117">
        <v>77.2</v>
      </c>
      <c r="G117">
        <v>300691</v>
      </c>
      <c r="H117" t="s">
        <v>110</v>
      </c>
      <c r="I117" t="str">
        <f t="shared" si="5"/>
        <v xml:space="preserve">300691T05  </v>
      </c>
      <c r="J117">
        <v>68.7</v>
      </c>
    </row>
    <row r="118" spans="1:10" x14ac:dyDescent="0.3">
      <c r="A118" t="s">
        <v>173</v>
      </c>
      <c r="B118">
        <v>300691</v>
      </c>
      <c r="C118" t="s">
        <v>98</v>
      </c>
      <c r="D118" t="str">
        <f t="shared" si="3"/>
        <v>300691Hoyts</v>
      </c>
      <c r="E118">
        <f t="shared" si="4"/>
        <v>0</v>
      </c>
      <c r="F118">
        <v>10</v>
      </c>
      <c r="G118">
        <v>300691</v>
      </c>
      <c r="H118" t="s">
        <v>111</v>
      </c>
      <c r="I118" t="str">
        <f t="shared" si="5"/>
        <v xml:space="preserve">300691T06  </v>
      </c>
      <c r="J118">
        <v>74</v>
      </c>
    </row>
    <row r="119" spans="1:10" x14ac:dyDescent="0.3">
      <c r="A119" t="s">
        <v>173</v>
      </c>
      <c r="B119">
        <v>300691</v>
      </c>
      <c r="C119" t="s">
        <v>12</v>
      </c>
      <c r="D119" t="str">
        <f t="shared" si="3"/>
        <v xml:space="preserve">300691K03  </v>
      </c>
      <c r="E119">
        <f t="shared" si="4"/>
        <v>10</v>
      </c>
      <c r="F119">
        <v>32</v>
      </c>
      <c r="G119">
        <v>300691</v>
      </c>
      <c r="H119" t="s">
        <v>112</v>
      </c>
      <c r="I119" t="str">
        <f t="shared" si="5"/>
        <v xml:space="preserve">300691T07  </v>
      </c>
      <c r="J119">
        <v>138.5</v>
      </c>
    </row>
    <row r="120" spans="1:10" x14ac:dyDescent="0.3">
      <c r="A120" t="s">
        <v>173</v>
      </c>
      <c r="B120">
        <v>300691</v>
      </c>
      <c r="C120" t="s">
        <v>14</v>
      </c>
      <c r="D120" t="str">
        <f t="shared" si="3"/>
        <v xml:space="preserve">300691K05  </v>
      </c>
      <c r="E120">
        <f t="shared" si="4"/>
        <v>15</v>
      </c>
      <c r="F120">
        <v>139</v>
      </c>
      <c r="G120">
        <v>300691</v>
      </c>
      <c r="H120" t="s">
        <v>113</v>
      </c>
      <c r="I120" t="str">
        <f t="shared" si="5"/>
        <v xml:space="preserve">300691T09  </v>
      </c>
      <c r="J120">
        <v>297.3</v>
      </c>
    </row>
    <row r="121" spans="1:10" x14ac:dyDescent="0.3">
      <c r="A121" t="s">
        <v>172</v>
      </c>
      <c r="B121">
        <v>300691</v>
      </c>
      <c r="C121" t="s">
        <v>100</v>
      </c>
      <c r="D121" t="str">
        <f t="shared" si="3"/>
        <v xml:space="preserve">300691M01  </v>
      </c>
      <c r="E121">
        <f t="shared" si="4"/>
        <v>5420</v>
      </c>
      <c r="F121">
        <v>50</v>
      </c>
      <c r="G121">
        <v>300691</v>
      </c>
      <c r="H121" t="s">
        <v>114</v>
      </c>
      <c r="I121" t="str">
        <f t="shared" si="5"/>
        <v xml:space="preserve">300691T10  </v>
      </c>
      <c r="J121">
        <v>91.2</v>
      </c>
    </row>
    <row r="122" spans="1:10" x14ac:dyDescent="0.3">
      <c r="A122" t="s">
        <v>172</v>
      </c>
      <c r="B122">
        <v>300691</v>
      </c>
      <c r="C122" t="s">
        <v>101</v>
      </c>
      <c r="D122" t="str">
        <f t="shared" si="3"/>
        <v xml:space="preserve">300691M02  </v>
      </c>
      <c r="E122">
        <f t="shared" si="4"/>
        <v>4024</v>
      </c>
      <c r="F122">
        <v>39</v>
      </c>
      <c r="G122">
        <v>300691</v>
      </c>
      <c r="H122" t="s">
        <v>115</v>
      </c>
      <c r="I122" t="str">
        <f t="shared" si="5"/>
        <v xml:space="preserve">300691T11  </v>
      </c>
      <c r="J122">
        <v>126</v>
      </c>
    </row>
    <row r="123" spans="1:10" x14ac:dyDescent="0.3">
      <c r="A123" t="s">
        <v>172</v>
      </c>
      <c r="B123">
        <v>300691</v>
      </c>
      <c r="C123" t="s">
        <v>102</v>
      </c>
      <c r="D123" t="str">
        <f t="shared" si="3"/>
        <v xml:space="preserve">300691M03  </v>
      </c>
      <c r="E123">
        <f t="shared" si="4"/>
        <v>1533</v>
      </c>
      <c r="F123">
        <v>126</v>
      </c>
      <c r="G123">
        <v>300691</v>
      </c>
      <c r="H123" t="s">
        <v>116</v>
      </c>
      <c r="I123" t="str">
        <f t="shared" si="5"/>
        <v xml:space="preserve">300691T12  </v>
      </c>
      <c r="J123">
        <v>53.9</v>
      </c>
    </row>
    <row r="124" spans="1:10" x14ac:dyDescent="0.3">
      <c r="A124" t="s">
        <v>173</v>
      </c>
      <c r="B124">
        <v>300691</v>
      </c>
      <c r="C124" t="s">
        <v>103</v>
      </c>
      <c r="D124" t="str">
        <f t="shared" si="3"/>
        <v xml:space="preserve">300691Pad1 </v>
      </c>
      <c r="E124">
        <f t="shared" si="4"/>
        <v>495</v>
      </c>
      <c r="F124">
        <v>54</v>
      </c>
      <c r="G124">
        <v>300691</v>
      </c>
      <c r="H124" t="s">
        <v>117</v>
      </c>
      <c r="I124" t="str">
        <f t="shared" si="5"/>
        <v xml:space="preserve">300691T13  </v>
      </c>
      <c r="J124">
        <v>260.7</v>
      </c>
    </row>
    <row r="125" spans="1:10" x14ac:dyDescent="0.3">
      <c r="A125" t="s">
        <v>172</v>
      </c>
      <c r="B125">
        <v>300691</v>
      </c>
      <c r="C125" t="s">
        <v>104</v>
      </c>
      <c r="D125" t="str">
        <f t="shared" si="3"/>
        <v xml:space="preserve">300691Pad2 </v>
      </c>
      <c r="E125">
        <f t="shared" si="4"/>
        <v>200</v>
      </c>
      <c r="F125">
        <v>25</v>
      </c>
      <c r="G125">
        <v>300691</v>
      </c>
      <c r="H125" t="s">
        <v>118</v>
      </c>
      <c r="I125" t="str">
        <f t="shared" si="5"/>
        <v xml:space="preserve">300691T14  </v>
      </c>
      <c r="J125">
        <v>285.8</v>
      </c>
    </row>
    <row r="126" spans="1:10" x14ac:dyDescent="0.3">
      <c r="A126" t="s">
        <v>172</v>
      </c>
      <c r="B126">
        <v>300691</v>
      </c>
      <c r="C126" t="s">
        <v>105</v>
      </c>
      <c r="D126" t="str">
        <f t="shared" si="3"/>
        <v xml:space="preserve">300691Pad3 </v>
      </c>
      <c r="E126">
        <f t="shared" si="4"/>
        <v>344</v>
      </c>
      <c r="F126">
        <v>55</v>
      </c>
      <c r="G126">
        <v>300691</v>
      </c>
      <c r="H126" t="s">
        <v>119</v>
      </c>
      <c r="I126" t="str">
        <f t="shared" si="5"/>
        <v xml:space="preserve">300691T15  </v>
      </c>
      <c r="J126">
        <v>119.3</v>
      </c>
    </row>
    <row r="127" spans="1:10" x14ac:dyDescent="0.3">
      <c r="A127" t="s">
        <v>173</v>
      </c>
      <c r="B127">
        <v>300691</v>
      </c>
      <c r="C127" t="s">
        <v>106</v>
      </c>
      <c r="D127" t="str">
        <f t="shared" si="3"/>
        <v xml:space="preserve">300691Ride </v>
      </c>
      <c r="E127">
        <f t="shared" si="4"/>
        <v>1</v>
      </c>
      <c r="F127">
        <v>74</v>
      </c>
      <c r="G127">
        <v>300691</v>
      </c>
      <c r="H127" t="s">
        <v>120</v>
      </c>
      <c r="I127" t="str">
        <f t="shared" si="5"/>
        <v xml:space="preserve">300691T16  </v>
      </c>
      <c r="J127">
        <v>36</v>
      </c>
    </row>
    <row r="128" spans="1:10" x14ac:dyDescent="0.3">
      <c r="A128" t="s">
        <v>173</v>
      </c>
      <c r="B128">
        <v>300691</v>
      </c>
      <c r="C128" t="s">
        <v>107</v>
      </c>
      <c r="D128" t="str">
        <f t="shared" si="3"/>
        <v xml:space="preserve">300691T01  </v>
      </c>
      <c r="E128">
        <f t="shared" si="4"/>
        <v>67.5</v>
      </c>
      <c r="F128">
        <v>19</v>
      </c>
      <c r="G128">
        <v>300691</v>
      </c>
      <c r="H128" t="s">
        <v>121</v>
      </c>
      <c r="I128" t="str">
        <f t="shared" si="5"/>
        <v xml:space="preserve">300691T17  </v>
      </c>
      <c r="J128">
        <v>59.5</v>
      </c>
    </row>
    <row r="129" spans="1:10" x14ac:dyDescent="0.3">
      <c r="A129" t="s">
        <v>173</v>
      </c>
      <c r="B129">
        <v>300691</v>
      </c>
      <c r="C129" t="s">
        <v>108</v>
      </c>
      <c r="D129" t="str">
        <f t="shared" si="3"/>
        <v xml:space="preserve">300691T02  </v>
      </c>
      <c r="E129">
        <f t="shared" si="4"/>
        <v>77.2</v>
      </c>
      <c r="F129">
        <v>30</v>
      </c>
      <c r="G129">
        <v>300691</v>
      </c>
      <c r="H129" t="s">
        <v>122</v>
      </c>
      <c r="I129" t="str">
        <f t="shared" si="5"/>
        <v xml:space="preserve">300691T18  </v>
      </c>
      <c r="J129">
        <v>0</v>
      </c>
    </row>
    <row r="130" spans="1:10" x14ac:dyDescent="0.3">
      <c r="A130" t="s">
        <v>173</v>
      </c>
      <c r="B130">
        <v>300691</v>
      </c>
      <c r="C130" t="s">
        <v>109</v>
      </c>
      <c r="D130" t="str">
        <f t="shared" si="3"/>
        <v xml:space="preserve">300691T03  </v>
      </c>
      <c r="E130">
        <f t="shared" si="4"/>
        <v>82.2</v>
      </c>
      <c r="F130">
        <v>85</v>
      </c>
      <c r="G130">
        <v>300691</v>
      </c>
      <c r="H130" t="s">
        <v>123</v>
      </c>
      <c r="I130" t="str">
        <f t="shared" si="5"/>
        <v>300691T1920</v>
      </c>
      <c r="J130">
        <v>230.2</v>
      </c>
    </row>
    <row r="131" spans="1:10" x14ac:dyDescent="0.3">
      <c r="A131" t="s">
        <v>172</v>
      </c>
      <c r="B131">
        <v>300691</v>
      </c>
      <c r="C131" t="s">
        <v>110</v>
      </c>
      <c r="D131" t="str">
        <f t="shared" si="3"/>
        <v xml:space="preserve">300691T05  </v>
      </c>
      <c r="E131">
        <f t="shared" si="4"/>
        <v>68.7</v>
      </c>
      <c r="F131">
        <v>37</v>
      </c>
      <c r="G131">
        <v>300691</v>
      </c>
      <c r="H131" t="s">
        <v>124</v>
      </c>
      <c r="I131" t="str">
        <f t="shared" si="5"/>
        <v xml:space="preserve">300691T21A </v>
      </c>
      <c r="J131">
        <v>50</v>
      </c>
    </row>
    <row r="132" spans="1:10" x14ac:dyDescent="0.3">
      <c r="A132" t="s">
        <v>172</v>
      </c>
      <c r="B132">
        <v>300691</v>
      </c>
      <c r="C132" t="s">
        <v>111</v>
      </c>
      <c r="D132" t="str">
        <f t="shared" si="3"/>
        <v xml:space="preserve">300691T06  </v>
      </c>
      <c r="E132">
        <f t="shared" si="4"/>
        <v>74</v>
      </c>
      <c r="F132">
        <v>39</v>
      </c>
      <c r="G132">
        <v>300691</v>
      </c>
      <c r="H132" t="s">
        <v>125</v>
      </c>
      <c r="I132" t="str">
        <f t="shared" si="5"/>
        <v xml:space="preserve">300691T21B </v>
      </c>
      <c r="J132">
        <v>44.6</v>
      </c>
    </row>
    <row r="133" spans="1:10" x14ac:dyDescent="0.3">
      <c r="A133" t="s">
        <v>173</v>
      </c>
      <c r="B133">
        <v>300691</v>
      </c>
      <c r="C133" t="s">
        <v>112</v>
      </c>
      <c r="D133" t="str">
        <f t="shared" ref="D133:D196" si="6">CONCATENATE(B133,C133)</f>
        <v xml:space="preserve">300691T07  </v>
      </c>
      <c r="E133">
        <f t="shared" ref="E133:E196" si="7">VLOOKUP(D133,$I$3:$J$236,2,0)</f>
        <v>138.5</v>
      </c>
      <c r="F133">
        <v>1</v>
      </c>
      <c r="G133">
        <v>300691</v>
      </c>
      <c r="H133" t="s">
        <v>126</v>
      </c>
      <c r="I133" t="str">
        <f t="shared" ref="I133:I196" si="8">CONCATENATE(G133,H133)</f>
        <v xml:space="preserve">300691T22  </v>
      </c>
      <c r="J133">
        <v>0</v>
      </c>
    </row>
    <row r="134" spans="1:10" x14ac:dyDescent="0.3">
      <c r="A134" t="s">
        <v>173</v>
      </c>
      <c r="B134">
        <v>300691</v>
      </c>
      <c r="C134" t="s">
        <v>113</v>
      </c>
      <c r="D134" t="str">
        <f t="shared" si="6"/>
        <v xml:space="preserve">300691T09  </v>
      </c>
      <c r="E134">
        <f t="shared" si="7"/>
        <v>297.3</v>
      </c>
      <c r="F134">
        <v>9215</v>
      </c>
      <c r="G134">
        <v>300691</v>
      </c>
      <c r="H134" t="s">
        <v>127</v>
      </c>
      <c r="I134" t="str">
        <f t="shared" si="8"/>
        <v xml:space="preserve">300691T23  </v>
      </c>
      <c r="J134">
        <v>86.6</v>
      </c>
    </row>
    <row r="135" spans="1:10" x14ac:dyDescent="0.3">
      <c r="A135" t="s">
        <v>172</v>
      </c>
      <c r="B135">
        <v>300691</v>
      </c>
      <c r="C135" t="s">
        <v>115</v>
      </c>
      <c r="D135" t="str">
        <f t="shared" si="6"/>
        <v xml:space="preserve">300691T11  </v>
      </c>
      <c r="E135">
        <f t="shared" si="7"/>
        <v>126</v>
      </c>
      <c r="F135">
        <v>0</v>
      </c>
      <c r="G135">
        <v>300691</v>
      </c>
      <c r="H135" t="s">
        <v>128</v>
      </c>
      <c r="I135" t="str">
        <f t="shared" si="8"/>
        <v xml:space="preserve">300691T24  </v>
      </c>
      <c r="J135">
        <v>105.3</v>
      </c>
    </row>
    <row r="136" spans="1:10" x14ac:dyDescent="0.3">
      <c r="A136" t="s">
        <v>172</v>
      </c>
      <c r="B136">
        <v>300691</v>
      </c>
      <c r="C136" t="s">
        <v>116</v>
      </c>
      <c r="D136" t="str">
        <f t="shared" si="6"/>
        <v xml:space="preserve">300691T12  </v>
      </c>
      <c r="E136">
        <f t="shared" si="7"/>
        <v>53.9</v>
      </c>
      <c r="F136">
        <v>0</v>
      </c>
      <c r="G136">
        <v>300691</v>
      </c>
      <c r="H136" t="s">
        <v>129</v>
      </c>
      <c r="I136" t="str">
        <f t="shared" si="8"/>
        <v xml:space="preserve">300691T25  </v>
      </c>
      <c r="J136">
        <v>100.1</v>
      </c>
    </row>
    <row r="137" spans="1:10" x14ac:dyDescent="0.3">
      <c r="A137" t="s">
        <v>173</v>
      </c>
      <c r="B137">
        <v>300691</v>
      </c>
      <c r="C137" t="s">
        <v>117</v>
      </c>
      <c r="D137" t="str">
        <f t="shared" si="6"/>
        <v xml:space="preserve">300691T13  </v>
      </c>
      <c r="E137">
        <f t="shared" si="7"/>
        <v>260.7</v>
      </c>
      <c r="F137">
        <v>0</v>
      </c>
      <c r="G137">
        <v>300691</v>
      </c>
      <c r="H137" t="s">
        <v>130</v>
      </c>
      <c r="I137" t="str">
        <f t="shared" si="8"/>
        <v xml:space="preserve">300691T25A </v>
      </c>
      <c r="J137" s="3">
        <v>1015</v>
      </c>
    </row>
    <row r="138" spans="1:10" x14ac:dyDescent="0.3">
      <c r="A138" t="s">
        <v>172</v>
      </c>
      <c r="B138">
        <v>300691</v>
      </c>
      <c r="C138" t="s">
        <v>119</v>
      </c>
      <c r="D138" t="str">
        <f t="shared" si="6"/>
        <v xml:space="preserve">300691T15  </v>
      </c>
      <c r="E138">
        <f t="shared" si="7"/>
        <v>119.3</v>
      </c>
      <c r="F138">
        <v>0</v>
      </c>
      <c r="G138">
        <v>300691</v>
      </c>
      <c r="H138" t="s">
        <v>131</v>
      </c>
      <c r="I138" t="str">
        <f t="shared" si="8"/>
        <v xml:space="preserve">300691T26  </v>
      </c>
      <c r="J138">
        <v>580.5</v>
      </c>
    </row>
    <row r="139" spans="1:10" x14ac:dyDescent="0.3">
      <c r="A139" t="s">
        <v>173</v>
      </c>
      <c r="B139">
        <v>300691</v>
      </c>
      <c r="C139" t="s">
        <v>120</v>
      </c>
      <c r="D139" t="str">
        <f t="shared" si="6"/>
        <v xml:space="preserve">300691T16  </v>
      </c>
      <c r="E139">
        <f t="shared" si="7"/>
        <v>36</v>
      </c>
      <c r="F139">
        <v>51</v>
      </c>
      <c r="G139">
        <v>300691</v>
      </c>
      <c r="H139" t="s">
        <v>132</v>
      </c>
      <c r="I139" t="str">
        <f t="shared" si="8"/>
        <v xml:space="preserve">300691T27  </v>
      </c>
      <c r="J139">
        <v>0</v>
      </c>
    </row>
    <row r="140" spans="1:10" x14ac:dyDescent="0.3">
      <c r="A140" t="s">
        <v>172</v>
      </c>
      <c r="B140">
        <v>300691</v>
      </c>
      <c r="C140" t="s">
        <v>121</v>
      </c>
      <c r="D140" t="str">
        <f t="shared" si="6"/>
        <v xml:space="preserve">300691T17  </v>
      </c>
      <c r="E140">
        <f t="shared" si="7"/>
        <v>59.5</v>
      </c>
      <c r="F140">
        <v>41</v>
      </c>
      <c r="G140">
        <v>300691</v>
      </c>
      <c r="H140" t="s">
        <v>133</v>
      </c>
      <c r="I140" t="str">
        <f t="shared" si="8"/>
        <v xml:space="preserve">300691T29  </v>
      </c>
      <c r="J140">
        <v>51</v>
      </c>
    </row>
    <row r="141" spans="1:10" x14ac:dyDescent="0.3">
      <c r="A141" t="s">
        <v>173</v>
      </c>
      <c r="B141">
        <v>300691</v>
      </c>
      <c r="C141" t="s">
        <v>122</v>
      </c>
      <c r="D141" t="str">
        <f t="shared" si="6"/>
        <v xml:space="preserve">300691T18  </v>
      </c>
      <c r="E141">
        <f t="shared" si="7"/>
        <v>0</v>
      </c>
      <c r="F141">
        <v>23</v>
      </c>
      <c r="G141">
        <v>300691</v>
      </c>
      <c r="H141" t="s">
        <v>134</v>
      </c>
      <c r="I141" t="str">
        <f t="shared" si="8"/>
        <v xml:space="preserve">300691T30  </v>
      </c>
      <c r="J141">
        <v>58.4</v>
      </c>
    </row>
    <row r="142" spans="1:10" x14ac:dyDescent="0.3">
      <c r="A142" t="s">
        <v>173</v>
      </c>
      <c r="B142">
        <v>300691</v>
      </c>
      <c r="C142" t="s">
        <v>123</v>
      </c>
      <c r="D142" t="str">
        <f t="shared" si="6"/>
        <v>300691T1920</v>
      </c>
      <c r="E142">
        <f t="shared" si="7"/>
        <v>230.2</v>
      </c>
      <c r="F142">
        <v>81</v>
      </c>
      <c r="G142">
        <v>300691</v>
      </c>
      <c r="H142" t="s">
        <v>135</v>
      </c>
      <c r="I142" t="str">
        <f t="shared" si="8"/>
        <v xml:space="preserve">300691T31  </v>
      </c>
      <c r="J142">
        <v>72</v>
      </c>
    </row>
    <row r="143" spans="1:10" x14ac:dyDescent="0.3">
      <c r="A143" t="s">
        <v>172</v>
      </c>
      <c r="B143">
        <v>300691</v>
      </c>
      <c r="C143" t="s">
        <v>124</v>
      </c>
      <c r="D143" t="str">
        <f t="shared" si="6"/>
        <v xml:space="preserve">300691T21A </v>
      </c>
      <c r="E143">
        <f t="shared" si="7"/>
        <v>50</v>
      </c>
      <c r="F143">
        <v>14</v>
      </c>
      <c r="G143">
        <v>300691</v>
      </c>
      <c r="H143" t="s">
        <v>136</v>
      </c>
      <c r="I143" t="str">
        <f t="shared" si="8"/>
        <v>300691T3233</v>
      </c>
      <c r="J143">
        <v>258.10000000000002</v>
      </c>
    </row>
    <row r="144" spans="1:10" x14ac:dyDescent="0.3">
      <c r="A144" t="s">
        <v>173</v>
      </c>
      <c r="B144">
        <v>300691</v>
      </c>
      <c r="C144" t="s">
        <v>126</v>
      </c>
      <c r="D144" t="str">
        <f t="shared" si="6"/>
        <v xml:space="preserve">300691T22  </v>
      </c>
      <c r="E144">
        <f t="shared" si="7"/>
        <v>0</v>
      </c>
      <c r="F144">
        <v>1</v>
      </c>
      <c r="G144">
        <v>300691</v>
      </c>
      <c r="H144" t="s">
        <v>137</v>
      </c>
      <c r="I144" t="str">
        <f t="shared" si="8"/>
        <v>300691T9T22</v>
      </c>
      <c r="J144">
        <v>0</v>
      </c>
    </row>
    <row r="145" spans="1:10" x14ac:dyDescent="0.3">
      <c r="A145" t="s">
        <v>172</v>
      </c>
      <c r="B145">
        <v>300691</v>
      </c>
      <c r="C145" t="s">
        <v>127</v>
      </c>
      <c r="D145" t="str">
        <f t="shared" si="6"/>
        <v xml:space="preserve">300691T23  </v>
      </c>
      <c r="E145">
        <f t="shared" si="7"/>
        <v>86.6</v>
      </c>
      <c r="F145">
        <v>37</v>
      </c>
      <c r="G145">
        <v>300691</v>
      </c>
      <c r="H145" t="s">
        <v>138</v>
      </c>
      <c r="I145" t="str">
        <f t="shared" si="8"/>
        <v xml:space="preserve">300691VAL  </v>
      </c>
      <c r="J145">
        <v>1</v>
      </c>
    </row>
    <row r="146" spans="1:10" x14ac:dyDescent="0.3">
      <c r="A146" t="s">
        <v>172</v>
      </c>
      <c r="B146">
        <v>300691</v>
      </c>
      <c r="C146" t="s">
        <v>128</v>
      </c>
      <c r="D146" t="str">
        <f t="shared" si="6"/>
        <v xml:space="preserve">300691T24  </v>
      </c>
      <c r="E146">
        <f t="shared" si="7"/>
        <v>105.3</v>
      </c>
      <c r="F146">
        <v>70</v>
      </c>
      <c r="G146">
        <v>300691</v>
      </c>
      <c r="H146" t="s">
        <v>139</v>
      </c>
      <c r="I146" t="str">
        <f t="shared" si="8"/>
        <v>300691CAS01</v>
      </c>
      <c r="J146">
        <v>0</v>
      </c>
    </row>
    <row r="147" spans="1:10" x14ac:dyDescent="0.3">
      <c r="A147" t="s">
        <v>172</v>
      </c>
      <c r="B147">
        <v>300691</v>
      </c>
      <c r="C147" t="s">
        <v>129</v>
      </c>
      <c r="D147" t="str">
        <f t="shared" si="6"/>
        <v xml:space="preserve">300691T25  </v>
      </c>
      <c r="E147">
        <f t="shared" si="7"/>
        <v>100.1</v>
      </c>
      <c r="F147">
        <v>52</v>
      </c>
      <c r="G147">
        <v>300691</v>
      </c>
      <c r="H147" t="s">
        <v>140</v>
      </c>
      <c r="I147" t="str">
        <f t="shared" si="8"/>
        <v xml:space="preserve">300691COL1 </v>
      </c>
      <c r="J147">
        <v>0</v>
      </c>
    </row>
    <row r="148" spans="1:10" x14ac:dyDescent="0.3">
      <c r="A148" t="s">
        <v>172</v>
      </c>
      <c r="B148">
        <v>300691</v>
      </c>
      <c r="C148" t="s">
        <v>130</v>
      </c>
      <c r="D148" t="str">
        <f t="shared" si="6"/>
        <v xml:space="preserve">300691T25A </v>
      </c>
      <c r="E148">
        <f t="shared" si="7"/>
        <v>1015</v>
      </c>
      <c r="F148">
        <v>0</v>
      </c>
      <c r="G148">
        <v>400546</v>
      </c>
      <c r="H148">
        <v>1</v>
      </c>
      <c r="I148" t="str">
        <f t="shared" si="8"/>
        <v>4005461</v>
      </c>
      <c r="J148">
        <v>32</v>
      </c>
    </row>
    <row r="149" spans="1:10" x14ac:dyDescent="0.3">
      <c r="A149" t="s">
        <v>173</v>
      </c>
      <c r="B149">
        <v>300691</v>
      </c>
      <c r="C149" t="s">
        <v>131</v>
      </c>
      <c r="D149" t="str">
        <f t="shared" si="6"/>
        <v xml:space="preserve">300691T26  </v>
      </c>
      <c r="E149">
        <f t="shared" si="7"/>
        <v>580.5</v>
      </c>
      <c r="F149">
        <v>30</v>
      </c>
      <c r="G149">
        <v>400546</v>
      </c>
      <c r="H149" t="s">
        <v>141</v>
      </c>
      <c r="I149" t="str">
        <f t="shared" si="8"/>
        <v xml:space="preserve">40054602&amp;3 </v>
      </c>
      <c r="J149">
        <v>139</v>
      </c>
    </row>
    <row r="150" spans="1:10" x14ac:dyDescent="0.3">
      <c r="A150" t="s">
        <v>173</v>
      </c>
      <c r="B150">
        <v>300691</v>
      </c>
      <c r="C150" t="s">
        <v>132</v>
      </c>
      <c r="D150" t="str">
        <f t="shared" si="6"/>
        <v xml:space="preserve">300691T27  </v>
      </c>
      <c r="E150">
        <f t="shared" si="7"/>
        <v>0</v>
      </c>
      <c r="F150">
        <v>0</v>
      </c>
      <c r="G150">
        <v>400546</v>
      </c>
      <c r="H150" t="s">
        <v>142</v>
      </c>
      <c r="I150" t="str">
        <f t="shared" si="8"/>
        <v>40054604&amp;6A</v>
      </c>
      <c r="J150">
        <v>81</v>
      </c>
    </row>
    <row r="151" spans="1:10" x14ac:dyDescent="0.3">
      <c r="A151" t="s">
        <v>173</v>
      </c>
      <c r="B151">
        <v>300691</v>
      </c>
      <c r="C151" t="s">
        <v>133</v>
      </c>
      <c r="D151" t="str">
        <f t="shared" si="6"/>
        <v xml:space="preserve">300691T29  </v>
      </c>
      <c r="E151">
        <f t="shared" si="7"/>
        <v>51</v>
      </c>
      <c r="F151">
        <v>1810</v>
      </c>
      <c r="G151">
        <v>400546</v>
      </c>
      <c r="H151">
        <v>5</v>
      </c>
      <c r="I151" t="str">
        <f t="shared" si="8"/>
        <v>4005465</v>
      </c>
      <c r="J151">
        <v>37</v>
      </c>
    </row>
    <row r="152" spans="1:10" x14ac:dyDescent="0.3">
      <c r="A152" t="s">
        <v>172</v>
      </c>
      <c r="B152">
        <v>300691</v>
      </c>
      <c r="C152" t="s">
        <v>134</v>
      </c>
      <c r="D152" t="str">
        <f t="shared" si="6"/>
        <v xml:space="preserve">300691T30  </v>
      </c>
      <c r="E152">
        <f t="shared" si="7"/>
        <v>58.4</v>
      </c>
      <c r="F152">
        <v>406</v>
      </c>
      <c r="G152">
        <v>400546</v>
      </c>
      <c r="H152">
        <v>6</v>
      </c>
      <c r="I152" t="str">
        <f t="shared" si="8"/>
        <v>4005466</v>
      </c>
      <c r="J152">
        <v>50</v>
      </c>
    </row>
    <row r="153" spans="1:10" x14ac:dyDescent="0.3">
      <c r="A153" t="s">
        <v>172</v>
      </c>
      <c r="B153">
        <v>300691</v>
      </c>
      <c r="C153" t="s">
        <v>135</v>
      </c>
      <c r="D153" t="str">
        <f t="shared" si="6"/>
        <v xml:space="preserve">300691T31  </v>
      </c>
      <c r="E153">
        <f t="shared" si="7"/>
        <v>72</v>
      </c>
      <c r="F153">
        <v>1826</v>
      </c>
      <c r="G153">
        <v>400546</v>
      </c>
      <c r="H153">
        <v>7</v>
      </c>
      <c r="I153" t="str">
        <f t="shared" si="8"/>
        <v>4005467</v>
      </c>
      <c r="J153">
        <v>50</v>
      </c>
    </row>
    <row r="154" spans="1:10" x14ac:dyDescent="0.3">
      <c r="A154" t="s">
        <v>173</v>
      </c>
      <c r="B154">
        <v>300691</v>
      </c>
      <c r="C154" t="s">
        <v>136</v>
      </c>
      <c r="D154" t="str">
        <f t="shared" si="6"/>
        <v>300691T3233</v>
      </c>
      <c r="E154">
        <f t="shared" si="7"/>
        <v>258.10000000000002</v>
      </c>
      <c r="F154">
        <v>814</v>
      </c>
      <c r="G154">
        <v>400546</v>
      </c>
      <c r="H154">
        <v>8</v>
      </c>
      <c r="I154" t="str">
        <f t="shared" si="8"/>
        <v>4005468</v>
      </c>
      <c r="J154">
        <v>14</v>
      </c>
    </row>
    <row r="155" spans="1:10" x14ac:dyDescent="0.3">
      <c r="A155" t="s">
        <v>173</v>
      </c>
      <c r="B155">
        <v>300691</v>
      </c>
      <c r="C155" t="s">
        <v>138</v>
      </c>
      <c r="D155" t="str">
        <f t="shared" si="6"/>
        <v xml:space="preserve">300691VAL  </v>
      </c>
      <c r="E155">
        <f t="shared" si="7"/>
        <v>1</v>
      </c>
      <c r="F155">
        <v>4214</v>
      </c>
      <c r="G155">
        <v>400546</v>
      </c>
      <c r="H155">
        <v>9</v>
      </c>
      <c r="I155" t="str">
        <f t="shared" si="8"/>
        <v>4005469</v>
      </c>
      <c r="J155">
        <v>39</v>
      </c>
    </row>
    <row r="156" spans="1:10" x14ac:dyDescent="0.3">
      <c r="A156" t="s">
        <v>173</v>
      </c>
      <c r="B156">
        <v>300691</v>
      </c>
      <c r="C156" t="s">
        <v>139</v>
      </c>
      <c r="D156" t="str">
        <f t="shared" si="6"/>
        <v>300691CAS01</v>
      </c>
      <c r="E156">
        <f t="shared" si="7"/>
        <v>0</v>
      </c>
      <c r="F156">
        <v>1307</v>
      </c>
      <c r="G156">
        <v>400546</v>
      </c>
      <c r="H156">
        <v>10</v>
      </c>
      <c r="I156" t="str">
        <f t="shared" si="8"/>
        <v>40054610</v>
      </c>
      <c r="J156">
        <v>70</v>
      </c>
    </row>
    <row r="157" spans="1:10" x14ac:dyDescent="0.3">
      <c r="A157" t="s">
        <v>172</v>
      </c>
      <c r="B157">
        <v>300691</v>
      </c>
      <c r="C157" t="s">
        <v>103</v>
      </c>
      <c r="D157" t="str">
        <f t="shared" si="6"/>
        <v xml:space="preserve">300691Pad1 </v>
      </c>
      <c r="E157">
        <f t="shared" si="7"/>
        <v>495</v>
      </c>
      <c r="F157">
        <v>54</v>
      </c>
      <c r="G157">
        <v>400546</v>
      </c>
      <c r="H157" t="s">
        <v>143</v>
      </c>
      <c r="I157" t="str">
        <f t="shared" si="8"/>
        <v xml:space="preserve">40054610A  </v>
      </c>
      <c r="J157">
        <v>50</v>
      </c>
    </row>
    <row r="158" spans="1:10" x14ac:dyDescent="0.3">
      <c r="A158" t="s">
        <v>172</v>
      </c>
      <c r="B158">
        <v>300691</v>
      </c>
      <c r="C158" t="s">
        <v>138</v>
      </c>
      <c r="D158" t="str">
        <f t="shared" si="6"/>
        <v xml:space="preserve">300691VAL  </v>
      </c>
      <c r="E158">
        <f t="shared" si="7"/>
        <v>1</v>
      </c>
      <c r="F158">
        <v>1969</v>
      </c>
      <c r="G158">
        <v>400546</v>
      </c>
      <c r="H158">
        <v>11</v>
      </c>
      <c r="I158" t="str">
        <f t="shared" si="8"/>
        <v>40054611</v>
      </c>
      <c r="J158">
        <v>41</v>
      </c>
    </row>
    <row r="159" spans="1:10" x14ac:dyDescent="0.3">
      <c r="A159" t="s">
        <v>173</v>
      </c>
      <c r="B159">
        <v>300691</v>
      </c>
      <c r="C159" t="s">
        <v>92</v>
      </c>
      <c r="D159" t="str">
        <f t="shared" si="6"/>
        <v xml:space="preserve">300691ATM1 </v>
      </c>
      <c r="E159">
        <f t="shared" si="7"/>
        <v>2</v>
      </c>
      <c r="F159">
        <v>3227</v>
      </c>
      <c r="G159">
        <v>400546</v>
      </c>
      <c r="H159">
        <v>12</v>
      </c>
      <c r="I159" t="str">
        <f t="shared" si="8"/>
        <v>40054612</v>
      </c>
      <c r="J159">
        <v>30</v>
      </c>
    </row>
    <row r="160" spans="1:10" x14ac:dyDescent="0.3">
      <c r="A160" t="s">
        <v>173</v>
      </c>
      <c r="B160">
        <v>300691</v>
      </c>
      <c r="C160" t="s">
        <v>113</v>
      </c>
      <c r="D160" t="str">
        <f t="shared" si="6"/>
        <v xml:space="preserve">300691T09  </v>
      </c>
      <c r="E160">
        <f t="shared" si="7"/>
        <v>297.3</v>
      </c>
      <c r="F160">
        <v>154</v>
      </c>
      <c r="G160">
        <v>400546</v>
      </c>
      <c r="H160">
        <v>14</v>
      </c>
      <c r="I160" t="str">
        <f t="shared" si="8"/>
        <v>40054614</v>
      </c>
      <c r="J160">
        <v>126</v>
      </c>
    </row>
    <row r="161" spans="1:10" x14ac:dyDescent="0.3">
      <c r="A161" t="s">
        <v>173</v>
      </c>
      <c r="B161">
        <v>300691</v>
      </c>
      <c r="C161" t="s">
        <v>114</v>
      </c>
      <c r="D161" t="str">
        <f t="shared" si="6"/>
        <v xml:space="preserve">300691T10  </v>
      </c>
      <c r="E161">
        <f t="shared" si="7"/>
        <v>91.2</v>
      </c>
      <c r="F161">
        <v>53</v>
      </c>
      <c r="G161">
        <v>400546</v>
      </c>
      <c r="H161">
        <v>15</v>
      </c>
      <c r="I161" t="str">
        <f t="shared" si="8"/>
        <v>40054615</v>
      </c>
      <c r="J161">
        <v>54</v>
      </c>
    </row>
    <row r="162" spans="1:10" x14ac:dyDescent="0.3">
      <c r="A162" t="s">
        <v>172</v>
      </c>
      <c r="B162">
        <v>300691</v>
      </c>
      <c r="C162" t="s">
        <v>106</v>
      </c>
      <c r="D162" t="str">
        <f t="shared" si="6"/>
        <v xml:space="preserve">300691Ride </v>
      </c>
      <c r="E162">
        <f t="shared" si="7"/>
        <v>1</v>
      </c>
      <c r="F162">
        <v>102</v>
      </c>
      <c r="G162">
        <v>400546</v>
      </c>
      <c r="H162">
        <v>16</v>
      </c>
      <c r="I162" t="str">
        <f t="shared" si="8"/>
        <v>40054616</v>
      </c>
      <c r="J162">
        <v>25</v>
      </c>
    </row>
    <row r="163" spans="1:10" x14ac:dyDescent="0.3">
      <c r="A163" t="s">
        <v>173</v>
      </c>
      <c r="B163">
        <v>300691</v>
      </c>
      <c r="C163" t="s">
        <v>12</v>
      </c>
      <c r="D163" t="str">
        <f t="shared" si="6"/>
        <v xml:space="preserve">300691K03  </v>
      </c>
      <c r="E163">
        <f t="shared" si="7"/>
        <v>10</v>
      </c>
      <c r="F163">
        <v>143</v>
      </c>
      <c r="G163">
        <v>400546</v>
      </c>
      <c r="H163">
        <v>17</v>
      </c>
      <c r="I163" t="str">
        <f t="shared" si="8"/>
        <v>40054617</v>
      </c>
      <c r="J163">
        <v>151</v>
      </c>
    </row>
    <row r="164" spans="1:10" x14ac:dyDescent="0.3">
      <c r="A164" t="s">
        <v>172</v>
      </c>
      <c r="B164">
        <v>300691</v>
      </c>
      <c r="C164" t="s">
        <v>114</v>
      </c>
      <c r="D164" t="str">
        <f t="shared" si="6"/>
        <v xml:space="preserve">300691T10  </v>
      </c>
      <c r="E164">
        <f t="shared" si="7"/>
        <v>91.2</v>
      </c>
      <c r="F164">
        <v>69</v>
      </c>
      <c r="G164">
        <v>400546</v>
      </c>
      <c r="H164">
        <v>18</v>
      </c>
      <c r="I164" t="str">
        <f t="shared" si="8"/>
        <v>40054618</v>
      </c>
      <c r="J164">
        <v>55</v>
      </c>
    </row>
    <row r="165" spans="1:10" x14ac:dyDescent="0.3">
      <c r="A165" t="s">
        <v>172</v>
      </c>
      <c r="B165">
        <v>300691</v>
      </c>
      <c r="C165" t="s">
        <v>125</v>
      </c>
      <c r="D165" t="str">
        <f t="shared" si="6"/>
        <v xml:space="preserve">300691T21B </v>
      </c>
      <c r="E165">
        <f t="shared" si="7"/>
        <v>44.6</v>
      </c>
      <c r="F165">
        <v>92</v>
      </c>
      <c r="G165">
        <v>400546</v>
      </c>
      <c r="H165">
        <v>19</v>
      </c>
      <c r="I165" t="str">
        <f t="shared" si="8"/>
        <v>40054619</v>
      </c>
      <c r="J165">
        <v>51</v>
      </c>
    </row>
    <row r="166" spans="1:10" x14ac:dyDescent="0.3">
      <c r="A166" t="s">
        <v>172</v>
      </c>
      <c r="B166">
        <v>300691</v>
      </c>
      <c r="C166" t="s">
        <v>10</v>
      </c>
      <c r="D166" t="str">
        <f t="shared" si="6"/>
        <v xml:space="preserve">300691K01  </v>
      </c>
      <c r="E166">
        <f t="shared" si="7"/>
        <v>16.899999999999999</v>
      </c>
      <c r="F166">
        <v>4159</v>
      </c>
      <c r="G166">
        <v>400546</v>
      </c>
      <c r="H166">
        <v>20</v>
      </c>
      <c r="I166" t="str">
        <f t="shared" si="8"/>
        <v>40054620</v>
      </c>
      <c r="J166">
        <v>74</v>
      </c>
    </row>
    <row r="167" spans="1:10" x14ac:dyDescent="0.3">
      <c r="A167" t="s">
        <v>172</v>
      </c>
      <c r="B167">
        <v>300691</v>
      </c>
      <c r="C167" t="s">
        <v>120</v>
      </c>
      <c r="D167" t="str">
        <f t="shared" si="6"/>
        <v xml:space="preserve">300691T16  </v>
      </c>
      <c r="E167">
        <f t="shared" si="7"/>
        <v>36</v>
      </c>
      <c r="F167">
        <v>1</v>
      </c>
      <c r="G167">
        <v>400546</v>
      </c>
      <c r="H167">
        <v>21</v>
      </c>
      <c r="I167" t="str">
        <f t="shared" si="8"/>
        <v>40054621</v>
      </c>
      <c r="J167">
        <v>19</v>
      </c>
    </row>
    <row r="168" spans="1:10" x14ac:dyDescent="0.3">
      <c r="A168" t="s">
        <v>172</v>
      </c>
      <c r="B168">
        <v>300691</v>
      </c>
      <c r="C168" t="s">
        <v>136</v>
      </c>
      <c r="D168" t="str">
        <f t="shared" si="6"/>
        <v>300691T3233</v>
      </c>
      <c r="E168">
        <f t="shared" si="7"/>
        <v>258.10000000000002</v>
      </c>
      <c r="F168">
        <v>1820</v>
      </c>
      <c r="G168">
        <v>400546</v>
      </c>
      <c r="H168" t="s">
        <v>144</v>
      </c>
      <c r="I168" t="str">
        <f t="shared" si="8"/>
        <v>40054622-23</v>
      </c>
      <c r="J168">
        <v>37</v>
      </c>
    </row>
    <row r="169" spans="1:10" x14ac:dyDescent="0.3">
      <c r="A169" t="s">
        <v>172</v>
      </c>
      <c r="B169">
        <v>300691</v>
      </c>
      <c r="C169" t="s">
        <v>117</v>
      </c>
      <c r="D169" t="str">
        <f t="shared" si="6"/>
        <v xml:space="preserve">300691T13  </v>
      </c>
      <c r="E169">
        <f t="shared" si="7"/>
        <v>260.7</v>
      </c>
      <c r="F169">
        <v>654</v>
      </c>
      <c r="G169">
        <v>400546</v>
      </c>
      <c r="H169">
        <v>23</v>
      </c>
      <c r="I169" t="str">
        <f t="shared" si="8"/>
        <v>40054623</v>
      </c>
      <c r="J169">
        <v>0</v>
      </c>
    </row>
    <row r="170" spans="1:10" x14ac:dyDescent="0.3">
      <c r="A170" t="s">
        <v>172</v>
      </c>
      <c r="B170">
        <v>300691</v>
      </c>
      <c r="C170" t="s">
        <v>118</v>
      </c>
      <c r="D170" t="str">
        <f t="shared" si="6"/>
        <v xml:space="preserve">300691T14  </v>
      </c>
      <c r="E170">
        <f t="shared" si="7"/>
        <v>285.8</v>
      </c>
      <c r="F170">
        <v>43</v>
      </c>
      <c r="G170">
        <v>400546</v>
      </c>
      <c r="H170">
        <v>24</v>
      </c>
      <c r="I170" t="str">
        <f t="shared" si="8"/>
        <v>40054624</v>
      </c>
      <c r="J170">
        <v>30</v>
      </c>
    </row>
    <row r="171" spans="1:10" x14ac:dyDescent="0.3">
      <c r="A171" t="s">
        <v>172</v>
      </c>
      <c r="B171">
        <v>300691</v>
      </c>
      <c r="C171" t="s">
        <v>107</v>
      </c>
      <c r="D171" t="str">
        <f t="shared" si="6"/>
        <v xml:space="preserve">300691T01  </v>
      </c>
      <c r="E171">
        <f t="shared" si="7"/>
        <v>67.5</v>
      </c>
      <c r="F171">
        <v>1</v>
      </c>
      <c r="G171">
        <v>400546</v>
      </c>
      <c r="H171">
        <v>25</v>
      </c>
      <c r="I171" t="str">
        <f t="shared" si="8"/>
        <v>40054625</v>
      </c>
      <c r="J171">
        <v>48</v>
      </c>
    </row>
    <row r="172" spans="1:10" x14ac:dyDescent="0.3">
      <c r="A172" t="s">
        <v>172</v>
      </c>
      <c r="B172">
        <v>300691</v>
      </c>
      <c r="C172" t="s">
        <v>109</v>
      </c>
      <c r="D172" t="str">
        <f t="shared" si="6"/>
        <v xml:space="preserve">300691T03  </v>
      </c>
      <c r="E172">
        <f t="shared" si="7"/>
        <v>82.2</v>
      </c>
      <c r="F172">
        <v>821</v>
      </c>
      <c r="G172">
        <v>400546</v>
      </c>
      <c r="H172">
        <v>26</v>
      </c>
      <c r="I172" t="str">
        <f t="shared" si="8"/>
        <v>40054626</v>
      </c>
      <c r="J172">
        <v>63</v>
      </c>
    </row>
    <row r="173" spans="1:10" x14ac:dyDescent="0.3">
      <c r="A173" t="s">
        <v>172</v>
      </c>
      <c r="B173">
        <v>300691</v>
      </c>
      <c r="C173" t="s">
        <v>112</v>
      </c>
      <c r="D173" t="str">
        <f t="shared" si="6"/>
        <v xml:space="preserve">300691T07  </v>
      </c>
      <c r="E173">
        <f t="shared" si="7"/>
        <v>138.5</v>
      </c>
      <c r="F173">
        <v>214</v>
      </c>
      <c r="G173">
        <v>400546</v>
      </c>
      <c r="H173">
        <v>27</v>
      </c>
      <c r="I173" t="str">
        <f t="shared" si="8"/>
        <v>40054627</v>
      </c>
      <c r="J173">
        <v>82</v>
      </c>
    </row>
    <row r="174" spans="1:10" x14ac:dyDescent="0.3">
      <c r="A174" t="s">
        <v>172</v>
      </c>
      <c r="B174">
        <v>300691</v>
      </c>
      <c r="C174" t="s">
        <v>113</v>
      </c>
      <c r="D174" t="str">
        <f t="shared" si="6"/>
        <v xml:space="preserve">300691T09  </v>
      </c>
      <c r="E174">
        <f t="shared" si="7"/>
        <v>297.3</v>
      </c>
      <c r="F174">
        <v>844</v>
      </c>
      <c r="G174">
        <v>400546</v>
      </c>
      <c r="H174">
        <v>28</v>
      </c>
      <c r="I174" t="str">
        <f t="shared" si="8"/>
        <v>40054628</v>
      </c>
      <c r="J174">
        <v>85</v>
      </c>
    </row>
    <row r="175" spans="1:10" x14ac:dyDescent="0.3">
      <c r="A175" t="s">
        <v>172</v>
      </c>
      <c r="B175">
        <v>300691</v>
      </c>
      <c r="C175" t="s">
        <v>92</v>
      </c>
      <c r="D175" t="str">
        <f t="shared" si="6"/>
        <v xml:space="preserve">300691ATM1 </v>
      </c>
      <c r="E175">
        <f t="shared" si="7"/>
        <v>2</v>
      </c>
      <c r="F175">
        <v>0</v>
      </c>
      <c r="G175">
        <v>400546</v>
      </c>
      <c r="H175">
        <v>29</v>
      </c>
      <c r="I175" t="str">
        <f t="shared" si="8"/>
        <v>40054629</v>
      </c>
      <c r="J175">
        <v>60</v>
      </c>
    </row>
    <row r="176" spans="1:10" x14ac:dyDescent="0.3">
      <c r="A176" t="s">
        <v>172</v>
      </c>
      <c r="B176">
        <v>300691</v>
      </c>
      <c r="C176" t="s">
        <v>131</v>
      </c>
      <c r="D176" t="str">
        <f t="shared" si="6"/>
        <v xml:space="preserve">300691T26  </v>
      </c>
      <c r="E176">
        <f t="shared" si="7"/>
        <v>580.5</v>
      </c>
      <c r="F176">
        <v>63</v>
      </c>
      <c r="G176">
        <v>400546</v>
      </c>
      <c r="H176">
        <v>30</v>
      </c>
      <c r="I176" t="str">
        <f t="shared" si="8"/>
        <v>40054630</v>
      </c>
      <c r="J176">
        <v>52</v>
      </c>
    </row>
    <row r="177" spans="1:10" x14ac:dyDescent="0.3">
      <c r="A177" t="s">
        <v>172</v>
      </c>
      <c r="B177">
        <v>300691</v>
      </c>
      <c r="C177" t="s">
        <v>140</v>
      </c>
      <c r="D177" t="str">
        <f t="shared" si="6"/>
        <v xml:space="preserve">300691COL1 </v>
      </c>
      <c r="E177">
        <f t="shared" si="7"/>
        <v>0</v>
      </c>
      <c r="F177">
        <v>347</v>
      </c>
      <c r="G177">
        <v>400546</v>
      </c>
      <c r="H177">
        <v>31</v>
      </c>
      <c r="I177" t="str">
        <f t="shared" si="8"/>
        <v>40054631</v>
      </c>
      <c r="J177">
        <v>37</v>
      </c>
    </row>
    <row r="178" spans="1:10" x14ac:dyDescent="0.3">
      <c r="A178" t="s">
        <v>172</v>
      </c>
      <c r="B178">
        <v>300691</v>
      </c>
      <c r="C178" t="s">
        <v>108</v>
      </c>
      <c r="D178" t="str">
        <f t="shared" si="6"/>
        <v xml:space="preserve">300691T02  </v>
      </c>
      <c r="E178">
        <f t="shared" si="7"/>
        <v>77.2</v>
      </c>
      <c r="F178">
        <v>523</v>
      </c>
      <c r="G178">
        <v>400546</v>
      </c>
      <c r="H178">
        <v>32</v>
      </c>
      <c r="I178" t="str">
        <f t="shared" si="8"/>
        <v>40054632</v>
      </c>
      <c r="J178">
        <v>23</v>
      </c>
    </row>
    <row r="179" spans="1:10" x14ac:dyDescent="0.3">
      <c r="A179" t="s">
        <v>172</v>
      </c>
      <c r="B179">
        <v>300691</v>
      </c>
      <c r="C179" t="s">
        <v>12</v>
      </c>
      <c r="D179" t="str">
        <f t="shared" si="6"/>
        <v xml:space="preserve">300691K03  </v>
      </c>
      <c r="E179">
        <f t="shared" si="7"/>
        <v>10</v>
      </c>
      <c r="F179">
        <v>1994</v>
      </c>
      <c r="G179">
        <v>400546</v>
      </c>
      <c r="H179">
        <v>33</v>
      </c>
      <c r="I179" t="str">
        <f t="shared" si="8"/>
        <v>40054633</v>
      </c>
      <c r="J179">
        <v>39</v>
      </c>
    </row>
    <row r="180" spans="1:10" x14ac:dyDescent="0.3">
      <c r="A180" t="s">
        <v>172</v>
      </c>
      <c r="B180">
        <v>400546</v>
      </c>
      <c r="C180">
        <v>1</v>
      </c>
      <c r="D180" t="str">
        <f t="shared" si="6"/>
        <v>4005461</v>
      </c>
      <c r="E180">
        <f t="shared" si="7"/>
        <v>32</v>
      </c>
      <c r="F180">
        <v>50</v>
      </c>
      <c r="G180">
        <v>400546</v>
      </c>
      <c r="H180" t="s">
        <v>92</v>
      </c>
      <c r="I180" t="str">
        <f t="shared" si="8"/>
        <v xml:space="preserve">400546ATM1 </v>
      </c>
      <c r="J180">
        <v>1</v>
      </c>
    </row>
    <row r="181" spans="1:10" x14ac:dyDescent="0.3">
      <c r="A181" t="s">
        <v>172</v>
      </c>
      <c r="B181">
        <v>400546</v>
      </c>
      <c r="C181" t="s">
        <v>141</v>
      </c>
      <c r="D181" t="str">
        <f t="shared" si="6"/>
        <v xml:space="preserve">40054602&amp;3 </v>
      </c>
      <c r="E181">
        <f t="shared" si="7"/>
        <v>139</v>
      </c>
      <c r="F181">
        <v>97</v>
      </c>
      <c r="G181">
        <v>400546</v>
      </c>
      <c r="H181" t="s">
        <v>93</v>
      </c>
      <c r="I181" t="str">
        <f t="shared" si="8"/>
        <v xml:space="preserve">400546ATM2 </v>
      </c>
      <c r="J181">
        <v>0</v>
      </c>
    </row>
    <row r="182" spans="1:10" x14ac:dyDescent="0.3">
      <c r="A182" t="s">
        <v>172</v>
      </c>
      <c r="B182">
        <v>400546</v>
      </c>
      <c r="C182">
        <v>6</v>
      </c>
      <c r="D182" t="str">
        <f t="shared" si="6"/>
        <v>4005466</v>
      </c>
      <c r="E182">
        <f t="shared" si="7"/>
        <v>50</v>
      </c>
      <c r="F182">
        <v>0</v>
      </c>
      <c r="G182">
        <v>400546</v>
      </c>
      <c r="H182" t="s">
        <v>94</v>
      </c>
      <c r="I182" t="str">
        <f t="shared" si="8"/>
        <v xml:space="preserve">400546ATM3 </v>
      </c>
      <c r="J182">
        <v>0</v>
      </c>
    </row>
    <row r="183" spans="1:10" x14ac:dyDescent="0.3">
      <c r="A183" t="s">
        <v>173</v>
      </c>
      <c r="B183">
        <v>400546</v>
      </c>
      <c r="C183">
        <v>7</v>
      </c>
      <c r="D183" t="str">
        <f t="shared" si="6"/>
        <v>4005467</v>
      </c>
      <c r="E183">
        <f t="shared" si="7"/>
        <v>50</v>
      </c>
      <c r="F183">
        <v>0</v>
      </c>
      <c r="G183">
        <v>400546</v>
      </c>
      <c r="H183" t="s">
        <v>145</v>
      </c>
      <c r="I183" t="str">
        <f t="shared" si="8"/>
        <v xml:space="preserve">400546ATM4 </v>
      </c>
      <c r="J183">
        <v>0</v>
      </c>
    </row>
    <row r="184" spans="1:10" x14ac:dyDescent="0.3">
      <c r="A184" t="s">
        <v>173</v>
      </c>
      <c r="B184">
        <v>400546</v>
      </c>
      <c r="C184">
        <v>8</v>
      </c>
      <c r="D184" t="str">
        <f t="shared" si="6"/>
        <v>4005468</v>
      </c>
      <c r="E184">
        <f t="shared" si="7"/>
        <v>14</v>
      </c>
      <c r="F184">
        <v>0</v>
      </c>
      <c r="G184">
        <v>400546</v>
      </c>
      <c r="H184" t="s">
        <v>146</v>
      </c>
      <c r="I184" t="str">
        <f t="shared" si="8"/>
        <v xml:space="preserve">400546ATM5 </v>
      </c>
      <c r="J184">
        <v>0</v>
      </c>
    </row>
    <row r="185" spans="1:10" x14ac:dyDescent="0.3">
      <c r="A185" t="s">
        <v>172</v>
      </c>
      <c r="B185">
        <v>400546</v>
      </c>
      <c r="C185">
        <v>9</v>
      </c>
      <c r="D185" t="str">
        <f t="shared" si="6"/>
        <v>4005469</v>
      </c>
      <c r="E185">
        <f t="shared" si="7"/>
        <v>39</v>
      </c>
      <c r="F185">
        <v>69.900000000000006</v>
      </c>
      <c r="G185">
        <v>400546</v>
      </c>
      <c r="H185" t="s">
        <v>147</v>
      </c>
      <c r="I185" t="str">
        <f t="shared" si="8"/>
        <v xml:space="preserve">400546BCC  </v>
      </c>
      <c r="J185">
        <v>1</v>
      </c>
    </row>
    <row r="186" spans="1:10" x14ac:dyDescent="0.3">
      <c r="A186" t="s">
        <v>173</v>
      </c>
      <c r="B186">
        <v>400546</v>
      </c>
      <c r="C186">
        <v>10</v>
      </c>
      <c r="D186" t="str">
        <f t="shared" si="6"/>
        <v>40054610</v>
      </c>
      <c r="E186">
        <f t="shared" si="7"/>
        <v>70</v>
      </c>
      <c r="F186">
        <v>1</v>
      </c>
      <c r="G186">
        <v>400546</v>
      </c>
      <c r="H186" t="s">
        <v>148</v>
      </c>
      <c r="I186" t="str">
        <f t="shared" si="8"/>
        <v xml:space="preserve">400546CAR  </v>
      </c>
      <c r="J186" s="3">
        <v>9215</v>
      </c>
    </row>
    <row r="187" spans="1:10" x14ac:dyDescent="0.3">
      <c r="A187" t="s">
        <v>173</v>
      </c>
      <c r="B187">
        <v>400546</v>
      </c>
      <c r="C187" t="s">
        <v>143</v>
      </c>
      <c r="D187" t="str">
        <f t="shared" si="6"/>
        <v xml:space="preserve">40054610A  </v>
      </c>
      <c r="E187">
        <f t="shared" si="7"/>
        <v>50</v>
      </c>
      <c r="F187">
        <v>1</v>
      </c>
      <c r="G187">
        <v>400546</v>
      </c>
      <c r="H187" t="s">
        <v>139</v>
      </c>
      <c r="I187" t="str">
        <f t="shared" si="8"/>
        <v>400546CAS01</v>
      </c>
      <c r="J187">
        <v>0</v>
      </c>
    </row>
    <row r="188" spans="1:10" x14ac:dyDescent="0.3">
      <c r="A188" t="s">
        <v>173</v>
      </c>
      <c r="B188">
        <v>400546</v>
      </c>
      <c r="C188">
        <v>12</v>
      </c>
      <c r="D188" t="str">
        <f t="shared" si="6"/>
        <v>40054612</v>
      </c>
      <c r="E188">
        <f t="shared" si="7"/>
        <v>30</v>
      </c>
      <c r="F188">
        <v>1</v>
      </c>
      <c r="G188">
        <v>400546</v>
      </c>
      <c r="H188" t="s">
        <v>149</v>
      </c>
      <c r="I188" t="str">
        <f t="shared" si="8"/>
        <v>400546CAS02</v>
      </c>
      <c r="J188">
        <v>0</v>
      </c>
    </row>
    <row r="189" spans="1:10" x14ac:dyDescent="0.3">
      <c r="A189" t="s">
        <v>172</v>
      </c>
      <c r="B189">
        <v>400546</v>
      </c>
      <c r="C189">
        <v>14</v>
      </c>
      <c r="D189" t="str">
        <f t="shared" si="6"/>
        <v>40054614</v>
      </c>
      <c r="E189">
        <f t="shared" si="7"/>
        <v>126</v>
      </c>
      <c r="F189">
        <v>1</v>
      </c>
      <c r="G189">
        <v>400546</v>
      </c>
      <c r="H189" t="s">
        <v>150</v>
      </c>
      <c r="I189" t="str">
        <f t="shared" si="8"/>
        <v>400546CAS03</v>
      </c>
      <c r="J189">
        <v>0</v>
      </c>
    </row>
    <row r="190" spans="1:10" x14ac:dyDescent="0.3">
      <c r="A190" t="s">
        <v>172</v>
      </c>
      <c r="B190">
        <v>400546</v>
      </c>
      <c r="C190">
        <v>15</v>
      </c>
      <c r="D190" t="str">
        <f t="shared" si="6"/>
        <v>40054615</v>
      </c>
      <c r="E190">
        <f t="shared" si="7"/>
        <v>54</v>
      </c>
      <c r="F190">
        <v>1</v>
      </c>
      <c r="G190">
        <v>400546</v>
      </c>
      <c r="H190" t="s">
        <v>151</v>
      </c>
      <c r="I190" t="str">
        <f t="shared" si="8"/>
        <v>400546CAS04</v>
      </c>
      <c r="J190">
        <v>0</v>
      </c>
    </row>
    <row r="191" spans="1:10" x14ac:dyDescent="0.3">
      <c r="A191" t="s">
        <v>172</v>
      </c>
      <c r="B191">
        <v>400546</v>
      </c>
      <c r="C191">
        <v>16</v>
      </c>
      <c r="D191" t="str">
        <f t="shared" si="6"/>
        <v>40054616</v>
      </c>
      <c r="E191">
        <f t="shared" si="7"/>
        <v>25</v>
      </c>
      <c r="F191">
        <v>0.01</v>
      </c>
      <c r="G191">
        <v>400546</v>
      </c>
      <c r="H191" t="s">
        <v>152</v>
      </c>
      <c r="I191" t="str">
        <f t="shared" si="8"/>
        <v>400546CAS05</v>
      </c>
      <c r="J191">
        <v>0</v>
      </c>
    </row>
    <row r="192" spans="1:10" x14ac:dyDescent="0.3">
      <c r="A192" t="s">
        <v>173</v>
      </c>
      <c r="B192">
        <v>400546</v>
      </c>
      <c r="C192">
        <v>17</v>
      </c>
      <c r="D192" t="str">
        <f t="shared" si="6"/>
        <v>40054617</v>
      </c>
      <c r="E192">
        <f t="shared" si="7"/>
        <v>151</v>
      </c>
      <c r="F192">
        <v>94.8</v>
      </c>
      <c r="G192">
        <v>400546</v>
      </c>
      <c r="H192" t="s">
        <v>153</v>
      </c>
      <c r="I192" t="str">
        <f t="shared" si="8"/>
        <v>400546CAS06</v>
      </c>
      <c r="J192">
        <v>0</v>
      </c>
    </row>
    <row r="193" spans="1:10" x14ac:dyDescent="0.3">
      <c r="A193" t="s">
        <v>172</v>
      </c>
      <c r="B193">
        <v>400546</v>
      </c>
      <c r="C193">
        <v>18</v>
      </c>
      <c r="D193" t="str">
        <f t="shared" si="6"/>
        <v>40054618</v>
      </c>
      <c r="E193">
        <f t="shared" si="7"/>
        <v>55</v>
      </c>
      <c r="F193">
        <v>50</v>
      </c>
      <c r="G193">
        <v>400546</v>
      </c>
      <c r="H193" t="s">
        <v>154</v>
      </c>
      <c r="I193" t="str">
        <f t="shared" si="8"/>
        <v>400546CAS07</v>
      </c>
      <c r="J193">
        <v>0</v>
      </c>
    </row>
    <row r="194" spans="1:10" x14ac:dyDescent="0.3">
      <c r="A194" t="s">
        <v>172</v>
      </c>
      <c r="B194">
        <v>400546</v>
      </c>
      <c r="C194">
        <v>20</v>
      </c>
      <c r="D194" t="str">
        <f t="shared" si="6"/>
        <v>40054620</v>
      </c>
      <c r="E194">
        <f t="shared" si="7"/>
        <v>74</v>
      </c>
      <c r="F194">
        <v>122.3</v>
      </c>
      <c r="G194">
        <v>400548</v>
      </c>
      <c r="H194" t="s">
        <v>155</v>
      </c>
      <c r="I194" t="str">
        <f t="shared" si="8"/>
        <v xml:space="preserve">400548001A </v>
      </c>
      <c r="J194" s="3">
        <v>1810</v>
      </c>
    </row>
    <row r="195" spans="1:10" x14ac:dyDescent="0.3">
      <c r="A195" t="s">
        <v>172</v>
      </c>
      <c r="B195">
        <v>400546</v>
      </c>
      <c r="C195">
        <v>21</v>
      </c>
      <c r="D195" t="str">
        <f t="shared" si="6"/>
        <v>40054621</v>
      </c>
      <c r="E195">
        <f t="shared" si="7"/>
        <v>19</v>
      </c>
      <c r="F195">
        <v>126</v>
      </c>
      <c r="G195">
        <v>400548</v>
      </c>
      <c r="H195" t="s">
        <v>156</v>
      </c>
      <c r="I195" t="str">
        <f t="shared" si="8"/>
        <v xml:space="preserve">400548001B </v>
      </c>
      <c r="J195" s="3">
        <v>1357</v>
      </c>
    </row>
    <row r="196" spans="1:10" x14ac:dyDescent="0.3">
      <c r="A196" t="s">
        <v>172</v>
      </c>
      <c r="B196">
        <v>400546</v>
      </c>
      <c r="C196">
        <v>24</v>
      </c>
      <c r="D196" t="str">
        <f t="shared" si="6"/>
        <v>40054624</v>
      </c>
      <c r="E196">
        <f t="shared" si="7"/>
        <v>30</v>
      </c>
      <c r="F196">
        <v>44.1</v>
      </c>
      <c r="G196">
        <v>400548</v>
      </c>
      <c r="H196">
        <v>2</v>
      </c>
      <c r="I196" t="str">
        <f t="shared" si="8"/>
        <v>4005482</v>
      </c>
      <c r="J196">
        <v>406</v>
      </c>
    </row>
    <row r="197" spans="1:10" x14ac:dyDescent="0.3">
      <c r="A197" t="s">
        <v>173</v>
      </c>
      <c r="B197">
        <v>400546</v>
      </c>
      <c r="C197">
        <v>25</v>
      </c>
      <c r="D197" t="str">
        <f t="shared" ref="D197:D260" si="9">CONCATENATE(B197,C197)</f>
        <v>40054625</v>
      </c>
      <c r="E197">
        <f t="shared" ref="E197:E260" si="10">VLOOKUP(D197,$I$3:$J$236,2,0)</f>
        <v>48</v>
      </c>
      <c r="F197">
        <v>110.6</v>
      </c>
      <c r="G197">
        <v>400548</v>
      </c>
      <c r="H197">
        <v>3</v>
      </c>
      <c r="I197" t="str">
        <f t="shared" ref="I197:I236" si="11">CONCATENATE(G197,H197)</f>
        <v>4005483</v>
      </c>
      <c r="J197">
        <v>406</v>
      </c>
    </row>
    <row r="198" spans="1:10" x14ac:dyDescent="0.3">
      <c r="A198" t="s">
        <v>172</v>
      </c>
      <c r="B198">
        <v>400546</v>
      </c>
      <c r="C198">
        <v>28</v>
      </c>
      <c r="D198" t="str">
        <f t="shared" si="9"/>
        <v>40054628</v>
      </c>
      <c r="E198">
        <f t="shared" si="10"/>
        <v>85</v>
      </c>
      <c r="F198">
        <v>46.3</v>
      </c>
      <c r="G198">
        <v>400548</v>
      </c>
      <c r="H198" t="s">
        <v>157</v>
      </c>
      <c r="I198" t="str">
        <f t="shared" si="11"/>
        <v>400548004-5</v>
      </c>
      <c r="J198" s="3">
        <v>1826</v>
      </c>
    </row>
    <row r="199" spans="1:10" x14ac:dyDescent="0.3">
      <c r="A199" t="s">
        <v>173</v>
      </c>
      <c r="B199">
        <v>400546</v>
      </c>
      <c r="C199">
        <v>29</v>
      </c>
      <c r="D199" t="str">
        <f t="shared" si="9"/>
        <v>40054629</v>
      </c>
      <c r="E199">
        <f t="shared" si="10"/>
        <v>60</v>
      </c>
      <c r="F199">
        <v>122.3</v>
      </c>
      <c r="G199">
        <v>400548</v>
      </c>
      <c r="H199">
        <v>6</v>
      </c>
      <c r="I199" t="str">
        <f t="shared" si="11"/>
        <v>4005486</v>
      </c>
      <c r="J199">
        <v>0</v>
      </c>
    </row>
    <row r="200" spans="1:10" x14ac:dyDescent="0.3">
      <c r="A200" t="s">
        <v>173</v>
      </c>
      <c r="B200">
        <v>400546</v>
      </c>
      <c r="C200">
        <v>30</v>
      </c>
      <c r="D200" t="str">
        <f t="shared" si="9"/>
        <v>40054630</v>
      </c>
      <c r="E200">
        <f t="shared" si="10"/>
        <v>52</v>
      </c>
      <c r="F200">
        <v>1</v>
      </c>
      <c r="G200">
        <v>400548</v>
      </c>
      <c r="H200" s="1">
        <v>44720</v>
      </c>
      <c r="I200" t="str">
        <f t="shared" si="11"/>
        <v>40054844720</v>
      </c>
      <c r="J200" s="3">
        <v>1994</v>
      </c>
    </row>
    <row r="201" spans="1:10" x14ac:dyDescent="0.3">
      <c r="A201" t="s">
        <v>172</v>
      </c>
      <c r="B201">
        <v>400546</v>
      </c>
      <c r="C201">
        <v>31</v>
      </c>
      <c r="D201" t="str">
        <f t="shared" si="9"/>
        <v>40054631</v>
      </c>
      <c r="E201">
        <f t="shared" si="10"/>
        <v>37</v>
      </c>
      <c r="F201">
        <v>123.42</v>
      </c>
      <c r="G201">
        <v>400548</v>
      </c>
      <c r="H201">
        <v>7</v>
      </c>
      <c r="I201" t="str">
        <f t="shared" si="11"/>
        <v>4005487</v>
      </c>
      <c r="J201">
        <v>0</v>
      </c>
    </row>
    <row r="202" spans="1:10" x14ac:dyDescent="0.3">
      <c r="A202" t="s">
        <v>172</v>
      </c>
      <c r="B202">
        <v>400546</v>
      </c>
      <c r="C202">
        <v>33</v>
      </c>
      <c r="D202" t="str">
        <f t="shared" si="9"/>
        <v>40054633</v>
      </c>
      <c r="E202">
        <f t="shared" si="10"/>
        <v>39</v>
      </c>
      <c r="F202">
        <v>94.96</v>
      </c>
      <c r="G202">
        <v>400548</v>
      </c>
      <c r="H202">
        <v>8</v>
      </c>
      <c r="I202" t="str">
        <f t="shared" si="11"/>
        <v>4005488</v>
      </c>
      <c r="J202">
        <v>0</v>
      </c>
    </row>
    <row r="203" spans="1:10" x14ac:dyDescent="0.3">
      <c r="A203" t="s">
        <v>173</v>
      </c>
      <c r="B203">
        <v>400546</v>
      </c>
      <c r="C203" t="s">
        <v>92</v>
      </c>
      <c r="D203" t="str">
        <f t="shared" si="9"/>
        <v xml:space="preserve">400546ATM1 </v>
      </c>
      <c r="E203">
        <f t="shared" si="10"/>
        <v>1</v>
      </c>
      <c r="F203">
        <v>621.70000000000005</v>
      </c>
      <c r="G203">
        <v>400548</v>
      </c>
      <c r="H203">
        <v>9</v>
      </c>
      <c r="I203" t="str">
        <f t="shared" si="11"/>
        <v>4005489</v>
      </c>
      <c r="J203">
        <v>814</v>
      </c>
    </row>
    <row r="204" spans="1:10" x14ac:dyDescent="0.3">
      <c r="A204" t="s">
        <v>173</v>
      </c>
      <c r="B204">
        <v>400546</v>
      </c>
      <c r="C204" t="s">
        <v>146</v>
      </c>
      <c r="D204" t="str">
        <f t="shared" si="9"/>
        <v xml:space="preserve">400546ATM5 </v>
      </c>
      <c r="E204">
        <f t="shared" si="10"/>
        <v>0</v>
      </c>
      <c r="F204">
        <v>2007.1</v>
      </c>
      <c r="G204">
        <v>400548</v>
      </c>
      <c r="H204" t="s">
        <v>158</v>
      </c>
      <c r="I204" t="str">
        <f t="shared" si="11"/>
        <v>4005480009A</v>
      </c>
      <c r="J204" s="3">
        <v>4214</v>
      </c>
    </row>
    <row r="205" spans="1:10" x14ac:dyDescent="0.3">
      <c r="A205" t="s">
        <v>172</v>
      </c>
      <c r="B205">
        <v>400546</v>
      </c>
      <c r="C205" t="s">
        <v>147</v>
      </c>
      <c r="D205" t="str">
        <f t="shared" si="9"/>
        <v xml:space="preserve">400546BCC  </v>
      </c>
      <c r="E205">
        <f t="shared" si="10"/>
        <v>1</v>
      </c>
      <c r="F205">
        <v>2007.4</v>
      </c>
      <c r="G205">
        <v>400548</v>
      </c>
      <c r="H205">
        <v>10</v>
      </c>
      <c r="I205" t="str">
        <f t="shared" si="11"/>
        <v>40054810</v>
      </c>
      <c r="J205">
        <v>0</v>
      </c>
    </row>
    <row r="206" spans="1:10" x14ac:dyDescent="0.3">
      <c r="A206" t="s">
        <v>172</v>
      </c>
      <c r="B206">
        <v>400546</v>
      </c>
      <c r="C206" t="s">
        <v>148</v>
      </c>
      <c r="D206" t="str">
        <f t="shared" si="9"/>
        <v xml:space="preserve">400546CAR  </v>
      </c>
      <c r="E206">
        <f t="shared" si="10"/>
        <v>9215</v>
      </c>
      <c r="F206">
        <v>2005</v>
      </c>
      <c r="G206">
        <v>400548</v>
      </c>
      <c r="H206" t="s">
        <v>159</v>
      </c>
      <c r="I206" t="str">
        <f t="shared" si="11"/>
        <v>4005480010A</v>
      </c>
      <c r="J206">
        <v>523</v>
      </c>
    </row>
    <row r="207" spans="1:10" x14ac:dyDescent="0.3">
      <c r="A207" t="s">
        <v>172</v>
      </c>
      <c r="B207">
        <v>400546</v>
      </c>
      <c r="C207" t="s">
        <v>139</v>
      </c>
      <c r="D207" t="str">
        <f t="shared" si="9"/>
        <v>400546CAS01</v>
      </c>
      <c r="E207">
        <f t="shared" si="10"/>
        <v>0</v>
      </c>
      <c r="F207">
        <v>522.95000000000005</v>
      </c>
      <c r="G207">
        <v>400548</v>
      </c>
      <c r="H207" t="s">
        <v>160</v>
      </c>
      <c r="I207" t="str">
        <f t="shared" si="11"/>
        <v>4005480010B</v>
      </c>
      <c r="J207">
        <v>844</v>
      </c>
    </row>
    <row r="208" spans="1:10" x14ac:dyDescent="0.3">
      <c r="A208" t="s">
        <v>173</v>
      </c>
      <c r="B208">
        <v>400546</v>
      </c>
      <c r="C208" t="s">
        <v>149</v>
      </c>
      <c r="D208" t="str">
        <f t="shared" si="9"/>
        <v>400546CAS02</v>
      </c>
      <c r="E208">
        <f t="shared" si="10"/>
        <v>0</v>
      </c>
      <c r="F208">
        <v>998.74</v>
      </c>
      <c r="G208">
        <v>400548</v>
      </c>
      <c r="H208">
        <v>11</v>
      </c>
      <c r="I208" t="str">
        <f t="shared" si="11"/>
        <v>40054811</v>
      </c>
      <c r="J208">
        <v>347</v>
      </c>
    </row>
    <row r="209" spans="1:10" x14ac:dyDescent="0.3">
      <c r="A209" t="s">
        <v>172</v>
      </c>
      <c r="B209">
        <v>400546</v>
      </c>
      <c r="C209" t="s">
        <v>150</v>
      </c>
      <c r="D209" t="str">
        <f t="shared" si="9"/>
        <v>400546CAS03</v>
      </c>
      <c r="E209">
        <f t="shared" si="10"/>
        <v>0</v>
      </c>
      <c r="F209">
        <v>0</v>
      </c>
      <c r="G209">
        <v>400548</v>
      </c>
      <c r="H209">
        <v>12</v>
      </c>
      <c r="I209" t="str">
        <f t="shared" si="11"/>
        <v>40054812</v>
      </c>
      <c r="J209" s="3">
        <v>1307</v>
      </c>
    </row>
    <row r="210" spans="1:10" x14ac:dyDescent="0.3">
      <c r="A210" t="s">
        <v>172</v>
      </c>
      <c r="B210">
        <v>400546</v>
      </c>
      <c r="C210" t="s">
        <v>151</v>
      </c>
      <c r="D210" t="str">
        <f t="shared" si="9"/>
        <v>400546CAS04</v>
      </c>
      <c r="E210">
        <f t="shared" si="10"/>
        <v>0</v>
      </c>
      <c r="F210">
        <v>2006.19</v>
      </c>
      <c r="G210">
        <v>400548</v>
      </c>
      <c r="H210">
        <v>15</v>
      </c>
      <c r="I210" t="str">
        <f t="shared" si="11"/>
        <v>40054815</v>
      </c>
      <c r="J210">
        <v>54</v>
      </c>
    </row>
    <row r="211" spans="1:10" x14ac:dyDescent="0.3">
      <c r="A211" t="s">
        <v>172</v>
      </c>
      <c r="B211">
        <v>400546</v>
      </c>
      <c r="C211" t="s">
        <v>152</v>
      </c>
      <c r="D211" t="str">
        <f t="shared" si="9"/>
        <v>400546CAS05</v>
      </c>
      <c r="E211">
        <f t="shared" si="10"/>
        <v>0</v>
      </c>
      <c r="F211">
        <v>1071.3</v>
      </c>
      <c r="G211">
        <v>400548</v>
      </c>
      <c r="H211">
        <v>16</v>
      </c>
      <c r="I211" t="str">
        <f t="shared" si="11"/>
        <v>40054816</v>
      </c>
      <c r="J211" s="3">
        <v>1969</v>
      </c>
    </row>
    <row r="212" spans="1:10" x14ac:dyDescent="0.3">
      <c r="A212" t="s">
        <v>173</v>
      </c>
      <c r="B212">
        <v>400546</v>
      </c>
      <c r="C212" t="s">
        <v>144</v>
      </c>
      <c r="D212" t="str">
        <f t="shared" si="9"/>
        <v>40054622-23</v>
      </c>
      <c r="E212">
        <f t="shared" si="10"/>
        <v>37</v>
      </c>
      <c r="F212">
        <v>451.47</v>
      </c>
      <c r="G212">
        <v>400548</v>
      </c>
      <c r="H212">
        <v>18</v>
      </c>
      <c r="I212" t="str">
        <f t="shared" si="11"/>
        <v>40054818</v>
      </c>
      <c r="J212">
        <v>821</v>
      </c>
    </row>
    <row r="213" spans="1:10" x14ac:dyDescent="0.3">
      <c r="A213" t="s">
        <v>172</v>
      </c>
      <c r="B213">
        <v>400546</v>
      </c>
      <c r="C213">
        <v>19</v>
      </c>
      <c r="D213" t="str">
        <f t="shared" si="9"/>
        <v>40054619</v>
      </c>
      <c r="E213">
        <f t="shared" si="10"/>
        <v>51</v>
      </c>
      <c r="F213">
        <v>462</v>
      </c>
      <c r="G213">
        <v>400548</v>
      </c>
      <c r="H213">
        <v>19</v>
      </c>
      <c r="I213" t="str">
        <f t="shared" si="11"/>
        <v>40054819</v>
      </c>
      <c r="J213">
        <v>654</v>
      </c>
    </row>
    <row r="214" spans="1:10" x14ac:dyDescent="0.3">
      <c r="A214" t="s">
        <v>172</v>
      </c>
      <c r="B214">
        <v>400546</v>
      </c>
      <c r="C214">
        <v>11</v>
      </c>
      <c r="D214" t="str">
        <f t="shared" si="9"/>
        <v>40054611</v>
      </c>
      <c r="E214">
        <f t="shared" si="10"/>
        <v>41</v>
      </c>
      <c r="F214">
        <v>466</v>
      </c>
      <c r="G214">
        <v>400548</v>
      </c>
      <c r="H214">
        <v>20</v>
      </c>
      <c r="I214" t="str">
        <f t="shared" si="11"/>
        <v>40054820</v>
      </c>
      <c r="J214" s="3">
        <v>3227</v>
      </c>
    </row>
    <row r="215" spans="1:10" x14ac:dyDescent="0.3">
      <c r="A215" t="s">
        <v>173</v>
      </c>
      <c r="B215">
        <v>400546</v>
      </c>
      <c r="C215">
        <v>26</v>
      </c>
      <c r="D215" t="str">
        <f t="shared" si="9"/>
        <v>40054626</v>
      </c>
      <c r="E215">
        <f t="shared" si="10"/>
        <v>63</v>
      </c>
      <c r="F215">
        <v>94.96</v>
      </c>
      <c r="G215">
        <v>400548</v>
      </c>
      <c r="H215">
        <v>101</v>
      </c>
      <c r="I215" t="str">
        <f t="shared" si="11"/>
        <v>400548101</v>
      </c>
      <c r="J215">
        <v>214</v>
      </c>
    </row>
    <row r="216" spans="1:10" x14ac:dyDescent="0.3">
      <c r="A216" t="s">
        <v>172</v>
      </c>
      <c r="B216">
        <v>400546</v>
      </c>
      <c r="C216">
        <v>32</v>
      </c>
      <c r="D216" t="str">
        <f t="shared" si="9"/>
        <v>40054632</v>
      </c>
      <c r="E216">
        <f t="shared" si="10"/>
        <v>23</v>
      </c>
      <c r="F216">
        <v>2005</v>
      </c>
      <c r="G216">
        <v>400548</v>
      </c>
      <c r="H216">
        <v>102</v>
      </c>
      <c r="I216" t="str">
        <f t="shared" si="11"/>
        <v>400548102</v>
      </c>
      <c r="J216">
        <v>154</v>
      </c>
    </row>
    <row r="217" spans="1:10" x14ac:dyDescent="0.3">
      <c r="A217" t="s">
        <v>172</v>
      </c>
      <c r="B217">
        <v>400546</v>
      </c>
      <c r="C217" t="s">
        <v>142</v>
      </c>
      <c r="D217" t="str">
        <f t="shared" si="9"/>
        <v>40054604&amp;6A</v>
      </c>
      <c r="E217">
        <f t="shared" si="10"/>
        <v>81</v>
      </c>
      <c r="F217">
        <v>1363.8</v>
      </c>
      <c r="G217">
        <v>400548</v>
      </c>
      <c r="H217" t="s">
        <v>161</v>
      </c>
      <c r="I217" t="str">
        <f t="shared" si="11"/>
        <v>4005480103A</v>
      </c>
      <c r="J217">
        <v>53</v>
      </c>
    </row>
    <row r="218" spans="1:10" x14ac:dyDescent="0.3">
      <c r="A218" t="s">
        <v>172</v>
      </c>
      <c r="B218">
        <v>400546</v>
      </c>
      <c r="C218">
        <v>8</v>
      </c>
      <c r="D218" t="str">
        <f t="shared" si="9"/>
        <v>4005468</v>
      </c>
      <c r="E218">
        <f t="shared" si="10"/>
        <v>14</v>
      </c>
      <c r="F218">
        <v>94.96</v>
      </c>
      <c r="G218">
        <v>400548</v>
      </c>
      <c r="H218" t="s">
        <v>162</v>
      </c>
      <c r="I218" t="str">
        <f t="shared" si="11"/>
        <v>4005480103B</v>
      </c>
      <c r="J218">
        <v>50</v>
      </c>
    </row>
    <row r="219" spans="1:10" x14ac:dyDescent="0.3">
      <c r="A219" t="s">
        <v>172</v>
      </c>
      <c r="B219">
        <v>400546</v>
      </c>
      <c r="C219" t="s">
        <v>92</v>
      </c>
      <c r="D219" t="str">
        <f t="shared" si="9"/>
        <v xml:space="preserve">400546ATM1 </v>
      </c>
      <c r="E219">
        <f t="shared" si="10"/>
        <v>1</v>
      </c>
      <c r="F219">
        <v>2</v>
      </c>
      <c r="G219">
        <v>400548</v>
      </c>
      <c r="H219">
        <v>104</v>
      </c>
      <c r="I219" t="str">
        <f t="shared" si="11"/>
        <v>400548104</v>
      </c>
      <c r="J219">
        <v>63</v>
      </c>
    </row>
    <row r="220" spans="1:10" x14ac:dyDescent="0.3">
      <c r="A220" t="s">
        <v>172</v>
      </c>
      <c r="B220">
        <v>400546</v>
      </c>
      <c r="C220" t="s">
        <v>144</v>
      </c>
      <c r="D220" t="str">
        <f t="shared" si="9"/>
        <v>40054622-23</v>
      </c>
      <c r="E220">
        <f t="shared" si="10"/>
        <v>37</v>
      </c>
      <c r="F220">
        <v>0</v>
      </c>
      <c r="G220">
        <v>400548</v>
      </c>
      <c r="H220">
        <v>105</v>
      </c>
      <c r="I220" t="str">
        <f t="shared" si="11"/>
        <v>400548105</v>
      </c>
      <c r="J220">
        <v>102</v>
      </c>
    </row>
    <row r="221" spans="1:10" x14ac:dyDescent="0.3">
      <c r="A221" t="s">
        <v>172</v>
      </c>
      <c r="B221">
        <v>400546</v>
      </c>
      <c r="C221">
        <v>10</v>
      </c>
      <c r="D221" t="str">
        <f t="shared" si="9"/>
        <v>40054610</v>
      </c>
      <c r="E221">
        <f t="shared" si="10"/>
        <v>70</v>
      </c>
      <c r="F221">
        <v>0</v>
      </c>
      <c r="G221">
        <v>400548</v>
      </c>
      <c r="H221">
        <v>106</v>
      </c>
      <c r="I221" t="str">
        <f t="shared" si="11"/>
        <v>400548106</v>
      </c>
      <c r="J221">
        <v>143</v>
      </c>
    </row>
    <row r="222" spans="1:10" x14ac:dyDescent="0.3">
      <c r="A222" t="s">
        <v>172</v>
      </c>
      <c r="B222">
        <v>400546</v>
      </c>
      <c r="C222">
        <v>30</v>
      </c>
      <c r="D222" t="str">
        <f t="shared" si="9"/>
        <v>40054630</v>
      </c>
      <c r="E222">
        <f t="shared" si="10"/>
        <v>52</v>
      </c>
      <c r="F222">
        <v>10</v>
      </c>
      <c r="G222">
        <v>400548</v>
      </c>
      <c r="H222">
        <v>108</v>
      </c>
      <c r="I222" t="str">
        <f t="shared" si="11"/>
        <v>400548108</v>
      </c>
      <c r="J222">
        <v>43</v>
      </c>
    </row>
    <row r="223" spans="1:10" x14ac:dyDescent="0.3">
      <c r="A223" t="s">
        <v>172</v>
      </c>
      <c r="B223">
        <v>400546</v>
      </c>
      <c r="C223" t="s">
        <v>153</v>
      </c>
      <c r="D223" t="str">
        <f t="shared" si="9"/>
        <v>400546CAS06</v>
      </c>
      <c r="E223">
        <f t="shared" si="10"/>
        <v>0</v>
      </c>
      <c r="F223">
        <v>15</v>
      </c>
      <c r="G223">
        <v>400548</v>
      </c>
      <c r="H223">
        <v>109</v>
      </c>
      <c r="I223" t="str">
        <f t="shared" si="11"/>
        <v>400548109</v>
      </c>
      <c r="J223">
        <v>97</v>
      </c>
    </row>
    <row r="224" spans="1:10" x14ac:dyDescent="0.3">
      <c r="A224" t="s">
        <v>172</v>
      </c>
      <c r="B224">
        <v>400546</v>
      </c>
      <c r="C224">
        <v>12</v>
      </c>
      <c r="D224" t="str">
        <f t="shared" si="9"/>
        <v>40054612</v>
      </c>
      <c r="E224">
        <f t="shared" si="10"/>
        <v>30</v>
      </c>
      <c r="F224">
        <v>495</v>
      </c>
      <c r="G224">
        <v>400548</v>
      </c>
      <c r="H224">
        <v>110</v>
      </c>
      <c r="I224" t="str">
        <f t="shared" si="11"/>
        <v>400548110</v>
      </c>
      <c r="J224">
        <v>69</v>
      </c>
    </row>
    <row r="225" spans="1:10" x14ac:dyDescent="0.3">
      <c r="A225" t="s">
        <v>172</v>
      </c>
      <c r="B225">
        <v>400546</v>
      </c>
      <c r="C225" t="s">
        <v>154</v>
      </c>
      <c r="D225" t="str">
        <f t="shared" si="9"/>
        <v>400546CAS07</v>
      </c>
      <c r="E225">
        <f t="shared" si="10"/>
        <v>0</v>
      </c>
      <c r="F225">
        <v>1</v>
      </c>
      <c r="G225">
        <v>400548</v>
      </c>
      <c r="H225">
        <v>111</v>
      </c>
      <c r="I225" t="str">
        <f t="shared" si="11"/>
        <v>400548111</v>
      </c>
      <c r="J225">
        <v>59</v>
      </c>
    </row>
    <row r="226" spans="1:10" x14ac:dyDescent="0.3">
      <c r="A226" t="s">
        <v>172</v>
      </c>
      <c r="B226">
        <v>400548</v>
      </c>
      <c r="C226" t="s">
        <v>155</v>
      </c>
      <c r="D226" t="str">
        <f t="shared" si="9"/>
        <v xml:space="preserve">400548001A </v>
      </c>
      <c r="E226">
        <f t="shared" si="10"/>
        <v>1810</v>
      </c>
      <c r="F226">
        <v>67.5</v>
      </c>
      <c r="G226">
        <v>400548</v>
      </c>
      <c r="H226">
        <v>112</v>
      </c>
      <c r="I226" t="str">
        <f t="shared" si="11"/>
        <v>400548112</v>
      </c>
      <c r="J226">
        <v>92</v>
      </c>
    </row>
    <row r="227" spans="1:10" x14ac:dyDescent="0.3">
      <c r="A227" t="s">
        <v>173</v>
      </c>
      <c r="B227">
        <v>400548</v>
      </c>
      <c r="C227">
        <v>2</v>
      </c>
      <c r="D227" t="str">
        <f t="shared" si="9"/>
        <v>4005482</v>
      </c>
      <c r="E227">
        <f t="shared" si="10"/>
        <v>406</v>
      </c>
      <c r="F227">
        <v>77.2</v>
      </c>
      <c r="G227">
        <v>400548</v>
      </c>
      <c r="H227">
        <v>113</v>
      </c>
      <c r="I227" t="str">
        <f t="shared" si="11"/>
        <v>400548113</v>
      </c>
      <c r="J227">
        <v>53</v>
      </c>
    </row>
    <row r="228" spans="1:10" x14ac:dyDescent="0.3">
      <c r="A228" t="s">
        <v>172</v>
      </c>
      <c r="B228">
        <v>400548</v>
      </c>
      <c r="C228">
        <v>3</v>
      </c>
      <c r="D228" t="str">
        <f t="shared" si="9"/>
        <v>4005483</v>
      </c>
      <c r="E228">
        <f t="shared" si="10"/>
        <v>406</v>
      </c>
      <c r="F228">
        <v>82.2</v>
      </c>
      <c r="G228">
        <v>400548</v>
      </c>
      <c r="H228">
        <v>201</v>
      </c>
      <c r="I228" t="str">
        <f t="shared" si="11"/>
        <v>400548201</v>
      </c>
      <c r="J228" s="3">
        <v>4159</v>
      </c>
    </row>
    <row r="229" spans="1:10" x14ac:dyDescent="0.3">
      <c r="A229" t="s">
        <v>172</v>
      </c>
      <c r="B229">
        <v>400548</v>
      </c>
      <c r="C229" t="s">
        <v>157</v>
      </c>
      <c r="D229" t="str">
        <f t="shared" si="9"/>
        <v>400548004-5</v>
      </c>
      <c r="E229">
        <f t="shared" si="10"/>
        <v>1826</v>
      </c>
      <c r="F229">
        <v>138.5</v>
      </c>
      <c r="G229">
        <v>400548</v>
      </c>
      <c r="H229">
        <v>301</v>
      </c>
      <c r="I229" t="str">
        <f t="shared" si="11"/>
        <v>400548301</v>
      </c>
      <c r="J229" s="3">
        <v>1820</v>
      </c>
    </row>
    <row r="230" spans="1:10" x14ac:dyDescent="0.3">
      <c r="A230" t="s">
        <v>173</v>
      </c>
      <c r="B230">
        <v>400548</v>
      </c>
      <c r="C230">
        <v>6</v>
      </c>
      <c r="D230" t="str">
        <f t="shared" si="9"/>
        <v>4005486</v>
      </c>
      <c r="E230">
        <f t="shared" si="10"/>
        <v>0</v>
      </c>
      <c r="F230">
        <v>297.3</v>
      </c>
      <c r="G230">
        <v>400548</v>
      </c>
      <c r="H230" t="s">
        <v>163</v>
      </c>
      <c r="I230" t="str">
        <f t="shared" si="11"/>
        <v xml:space="preserve">400548AT01 </v>
      </c>
      <c r="J230">
        <v>1</v>
      </c>
    </row>
    <row r="231" spans="1:10" x14ac:dyDescent="0.3">
      <c r="A231" t="s">
        <v>173</v>
      </c>
      <c r="B231">
        <v>400548</v>
      </c>
      <c r="C231">
        <v>8</v>
      </c>
      <c r="D231" t="str">
        <f t="shared" si="9"/>
        <v>4005488</v>
      </c>
      <c r="E231">
        <f t="shared" si="10"/>
        <v>0</v>
      </c>
      <c r="F231">
        <v>260.7</v>
      </c>
      <c r="G231">
        <v>400548</v>
      </c>
      <c r="H231" t="s">
        <v>164</v>
      </c>
      <c r="I231" t="str">
        <f t="shared" si="11"/>
        <v xml:space="preserve">400548AT02 </v>
      </c>
      <c r="J231">
        <v>0</v>
      </c>
    </row>
    <row r="232" spans="1:10" x14ac:dyDescent="0.3">
      <c r="A232" t="s">
        <v>172</v>
      </c>
      <c r="B232">
        <v>400548</v>
      </c>
      <c r="C232">
        <v>9</v>
      </c>
      <c r="D232" t="str">
        <f t="shared" si="9"/>
        <v>4005489</v>
      </c>
      <c r="E232">
        <f t="shared" si="10"/>
        <v>814</v>
      </c>
      <c r="F232">
        <v>36</v>
      </c>
      <c r="G232">
        <v>400548</v>
      </c>
      <c r="H232" t="s">
        <v>34</v>
      </c>
      <c r="I232" t="str">
        <f t="shared" si="11"/>
        <v xml:space="preserve">400548S11  </v>
      </c>
      <c r="J232">
        <v>0</v>
      </c>
    </row>
    <row r="233" spans="1:10" x14ac:dyDescent="0.3">
      <c r="A233" t="s">
        <v>172</v>
      </c>
      <c r="B233">
        <v>400548</v>
      </c>
      <c r="C233" t="s">
        <v>158</v>
      </c>
      <c r="D233" t="str">
        <f t="shared" si="9"/>
        <v>4005480009A</v>
      </c>
      <c r="E233">
        <f t="shared" si="10"/>
        <v>4214</v>
      </c>
      <c r="F233">
        <v>0</v>
      </c>
      <c r="G233">
        <v>400548</v>
      </c>
      <c r="H233" t="s">
        <v>165</v>
      </c>
      <c r="I233" t="str">
        <f t="shared" si="11"/>
        <v xml:space="preserve">400548ROOF </v>
      </c>
      <c r="J233">
        <v>0</v>
      </c>
    </row>
    <row r="234" spans="1:10" x14ac:dyDescent="0.3">
      <c r="A234" t="s">
        <v>173</v>
      </c>
      <c r="B234">
        <v>400548</v>
      </c>
      <c r="C234">
        <v>10</v>
      </c>
      <c r="D234" t="str">
        <f t="shared" si="9"/>
        <v>40054810</v>
      </c>
      <c r="E234">
        <f t="shared" si="10"/>
        <v>0</v>
      </c>
      <c r="F234">
        <v>230.2</v>
      </c>
      <c r="G234">
        <v>400548</v>
      </c>
      <c r="H234" t="s">
        <v>139</v>
      </c>
      <c r="I234" t="str">
        <f t="shared" si="11"/>
        <v>400548CAS01</v>
      </c>
      <c r="J234">
        <v>0</v>
      </c>
    </row>
    <row r="235" spans="1:10" x14ac:dyDescent="0.3">
      <c r="A235" t="s">
        <v>173</v>
      </c>
      <c r="B235">
        <v>400548</v>
      </c>
      <c r="C235">
        <v>11</v>
      </c>
      <c r="D235" t="str">
        <f t="shared" si="9"/>
        <v>40054811</v>
      </c>
      <c r="E235">
        <f t="shared" si="10"/>
        <v>347</v>
      </c>
      <c r="F235">
        <v>0</v>
      </c>
      <c r="G235">
        <v>400548</v>
      </c>
      <c r="H235" t="s">
        <v>166</v>
      </c>
      <c r="I235" t="str">
        <f t="shared" si="11"/>
        <v xml:space="preserve">400548CAS2 </v>
      </c>
      <c r="J235">
        <v>0</v>
      </c>
    </row>
    <row r="236" spans="1:10" x14ac:dyDescent="0.3">
      <c r="A236" t="s">
        <v>172</v>
      </c>
      <c r="B236">
        <v>400548</v>
      </c>
      <c r="C236">
        <v>12</v>
      </c>
      <c r="D236" t="str">
        <f t="shared" si="9"/>
        <v>40054812</v>
      </c>
      <c r="E236">
        <f t="shared" si="10"/>
        <v>1307</v>
      </c>
      <c r="F236">
        <v>580.5</v>
      </c>
      <c r="G236">
        <v>400548</v>
      </c>
      <c r="H236" t="s">
        <v>167</v>
      </c>
      <c r="I236" t="str">
        <f t="shared" si="11"/>
        <v xml:space="preserve">400548CAS  </v>
      </c>
      <c r="J236">
        <v>1</v>
      </c>
    </row>
    <row r="237" spans="1:10" x14ac:dyDescent="0.3">
      <c r="A237" t="s">
        <v>172</v>
      </c>
      <c r="B237">
        <v>400548</v>
      </c>
      <c r="C237">
        <v>15</v>
      </c>
      <c r="D237" t="str">
        <f t="shared" si="9"/>
        <v>40054815</v>
      </c>
      <c r="E237">
        <f t="shared" si="10"/>
        <v>54</v>
      </c>
      <c r="F237">
        <v>0</v>
      </c>
    </row>
    <row r="238" spans="1:10" x14ac:dyDescent="0.3">
      <c r="A238" t="s">
        <v>172</v>
      </c>
      <c r="B238">
        <v>400548</v>
      </c>
      <c r="C238">
        <v>16</v>
      </c>
      <c r="D238" t="str">
        <f t="shared" si="9"/>
        <v>40054816</v>
      </c>
      <c r="E238">
        <f t="shared" si="10"/>
        <v>1969</v>
      </c>
      <c r="F238">
        <v>51</v>
      </c>
    </row>
    <row r="239" spans="1:10" x14ac:dyDescent="0.3">
      <c r="A239" t="s">
        <v>173</v>
      </c>
      <c r="B239">
        <v>400548</v>
      </c>
      <c r="C239">
        <v>18</v>
      </c>
      <c r="D239" t="str">
        <f t="shared" si="9"/>
        <v>40054818</v>
      </c>
      <c r="E239">
        <f t="shared" si="10"/>
        <v>821</v>
      </c>
      <c r="F239">
        <v>258.10000000000002</v>
      </c>
    </row>
    <row r="240" spans="1:10" x14ac:dyDescent="0.3">
      <c r="A240" t="s">
        <v>172</v>
      </c>
      <c r="B240">
        <v>400548</v>
      </c>
      <c r="C240">
        <v>20</v>
      </c>
      <c r="D240" t="str">
        <f t="shared" si="9"/>
        <v>40054820</v>
      </c>
      <c r="E240">
        <f t="shared" si="10"/>
        <v>3227</v>
      </c>
      <c r="F240">
        <v>1</v>
      </c>
    </row>
    <row r="241" spans="1:6" x14ac:dyDescent="0.3">
      <c r="A241" t="s">
        <v>173</v>
      </c>
      <c r="B241">
        <v>400548</v>
      </c>
      <c r="C241">
        <v>101</v>
      </c>
      <c r="D241" t="str">
        <f t="shared" si="9"/>
        <v>400548101</v>
      </c>
      <c r="E241">
        <f t="shared" si="10"/>
        <v>214</v>
      </c>
      <c r="F241">
        <v>0</v>
      </c>
    </row>
    <row r="242" spans="1:6" x14ac:dyDescent="0.3">
      <c r="A242" t="s">
        <v>172</v>
      </c>
      <c r="B242">
        <v>400548</v>
      </c>
      <c r="C242">
        <v>102</v>
      </c>
      <c r="D242" t="str">
        <f t="shared" si="9"/>
        <v>400548102</v>
      </c>
      <c r="E242">
        <f t="shared" si="10"/>
        <v>154</v>
      </c>
      <c r="F242">
        <v>2</v>
      </c>
    </row>
    <row r="243" spans="1:6" x14ac:dyDescent="0.3">
      <c r="A243" t="s">
        <v>172</v>
      </c>
      <c r="B243">
        <v>400548</v>
      </c>
      <c r="C243" t="s">
        <v>161</v>
      </c>
      <c r="D243" t="str">
        <f t="shared" si="9"/>
        <v>4005480103A</v>
      </c>
      <c r="E243">
        <f t="shared" si="10"/>
        <v>53</v>
      </c>
      <c r="F243">
        <v>297.3</v>
      </c>
    </row>
    <row r="244" spans="1:6" x14ac:dyDescent="0.3">
      <c r="A244" t="s">
        <v>173</v>
      </c>
      <c r="B244">
        <v>400548</v>
      </c>
      <c r="C244">
        <v>104</v>
      </c>
      <c r="D244" t="str">
        <f t="shared" si="9"/>
        <v>400548104</v>
      </c>
      <c r="E244">
        <f t="shared" si="10"/>
        <v>63</v>
      </c>
      <c r="F244">
        <v>91.2</v>
      </c>
    </row>
    <row r="245" spans="1:6" x14ac:dyDescent="0.3">
      <c r="A245" t="s">
        <v>172</v>
      </c>
      <c r="B245">
        <v>400548</v>
      </c>
      <c r="C245">
        <v>105</v>
      </c>
      <c r="D245" t="str">
        <f t="shared" si="9"/>
        <v>400548105</v>
      </c>
      <c r="E245">
        <f t="shared" si="10"/>
        <v>102</v>
      </c>
      <c r="F245">
        <v>10</v>
      </c>
    </row>
    <row r="246" spans="1:6" x14ac:dyDescent="0.3">
      <c r="A246" t="s">
        <v>172</v>
      </c>
      <c r="B246">
        <v>400548</v>
      </c>
      <c r="C246">
        <v>106</v>
      </c>
      <c r="D246" t="str">
        <f t="shared" si="9"/>
        <v>400548106</v>
      </c>
      <c r="E246">
        <f t="shared" si="10"/>
        <v>143</v>
      </c>
      <c r="F246">
        <v>50</v>
      </c>
    </row>
    <row r="247" spans="1:6" x14ac:dyDescent="0.3">
      <c r="A247" t="s">
        <v>173</v>
      </c>
      <c r="B247">
        <v>400548</v>
      </c>
      <c r="C247">
        <v>108</v>
      </c>
      <c r="D247" t="str">
        <f t="shared" si="9"/>
        <v>400548108</v>
      </c>
      <c r="E247">
        <f t="shared" si="10"/>
        <v>43</v>
      </c>
      <c r="F247">
        <v>14</v>
      </c>
    </row>
    <row r="248" spans="1:6" x14ac:dyDescent="0.3">
      <c r="A248" t="s">
        <v>173</v>
      </c>
      <c r="B248">
        <v>400548</v>
      </c>
      <c r="C248">
        <v>109</v>
      </c>
      <c r="D248" t="str">
        <f t="shared" si="9"/>
        <v>400548109</v>
      </c>
      <c r="E248">
        <f t="shared" si="10"/>
        <v>97</v>
      </c>
      <c r="F248">
        <v>70</v>
      </c>
    </row>
    <row r="249" spans="1:6" x14ac:dyDescent="0.3">
      <c r="A249" t="s">
        <v>172</v>
      </c>
      <c r="B249">
        <v>400548</v>
      </c>
      <c r="C249">
        <v>110</v>
      </c>
      <c r="D249" t="str">
        <f t="shared" si="9"/>
        <v>400548110</v>
      </c>
      <c r="E249">
        <f t="shared" si="10"/>
        <v>69</v>
      </c>
      <c r="F249">
        <v>50</v>
      </c>
    </row>
    <row r="250" spans="1:6" x14ac:dyDescent="0.3">
      <c r="A250" t="s">
        <v>172</v>
      </c>
      <c r="B250">
        <v>400548</v>
      </c>
      <c r="C250">
        <v>112</v>
      </c>
      <c r="D250" t="str">
        <f t="shared" si="9"/>
        <v>400548112</v>
      </c>
      <c r="E250">
        <f t="shared" si="10"/>
        <v>92</v>
      </c>
      <c r="F250">
        <v>30</v>
      </c>
    </row>
    <row r="251" spans="1:6" x14ac:dyDescent="0.3">
      <c r="A251" t="s">
        <v>172</v>
      </c>
      <c r="B251">
        <v>400548</v>
      </c>
      <c r="C251">
        <v>201</v>
      </c>
      <c r="D251" t="str">
        <f t="shared" si="9"/>
        <v>400548201</v>
      </c>
      <c r="E251">
        <f t="shared" si="10"/>
        <v>4159</v>
      </c>
      <c r="F251">
        <v>151</v>
      </c>
    </row>
    <row r="252" spans="1:6" x14ac:dyDescent="0.3">
      <c r="A252" t="s">
        <v>173</v>
      </c>
      <c r="B252">
        <v>400548</v>
      </c>
      <c r="C252">
        <v>301</v>
      </c>
      <c r="D252" t="str">
        <f t="shared" si="9"/>
        <v>400548301</v>
      </c>
      <c r="E252">
        <f t="shared" si="10"/>
        <v>1820</v>
      </c>
      <c r="F252">
        <v>48</v>
      </c>
    </row>
    <row r="253" spans="1:6" x14ac:dyDescent="0.3">
      <c r="A253" t="s">
        <v>173</v>
      </c>
      <c r="B253">
        <v>400548</v>
      </c>
      <c r="C253" t="s">
        <v>163</v>
      </c>
      <c r="D253" t="str">
        <f t="shared" si="9"/>
        <v xml:space="preserve">400548AT01 </v>
      </c>
      <c r="E253">
        <f t="shared" si="10"/>
        <v>1</v>
      </c>
      <c r="F253">
        <v>60</v>
      </c>
    </row>
    <row r="254" spans="1:6" x14ac:dyDescent="0.3">
      <c r="A254" t="s">
        <v>173</v>
      </c>
      <c r="B254">
        <v>400548</v>
      </c>
      <c r="C254">
        <v>111</v>
      </c>
      <c r="D254" t="str">
        <f t="shared" si="9"/>
        <v>400548111</v>
      </c>
      <c r="E254">
        <f t="shared" si="10"/>
        <v>59</v>
      </c>
      <c r="F254">
        <v>52</v>
      </c>
    </row>
    <row r="255" spans="1:6" x14ac:dyDescent="0.3">
      <c r="A255" t="s">
        <v>173</v>
      </c>
      <c r="B255">
        <v>400548</v>
      </c>
      <c r="C255" t="s">
        <v>139</v>
      </c>
      <c r="D255" t="str">
        <f t="shared" si="9"/>
        <v>400548CAS01</v>
      </c>
      <c r="E255">
        <f t="shared" si="10"/>
        <v>0</v>
      </c>
      <c r="F255">
        <v>1</v>
      </c>
    </row>
    <row r="256" spans="1:6" x14ac:dyDescent="0.3">
      <c r="A256" t="s">
        <v>172</v>
      </c>
      <c r="B256">
        <v>400548</v>
      </c>
      <c r="C256" t="s">
        <v>167</v>
      </c>
      <c r="D256" t="str">
        <f t="shared" si="9"/>
        <v xml:space="preserve">400548CAS  </v>
      </c>
      <c r="E256">
        <f t="shared" si="10"/>
        <v>1</v>
      </c>
      <c r="F256">
        <v>0</v>
      </c>
    </row>
    <row r="257" spans="1:6" x14ac:dyDescent="0.3">
      <c r="A257" t="s">
        <v>172</v>
      </c>
      <c r="B257">
        <v>400548</v>
      </c>
      <c r="C257">
        <v>301</v>
      </c>
      <c r="D257" t="str">
        <f t="shared" si="9"/>
        <v>400548301</v>
      </c>
      <c r="E257">
        <f t="shared" si="10"/>
        <v>1820</v>
      </c>
      <c r="F257">
        <v>0</v>
      </c>
    </row>
    <row r="258" spans="1:6" x14ac:dyDescent="0.3">
      <c r="A258" t="s">
        <v>172</v>
      </c>
      <c r="B258">
        <v>400548</v>
      </c>
      <c r="C258">
        <v>19</v>
      </c>
      <c r="D258" t="str">
        <f t="shared" si="9"/>
        <v>40054819</v>
      </c>
      <c r="E258">
        <f t="shared" si="10"/>
        <v>654</v>
      </c>
      <c r="F258">
        <v>37</v>
      </c>
    </row>
    <row r="259" spans="1:6" x14ac:dyDescent="0.3">
      <c r="A259" t="s">
        <v>172</v>
      </c>
      <c r="B259">
        <v>400548</v>
      </c>
      <c r="C259">
        <v>108</v>
      </c>
      <c r="D259" t="str">
        <f t="shared" si="9"/>
        <v>400548108</v>
      </c>
      <c r="E259">
        <f t="shared" si="10"/>
        <v>43</v>
      </c>
      <c r="F259">
        <v>63</v>
      </c>
    </row>
    <row r="260" spans="1:6" x14ac:dyDescent="0.3">
      <c r="A260" t="s">
        <v>172</v>
      </c>
      <c r="B260">
        <v>400548</v>
      </c>
      <c r="C260" t="s">
        <v>163</v>
      </c>
      <c r="D260" t="str">
        <f t="shared" si="9"/>
        <v xml:space="preserve">400548AT01 </v>
      </c>
      <c r="E260">
        <f t="shared" si="10"/>
        <v>1</v>
      </c>
      <c r="F260">
        <v>406</v>
      </c>
    </row>
    <row r="261" spans="1:6" x14ac:dyDescent="0.3">
      <c r="A261" t="s">
        <v>172</v>
      </c>
      <c r="B261">
        <v>400548</v>
      </c>
      <c r="C261">
        <v>18</v>
      </c>
      <c r="D261" t="str">
        <f t="shared" ref="D261:D273" si="12">CONCATENATE(B261,C261)</f>
        <v>40054818</v>
      </c>
      <c r="E261">
        <f t="shared" ref="E261:E273" si="13">VLOOKUP(D261,$I$3:$J$236,2,0)</f>
        <v>821</v>
      </c>
      <c r="F261">
        <v>0</v>
      </c>
    </row>
    <row r="262" spans="1:6" x14ac:dyDescent="0.3">
      <c r="A262" t="s">
        <v>172</v>
      </c>
      <c r="B262">
        <v>400548</v>
      </c>
      <c r="C262">
        <v>101</v>
      </c>
      <c r="D262" t="str">
        <f t="shared" si="12"/>
        <v>400548101</v>
      </c>
      <c r="E262">
        <f t="shared" si="13"/>
        <v>214</v>
      </c>
      <c r="F262">
        <v>0</v>
      </c>
    </row>
    <row r="263" spans="1:6" x14ac:dyDescent="0.3">
      <c r="A263" t="s">
        <v>172</v>
      </c>
      <c r="B263">
        <v>400548</v>
      </c>
      <c r="C263" t="s">
        <v>160</v>
      </c>
      <c r="D263" t="str">
        <f t="shared" si="12"/>
        <v>4005480010B</v>
      </c>
      <c r="E263">
        <f t="shared" si="13"/>
        <v>844</v>
      </c>
      <c r="F263">
        <v>0</v>
      </c>
    </row>
    <row r="264" spans="1:6" x14ac:dyDescent="0.3">
      <c r="A264" t="s">
        <v>172</v>
      </c>
      <c r="B264">
        <v>400548</v>
      </c>
      <c r="C264" t="s">
        <v>164</v>
      </c>
      <c r="D264" t="str">
        <f t="shared" si="12"/>
        <v xml:space="preserve">400548AT02 </v>
      </c>
      <c r="E264">
        <f t="shared" si="13"/>
        <v>0</v>
      </c>
      <c r="F264">
        <v>347</v>
      </c>
    </row>
    <row r="265" spans="1:6" x14ac:dyDescent="0.3">
      <c r="A265" t="s">
        <v>172</v>
      </c>
      <c r="B265">
        <v>400548</v>
      </c>
      <c r="C265">
        <v>104</v>
      </c>
      <c r="D265" t="str">
        <f t="shared" si="12"/>
        <v>400548104</v>
      </c>
      <c r="E265">
        <f t="shared" si="13"/>
        <v>63</v>
      </c>
      <c r="F265">
        <v>821</v>
      </c>
    </row>
    <row r="266" spans="1:6" x14ac:dyDescent="0.3">
      <c r="A266" t="s">
        <v>172</v>
      </c>
      <c r="B266">
        <v>400548</v>
      </c>
      <c r="C266">
        <v>11</v>
      </c>
      <c r="D266" t="str">
        <f t="shared" si="12"/>
        <v>40054811</v>
      </c>
      <c r="E266">
        <f t="shared" si="13"/>
        <v>347</v>
      </c>
      <c r="F266">
        <v>214</v>
      </c>
    </row>
    <row r="267" spans="1:6" x14ac:dyDescent="0.3">
      <c r="A267" t="s">
        <v>172</v>
      </c>
      <c r="B267">
        <v>400548</v>
      </c>
      <c r="C267" t="s">
        <v>159</v>
      </c>
      <c r="D267" t="str">
        <f t="shared" si="12"/>
        <v>4005480010A</v>
      </c>
      <c r="E267">
        <f t="shared" si="13"/>
        <v>523</v>
      </c>
      <c r="F267">
        <v>63</v>
      </c>
    </row>
    <row r="268" spans="1:6" x14ac:dyDescent="0.3">
      <c r="A268" t="s">
        <v>172</v>
      </c>
      <c r="B268">
        <v>400548</v>
      </c>
      <c r="C268" s="1">
        <v>44720</v>
      </c>
      <c r="D268" t="str">
        <f t="shared" si="12"/>
        <v>40054844720</v>
      </c>
      <c r="E268">
        <f t="shared" si="13"/>
        <v>1994</v>
      </c>
      <c r="F268">
        <v>43</v>
      </c>
    </row>
    <row r="269" spans="1:6" x14ac:dyDescent="0.3">
      <c r="A269" t="s">
        <v>172</v>
      </c>
      <c r="B269">
        <v>400548</v>
      </c>
      <c r="C269" t="s">
        <v>162</v>
      </c>
      <c r="D269" t="str">
        <f t="shared" si="12"/>
        <v>4005480103B</v>
      </c>
      <c r="E269">
        <f t="shared" si="13"/>
        <v>50</v>
      </c>
      <c r="F269">
        <v>97</v>
      </c>
    </row>
    <row r="270" spans="1:6" x14ac:dyDescent="0.3">
      <c r="A270" t="s">
        <v>172</v>
      </c>
      <c r="B270">
        <v>400548</v>
      </c>
      <c r="C270">
        <v>109</v>
      </c>
      <c r="D270" t="str">
        <f t="shared" si="12"/>
        <v>400548109</v>
      </c>
      <c r="E270">
        <f t="shared" si="13"/>
        <v>97</v>
      </c>
      <c r="F270">
        <v>1820</v>
      </c>
    </row>
    <row r="271" spans="1:6" x14ac:dyDescent="0.3">
      <c r="A271" t="s">
        <v>172</v>
      </c>
      <c r="B271">
        <v>400548</v>
      </c>
      <c r="C271" t="s">
        <v>139</v>
      </c>
      <c r="D271" t="str">
        <f t="shared" si="12"/>
        <v>400548CAS01</v>
      </c>
      <c r="E271">
        <f t="shared" si="13"/>
        <v>0</v>
      </c>
      <c r="F271">
        <v>1</v>
      </c>
    </row>
    <row r="272" spans="1:6" x14ac:dyDescent="0.3">
      <c r="A272" t="s">
        <v>172</v>
      </c>
      <c r="B272">
        <v>400548</v>
      </c>
      <c r="C272" t="s">
        <v>166</v>
      </c>
      <c r="D272" t="str">
        <f t="shared" si="12"/>
        <v xml:space="preserve">400548CAS2 </v>
      </c>
      <c r="E272">
        <f t="shared" si="13"/>
        <v>0</v>
      </c>
      <c r="F272">
        <v>59</v>
      </c>
    </row>
    <row r="273" spans="1:6" x14ac:dyDescent="0.3">
      <c r="A273" t="s">
        <v>172</v>
      </c>
      <c r="B273">
        <v>400548</v>
      </c>
      <c r="C273" t="s">
        <v>165</v>
      </c>
      <c r="D273" t="str">
        <f t="shared" si="12"/>
        <v xml:space="preserve">400548ROOF </v>
      </c>
      <c r="E273">
        <f t="shared" si="13"/>
        <v>0</v>
      </c>
      <c r="F273">
        <v>0</v>
      </c>
    </row>
  </sheetData>
  <autoFilter ref="A1:R2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VoyantaModel xmlns:xsi="http://www.w3.org/2001/XMLSchema-instance" xmlns:xsd="http://www.w3.org/2001/XMLSchema" xmlns="VoyantaModelState">
  <_voyantaAllTablesModel>
    <_voyantaTables/>
  </_voyantaAllTablesModel>
  <organizationIdUsed xsi:nil="true"/>
  <reportStartDateUsed>0001-01-01</reportStartDateUsed>
  <reportEndDateUsed>0001-01-01</reportEndDateUsed>
  <currentFactDefinitions>
    <organizationId xsi:nil="true"/>
    <fact>
      <category>
        <id>1</id>
        <name>Voyanta</name>
      </category>
      <description>Returns the value of an asset.</description>
      <functionName>voyAssetValue</functionName>
      <id>1</id>
      <name>AssetValue</name>
      <parameter>
        <defaultedBy xsi:nil="true"/>
        <description>(M) The asset reference of the asset for which the value will be displayed.</description>
        <field>assetReference</field>
        <id>32</id>
        <name>Asset Reference</name>
        <optional>false</optional>
        <sequenceNumber>0</sequenceNumber>
        <type>Text</type>
      </parameter>
      <parameter>
        <defaultedBy xsi:nil="true"/>
        <description>The name of the appraising valuation firm which conducted the asset's valuation.</description>
        <field>appraiserName</field>
        <id>34</id>
        <name>Appraiser Name</name>
        <optional>true</optional>
        <sequenceNumber>20</sequenceNumber>
        <type>Text</type>
      </parameter>
      <parameter>
        <defaultedBy xsi:nil="true"/>
        <description>The method utilised for appraisal of the asset's value. e.g. Comparable, Cost, Discounted Cash, Income, Other, Residual.</description>
        <field>valuationMethod</field>
        <id>33</id>
        <name>Valuation Method</name>
        <optional>true</optional>
        <sequenceNumber>10</sequenceNumber>
        <type>Text</type>
      </parameter>
      <parameter>
        <defaultedBy>Currency</defaultedBy>
        <description>(M, D) The currency in which the asset value will be displayed. Available options: USD, EUR, GBP, CAD, AUD.</description>
        <field>currency</field>
        <id>36</id>
        <name>Currency</name>
        <optional>false</optional>
        <sequenceNumber>40</sequenceNumber>
        <type>Text</type>
      </parameter>
      <parameter>
        <defaultedBy xsi:nil="true"/>
        <description>The assumption scenario from which the asset valuation was derived. e.g Mid Year Valuation, End Year Forecast.</description>
        <field>assumptionScenario</field>
        <id>35</id>
        <name>Assumption Scenario</name>
        <optional>true</optional>
        <sequenceNumber>60</sequenceNumber>
        <type>Text</type>
      </parameter>
      <parameter>
        <defaultedBy>EndDate</defaultedBy>
        <description>(M, D) The date at which the asset value is displayed.</description>
        <field>date</field>
        <id>37</id>
        <name>Date</name>
        <optional>false</optional>
        <sequenceNumber>50</sequenceNumber>
        <type>Date</type>
      </parameter>
      <version>1</version>
    </fact>
    <fact>
      <category>
        <id>1</id>
        <name>Voyanta</name>
      </category>
      <description>Returns the sum of the annual gross rent, annual net rent or recurring billing for given tenant.</description>
      <functionName>voyTenantRent</functionName>
      <id>2</id>
      <name>TenantRent</name>
      <parameter>
        <defaultedBy>EndDate</defaultedBy>
        <description>(M, D) The date at which the rent is displayed.</description>
        <field>date</field>
        <id>71</id>
        <name>Date</name>
        <optional>false</optional>
        <sequenceNumber>40</sequenceNumber>
        <type>Date</type>
      </parameter>
      <parameter>
        <defaultedBy xsi:nil="true"/>
        <description>If Specific Charge is selected, this is the recurring billing charge code that should be summed e.g. Base Rent, Passing Rent.</description>
        <field>chargeCode</field>
        <id>69</id>
        <name>Charge Code</name>
        <optional>true</optional>
        <sequenceNumber>20</sequenceNumber>
        <type>Text</type>
      </parameter>
      <parameter>
        <defaultedBy>Currency</defaultedBy>
        <description>(M, D) The currency in which the rent will be displayed. Available options: USD, EUR, GBP, CAD, AUD.</description>
        <field>currency</field>
        <id>70</id>
        <name>Currency</name>
        <optional>false</optional>
        <sequenceNumber>30</sequenceNumber>
        <type>Text</type>
      </parameter>
      <parameter>
        <defaultedBy xsi:nil="true"/>
        <description>(M) The tenant reference of the tenant for which the rent will be displayed.</description>
        <field>tenantReference</field>
        <id>67</id>
        <name>Tenant Reference</name>
        <optional>false</optional>
        <sequenceNumber>0</sequenceNumber>
        <type>Text</type>
      </parameter>
      <parameter>
        <defaultedBy xsi:nil="true"/>
        <description>(M) Specifies the type of rent to be displayed. Available options: Gross, Net, Specific Charge.</description>
        <field>typeOfRent</field>
        <id>68</id>
        <name>Type of Rent</name>
        <optional>false</optional>
        <sequenceNumber>10</sequenceNumber>
        <type>Text</type>
      </parameter>
      <version>1</version>
    </fact>
    <fact>
      <category>
        <id>1</id>
        <name>Voyanta</name>
      </category>
      <description>Returns the % occupancy for given asset.</description>
      <functionName>voyAssetOccupancy</functionName>
      <id>3</id>
      <name>AssetOccupancy</name>
      <parameter>
        <defaultedBy xsi:nil="true"/>
        <description>(M) The Asset reference of the asset for which the occupancy will be displayed.</description>
        <field>assetReference</field>
        <id>24</id>
        <name>Asset Reference</name>
        <optional>false</optional>
        <sequenceNumber>0</sequenceNumber>
        <type>Text</type>
      </parameter>
      <parameter>
        <defaultedBy xsi:nil="true"/>
        <description>(M) Specifies whether the occupancy should be based on leased area of active leases or unit leasable area of active leases. Available options: By Lease Area, By Unit Area.</description>
        <field>typeOfOccupancy</field>
        <id>25</id>
        <name>Type of Occupancy</name>
        <optional>false</optional>
        <sequenceNumber>10</sequenceNumber>
        <type>Text</type>
      </parameter>
      <parameter>
        <defaultedBy>EndDate</defaultedBy>
        <description>(M, D) The date at which occupancy is calculated.</description>
        <field>date</field>
        <id>26</id>
        <name>Date</name>
        <optional>false</optional>
        <sequenceNumber>20</sequenceNumber>
        <type>Date</type>
      </parameter>
      <version>1</version>
    </fact>
    <fact>
      <category>
        <id>1</id>
        <name>Voyanta</name>
      </category>
      <description>Returns the sum of the account activity, from the beginning of the calendar year up to and including the date specified, for given parameters.</description>
      <functionName>voyAccountBalanceC</functionName>
      <id>4</id>
      <name>AccountBalanceC</name>
      <parameter>
        <defaultedBy xsi:nil="true"/>
        <description>(M) The account number for which the balance will be calculated.</description>
        <field>accountNumber</field>
        <id>4</id>
        <name>Account Number</name>
        <optional>false</optional>
        <sequenceNumber>30</sequenceNumber>
        <type>Text</type>
      </parameter>
      <parameter>
        <defaultedBy xsi:nil="true"/>
        <description>(M) The name of the chart of accounts which contains the Account Number specified.</description>
        <field>chartOfAccount</field>
        <id>3</id>
        <name>Chart of Accounts</name>
        <optional>false</optional>
        <sequenceNumber>20</sequenceNumber>
        <type>Text</type>
      </parameter>
      <parameter>
        <defaultedBy xsi:nil="true"/>
        <description>(M) The unique reference of the object for which the balance will be calculated. e.g. If the Accounting Entity Type is Asset, then this should be the asset reference for the asset.</description>
        <field>accountingEntityReference</field>
        <id>2</id>
        <name>Accounting Entity Reference</name>
        <optional>false</optional>
        <sequenceNumber>10</sequenceNumber>
        <type>Text</type>
      </parameter>
      <parameter>
        <defaultedBy xsi:nil="true"/>
        <description>(M) The object type for which balances are being returned. Available options: Asset, DebtFacility, LegalEntity, EquityParticipation.</description>
        <field>accountingEntityType</field>
        <id>1</id>
        <name>Accounting Entity Type</name>
        <optional>false</optional>
        <sequenceNumber>0</sequenceNumber>
        <type>Text</type>
      </parameter>
      <parameter>
        <defaultedBy>Currency</defaultedBy>
        <description>(M, D) The currency in which the account balance will be displayed. Available options: USD, EUR, GBP, CAD, AUD.</description>
        <field>currency</field>
        <id>8</id>
        <name>Currency</name>
        <optional>false</optional>
        <sequenceNumber>70</sequenceNumber>
        <type>Text</type>
      </parameter>
      <parameter>
        <defaultedBy xsi:nil="true"/>
        <description>The assumption scenario from which the account activity was derived. e.g Mid Year Valuation, End Year Forecast.</description>
        <field>assumptionScenario</field>
        <id>7</id>
        <name>Assumption Scenario</name>
        <optional>true</optional>
        <sequenceNumber>90</sequenceNumber>
        <type>Text</type>
      </parameter>
      <parameter>
        <defaultedBy xsi:nil="true"/>
        <description>(M) Specifies whether the account balance is actual, budget or forecast. Available options: Actual, Budget, Forecast.</description>
        <field>accountingBookType</field>
        <id>6</id>
        <name>Accounting Book Type</name>
        <optional>false</optional>
        <sequenceNumber>50</sequenceNumber>
        <type>Text</type>
      </parameter>
      <parameter>
        <defaultedBy xsi:nil="true"/>
        <description>The sub account number for which the balance will be calculated.</description>
        <field>subAccountNumber</field>
        <id>5</id>
        <name>Sub Account Number</name>
        <optional>true</optional>
        <sequenceNumber>40</sequenceNumber>
        <type>Text</type>
      </parameter>
      <parameter>
        <defaultedBy>EndDate</defaultedBy>
        <description>(M, D) Account activity will be summed from the beginning of the calendar year up to and including this date.</description>
        <field>date</field>
        <id>9</id>
        <name>Date</name>
        <optional>false</optional>
        <sequenceNumber>80</sequenceNumber>
        <type>Date</type>
      </parameter>
      <version>1</version>
    </fact>
    <fact>
      <category>
        <id>1</id>
        <name>Voyanta</name>
      </category>
      <description>Returns the sum of the account activity, between dates specified, for given parameters.</description>
      <functionName>voyAccountNetChange</functionName>
      <id>5</id>
      <name>AccountNetChange</name>
      <parameter>
        <defaultedBy xsi:nil="true"/>
        <description>(M) The account number for which the balance will be calculated.</description>
        <field>accountNumber</field>
        <id>13</id>
        <name>Account Number</name>
        <optional>false</optional>
        <sequenceNumber>30</sequenceNumber>
        <type>Text</type>
      </parameter>
      <parameter>
        <defaultedBy xsi:nil="true"/>
        <description>The sub account number for which the balance will be calculated.</description>
        <field>subAccountNumber</field>
        <id>14</id>
        <name>Sub Account Number</name>
        <optional>true</optional>
        <sequenceNumber>40</sequenceNumber>
        <type>Text</type>
      </parameter>
      <parameter>
        <defaultedBy xsi:nil="true"/>
        <description>(M) Specifies whether the account balance is actual, budget or forecast. Available options: Actual, Budget, Forecast.</description>
        <field>accountingBookType</field>
        <id>15</id>
        <name>Accounting Book Type</name>
        <optional>false</optional>
        <sequenceNumber>50</sequenceNumber>
        <type>Text</type>
      </parameter>
      <parameter>
        <defaultedBy>Currency</defaultedBy>
        <description>(M, D) The currency in which the account balance will be displayed. Available options: USD, EUR, GBP, CAD, AUD.</description>
        <field>currency</field>
        <id>16</id>
        <name>Currency</name>
        <optional>false</optional>
        <sequenceNumber>60</sequenceNumber>
        <type>Text</type>
      </parameter>
      <parameter>
        <defaultedBy xsi:nil="true"/>
        <description>The assumption scenario from which the account activity was derived. e.g Mid Year Valuation, End Year Forecast.</description>
        <field>assumptionScenario</field>
        <id>17</id>
        <name>Assumption Scenario</name>
        <optional>true</optional>
        <sequenceNumber>100</sequenceNumber>
        <type>Text</type>
      </parameter>
      <parameter>
        <defaultedBy>StartDate</defaultedBy>
        <description>(M, D) Account activity will be summed after this date.</description>
        <field>startDate</field>
        <id>18</id>
        <name>StartDate</name>
        <optional>false</optional>
        <sequenceNumber>80</sequenceNumber>
        <type>Date</type>
      </parameter>
      <parameter>
        <defaultedBy>EndDate</defaultedBy>
        <description>(M, D) Account activity will be summed up to and including this date</description>
        <field>endDate</field>
        <id>19</id>
        <name>EndDate</name>
        <optional>false</optional>
        <sequenceNumber>90</sequenceNumber>
        <type>Date</type>
      </parameter>
      <parameter>
        <defaultedBy xsi:nil="true"/>
        <description>(M) The name of the chart of accounts which contains the Account Number specified.</description>
        <field>chartOfAccount</field>
        <id>12</id>
        <name>Chart of Accounts</name>
        <optional>false</optional>
        <sequenceNumber>20</sequenceNumber>
        <type>Text</type>
      </parameter>
      <parameter>
        <defaultedBy xsi:nil="true"/>
        <description>(M) The unique reference of the object for which the balance will be calculated. e.g. If the Accounting Entity Type is Asset, then this should be the asset reference for the asset.</description>
        <field>accountingEntityReference</field>
        <id>11</id>
        <name>Accounting Entity Reference</name>
        <optional>false</optional>
        <sequenceNumber>10</sequenceNumber>
        <type>Text</type>
      </parameter>
      <parameter>
        <defaultedBy xsi:nil="true"/>
        <description>(M) The object type for which the balance is being calculated. Available options: Asset, DebtFacility, LegalEntity, EquityParticipation.</description>
        <field>accountingEntityType</field>
        <id>10</id>
        <name>Accounting Entity Type</name>
        <optional>false</optional>
        <sequenceNumber>0</sequenceNumber>
        <type>Text</type>
      </parameter>
      <version>1</version>
    </fact>
    <fact>
      <category>
        <id>1</id>
        <name>Voyanta</name>
      </category>
      <description>Returns the sum of the annual gross rent, annual net rent or recurring billing for given asset.</description>
      <functionName>voyAssetRent</functionName>
      <id>6</id>
      <name>AssetRent</name>
      <parameter>
        <defaultedBy>Currency</defaultedBy>
        <description>(M, D) The currency in which the rent will be displayed. Available options: USD, EUR, GBP, CAD, AUD.</description>
        <field>currency</field>
        <id>30</id>
        <name>Currency</name>
        <optional>false</optional>
        <sequenceNumber>30</sequenceNumber>
        <type>Text</type>
      </parameter>
      <parameter>
        <defaultedBy xsi:nil="true"/>
        <description>If Specific Charge is selected, this is the recurring billing charge code that should be summed e.g. Base Rent, Passing Rent.</description>
        <field>chargeCode</field>
        <id>29</id>
        <name>Charge Code</name>
        <optional>true</optional>
        <sequenceNumber>20</sequenceNumber>
        <type>Text</type>
      </parameter>
      <parameter>
        <defaultedBy>EndDate</defaultedBy>
        <description>(M, D) The date at which the rent is displayed.</description>
        <field>date</field>
        <id>31</id>
        <name>Date</name>
        <optional>false</optional>
        <sequenceNumber>40</sequenceNumber>
        <type>Date</type>
      </parameter>
      <parameter>
        <defaultedBy xsi:nil="true"/>
        <description>(M) The Asset reference of the asset for which the rent will be displayed.</description>
        <field>assetReference</field>
        <id>27</id>
        <name>Asset Reference</name>
        <optional>false</optional>
        <sequenceNumber>0</sequenceNumber>
        <type>Text</type>
      </parameter>
      <parameter>
        <defaultedBy xsi:nil="true"/>
        <description>(M) Specifies the type of rent to be displayed. Available options: Gross, Net, Specific Charge.</description>
        <field>typeOfRent</field>
        <id>28</id>
        <name>Type of Rent</name>
        <optional>false</optional>
        <sequenceNumber>10</sequenceNumber>
        <type>Text</type>
      </parameter>
      <version>1</version>
    </fact>
    <fact>
      <category>
        <id>1</id>
        <name>Voyanta</name>
      </category>
      <description>Returns the arrears for the given asset as at the date provided.</description>
      <functionName>voyAssetArrears</functionName>
      <id>7</id>
      <name>AssetArrears</name>
      <parameter>
        <defaultedBy>Currency</defaultedBy>
        <description>(M, D) The currency in which the arrears will be displayed.</description>
        <field>currency</field>
        <id>97</id>
        <name>Currency</name>
        <optional>false</optional>
        <sequenceNumber>30</sequenceNumber>
        <type>Text</type>
      </parameter>
      <parameter>
        <defaultedBy>EndDate</defaultedBy>
        <description>(M, D) The date at which the arrears will be displayed.</description>
        <field>date</field>
        <id>98</id>
        <name>Date</name>
        <optional>false</optional>
        <sequenceNumber>20</sequenceNumber>
        <type>Date</type>
      </parameter>
      <parameter>
        <defaultedBy xsi:nil="true"/>
        <description>(M) The Asset Reference of the asset for which the arrears will be displayed.</description>
        <field>assetReference</field>
        <id>94</id>
        <name>Asset Reference</name>
        <optional>false</optional>
        <sequenceNumber>0</sequenceNumber>
        <type>Text</type>
      </parameter>
      <parameter>
        <defaultedBy xsi:nil="true"/>
        <description>The code indicating the type of accounts receivable charge.</description>
        <field>billingChargeCode</field>
        <id>95</id>
        <name>Billing Charge Code</name>
        <optional>true</optional>
        <sequenceNumber>40</sequenceNumber>
        <type>Text</type>
      </parameter>
      <parameter>
        <defaultedBy xsi:nil="true"/>
        <description>(M) The age of the arrears which will be displayed. Available options: Total, 30, 60, 90, 120, Older.</description>
        <field>ageBucket</field>
        <id>96</id>
        <name>Age Bucket</name>
        <optional>false</optional>
        <sequenceNumber>10</sequenceNumber>
        <type>Text</type>
      </parameter>
      <version>1</version>
    </fact>
    <fact>
      <category>
        <id>1</id>
        <name>Voyanta</name>
      </category>
      <description>Returns the sum of the leased area of active leases for given asset.</description>
      <functionName>voyAssetLeasedArea</functionName>
      <id>8</id>
      <name>AssetLeasedArea</name>
      <parameter>
        <defaultedBy xsi:nil="true"/>
        <description>(M) The Asset reference of the asset for which the leased area will be displayed.</description>
        <field>assetReference</field>
        <id>20</id>
        <name>Asset Reference</name>
        <optional>false</optional>
        <sequenceNumber>0</sequenceNumber>
        <type>Text</type>
      </parameter>
      <parameter>
        <defaultedBy>AreaMeasurementUnit</defaultedBy>
        <description>(M, D) The unit of measure in which the leased area will be displayed. Available options: SM, SF, HA.</description>
        <field>areaMeasurementUnit</field>
        <id>21</id>
        <name>Area Measurement Unit</name>
        <optional>false</optional>
        <sequenceNumber>10</sequenceNumber>
        <type>Text</type>
      </parameter>
      <parameter>
        <defaultedBy>EndDate</defaultedBy>
        <description>(M, D) The date at which leased area is calculated.</description>
        <field>date</field>
        <id>23</id>
        <name>Date</name>
        <optional>false</optional>
        <sequenceNumber>30</sequenceNumber>
        <type>Date</type>
      </parameter>
      <version>1</version>
    </fact>
    <fact>
      <category>
        <id>1</id>
        <name>Voyanta</name>
      </category>
      <description>Returns the value of an investment.</description>
      <functionName>voyInvestmentValue</functionName>
      <id>9</id>
      <name>InvestmentValue</name>
      <parameter>
        <defaultedBy>EndDate</defaultedBy>
        <description>(M, D) The date at which the investment value is displayed.</description>
        <field>date</field>
        <id>48</id>
        <name>Date</name>
        <optional>false</optional>
        <sequenceNumber>40</sequenceNumber>
        <type>Date</type>
      </parameter>
      <parameter>
        <defaultedBy>Currency</defaultedBy>
        <description>(M, D) The currency in which the investment value will be displayed. Available options: USD, EUR, GBP, CAD, AUD.</description>
        <field>currency</field>
        <id>47</id>
        <name>Currency</name>
        <optional>false</optional>
        <sequenceNumber>30</sequenceNumber>
        <type>Text</type>
      </parameter>
      <parameter>
        <defaultedBy xsi:nil="true"/>
        <description>The name of the appraisal firm which conducted the investment's valuation.</description>
        <field>appraiserName</field>
        <id>46</id>
        <name>Appraiser Name</name>
        <optional>true</optional>
        <sequenceNumber>20</sequenceNumber>
        <type>Text</type>
      </parameter>
      <parameter>
        <defaultedBy xsi:nil="true"/>
        <description>(M) The investment reference of the investment for which the value will be displayed.</description>
        <field>investmentReference</field>
        <id>44</id>
        <name>Investment Reference</name>
        <optional>false</optional>
        <sequenceNumber>0</sequenceNumber>
        <type>Text</type>
      </parameter>
      <parameter>
        <defaultedBy xsi:nil="true"/>
        <description>The method utilised for appraisal of the investment's value. e.g. net asset value, book value, fair market value.</description>
        <field>valuationMethod</field>
        <id>45</id>
        <name>Valuation Method</name>
        <optional>true</optional>
        <sequenceNumber>10</sequenceNumber>
        <type>Text</type>
      </parameter>
      <version>1</version>
    </fact>
    <fact>
      <category>
        <id>1</id>
        <name>Voyanta</name>
      </category>
      <description>Returns the sum of the annual gross rent, annual net rent or recurring billing for given lease.</description>
      <functionName>voyLeaseRent</functionName>
      <id>10</id>
      <name>LeaseRent</name>
      <parameter>
        <defaultedBy>EndDate</defaultedBy>
        <description>(M, D) The date at which the rent is displayed.</description>
        <field>date</field>
        <id>54</id>
        <name>Date</name>
        <optional>false</optional>
        <sequenceNumber>50</sequenceNumber>
        <type>Date</type>
      </parameter>
      <parameter>
        <defaultedBy>Currency</defaultedBy>
        <description>(M, D) The currency in which the rent will be displayed. Available options: USD, EUR, GBP, CAD, AUD.</description>
        <field>currency</field>
        <id>53</id>
        <name>Currency</name>
        <optional>false</optional>
        <sequenceNumber>40</sequenceNumber>
        <type>Text</type>
      </parameter>
      <parameter>
        <defaultedBy xsi:nil="true"/>
        <description>If Specific Charge is selected, this is the recurring billing charge code that should be summed e.g. Base Rent, Passing Rent.</description>
        <field>chargeCode</field>
        <id>52</id>
        <name>Charge Code</name>
        <optional>true</optional>
        <sequenceNumber>30</sequenceNumber>
        <type>Text</type>
      </parameter>
      <parameter>
        <defaultedBy xsi:nil="true"/>
        <description>(M) Specifies the type of rent to be displayed. Available options: Gross, Net, Specific Charge.</description>
        <field>typeOfRent</field>
        <id>51</id>
        <name>Type of Rent</name>
        <optional>false</optional>
        <sequenceNumber>20</sequenceNumber>
        <type>Text</type>
      </parameter>
      <parameter>
        <defaultedBy xsi:nil="true"/>
        <description>(M) The Lease reference of the lease for which the rent will be displayed.</description>
        <field>leaseReference</field>
        <id>50</id>
        <name>Lease Reference</name>
        <optional>false</optional>
        <sequenceNumber>10</sequenceNumber>
        <type>Text</type>
      </parameter>
      <parameter>
        <defaultedBy xsi:nil="true"/>
        <description>(M) The Asset reference of the asset to which the lease is related.</description>
        <field>assetReference</field>
        <id>49</id>
        <name>Asset Reference</name>
        <optional>false</optional>
        <sequenceNumber>0</sequenceNumber>
        <type>Text</type>
      </parameter>
      <version>1</version>
    </fact>
    <fact>
      <category>
        <id>1</id>
        <name>Voyanta</name>
      </category>
      <description>Returns the outstanding loan balance.</description>
      <functionName>voyLoanBalance</functionName>
      <id>11</id>
      <name>LoanBalance</name>
      <parameter>
        <defaultedBy>EndDate</defaultedBy>
        <description>(M, D) The date at which the balance is displayed.</description>
        <field>date</field>
        <id>57</id>
        <name>Date</name>
        <optional>false</optional>
        <sequenceNumber>20</sequenceNumber>
        <type>Date</type>
      </parameter>
      <parameter>
        <defaultedBy>Currency</defaultedBy>
        <description>(M, D) The currency in which the balance will be displayed. Available options: USD, EUR, GBP, CAD, AUD.</description>
        <field>currency</field>
        <id>56</id>
        <name>Currency</name>
        <optional>false</optional>
        <sequenceNumber>10</sequenceNumber>
        <type>Text</type>
      </parameter>
      <parameter>
        <defaultedBy xsi:nil="true"/>
        <description>(M) The Debt facility reference of the debt facility for which the balance will be displayed.</description>
        <field>debtFacilityReference</field>
        <id>55</id>
        <name>Debt Facility Reference</name>
        <optional>false</optional>
        <sequenceNumber>0</sequenceNumber>
        <type>Text</type>
      </parameter>
      <version>1</version>
    </fact>
    <fact>
      <category>
        <id>1</id>
        <name>Voyanta</name>
      </category>
      <description>Returns the value of a loan.</description>
      <functionName>voyLoanValue</functionName>
      <id>13</id>
      <name>LoanValue</name>
      <parameter>
        <defaultedBy xsi:nil="true"/>
        <description>The name of the appraising firm which conducted the valuation.</description>
        <field>appraiserName</field>
        <id>60</id>
        <name>Appraiser Name</name>
        <optional>true</optional>
        <sequenceNumber>20</sequenceNumber>
        <type>Text</type>
      </parameter>
      <parameter>
        <defaultedBy xsi:nil="true"/>
        <description>The method utilised for appraisal of the loan's value. e.g. book value, fair market value, par value</description>
        <field>valuationMethod</field>
        <id>59</id>
        <name>Valuation Method</name>
        <optional>true</optional>
        <sequenceNumber>10</sequenceNumber>
        <type>Text</type>
      </parameter>
      <parameter>
        <defaultedBy xsi:nil="true"/>
        <description>(M) The Debt facility reference of the loan for which the value will be displayed.</description>
        <field>debtFacilityReference</field>
        <id>58</id>
        <name>Debt Facility Reference</name>
        <optional>false</optional>
        <sequenceNumber>0</sequenceNumber>
        <type>Text</type>
      </parameter>
      <parameter>
        <defaultedBy>Currency</defaultedBy>
        <description>(M, D) The currency in which the loan value will be displayed. Available options: USD, EUR, GBP, CAD, AUD.</description>
        <field>currency</field>
        <id>61</id>
        <name>Currency</name>
        <optional>false</optional>
        <sequenceNumber>30</sequenceNumber>
        <type>Text</type>
      </parameter>
      <parameter>
        <defaultedBy>EndDate</defaultedBy>
        <description>(M, D) The date at which the loan value is displayed.</description>
        <field>date</field>
        <id>62</id>
        <name>Date</name>
        <optional>false</optional>
        <sequenceNumber>40</sequenceNumber>
        <type>Date</type>
      </parameter>
      <version>1</version>
    </fact>
    <fact>
      <category>
        <id>1</id>
        <name>Voyanta</name>
      </category>
      <description>Returns the arrears for the given tenant as at the date provided.</description>
      <functionName>voyTenantArrears</functionName>
      <id>14</id>
      <name>TenantArrears</name>
      <parameter>
        <defaultedBy xsi:nil="true"/>
        <description>The code indicating the type of accounts receivable charge.</description>
        <field>billingChargeCode</field>
        <id>101</id>
        <name>Billing Charge Code</name>
        <optional>true</optional>
        <sequenceNumber>50</sequenceNumber>
        <type>Text</type>
      </parameter>
      <parameter>
        <defaultedBy xsi:nil="true"/>
        <description>(M) The age of the arrears which will be displayed. Available options: Total, 30, 60, 90, 120, Older.</description>
        <field>ageBucket</field>
        <id>102</id>
        <name>Age Bucket</name>
        <optional>false</optional>
        <sequenceNumber>20</sequenceNumber>
        <type>Text</type>
      </parameter>
      <parameter>
        <defaultedBy>Currency</defaultedBy>
        <description>(M, D) The currency in which the arrears will be displayed.</description>
        <field>currency</field>
        <id>103</id>
        <name>Currency</name>
        <optional>false</optional>
        <sequenceNumber>40</sequenceNumber>
        <type>Text</type>
      </parameter>
      <parameter>
        <defaultedBy>EndDate</defaultedBy>
        <description>(M, D) The date at which the arrears will be displayed.</description>
        <field>date</field>
        <id>104</id>
        <name>Date</name>
        <optional>false</optional>
        <sequenceNumber>30</sequenceNumber>
        <type>Date</type>
      </parameter>
      <parameter>
        <defaultedBy xsi:nil="true"/>
        <description>(M) The tenant reference of the tenant for which the arrears will be displayed.</description>
        <field>tenantReference</field>
        <id>99</id>
        <name>Tenant Reference</name>
        <optional>false</optional>
        <sequenceNumber>0</sequenceNumber>
        <type>Text</type>
      </parameter>
      <parameter>
        <defaultedBy xsi:nil="true"/>
        <description>The asset reference of the asset for which the arrears will be displayed.</description>
        <field>assetReference</field>
        <id>100</id>
        <name>Asset Reference</name>
        <optional>true</optional>
        <sequenceNumber>10</sequenceNumber>
        <type>Text</type>
      </parameter>
      <version>1</version>
    </fact>
    <fact>
      <category>
        <id>1</id>
        <name>Voyanta</name>
      </category>
      <description>Returns the sum of the leased area of active leases for given tenant.</description>
      <functionName>voyTenantLeasedArea</functionName>
      <id>15</id>
      <name>TenantLeasedArea</name>
      <parameter>
        <defaultedBy>EndDate</defaultedBy>
        <description>(M, D) The date at which leased area is calculated.</description>
        <field>date</field>
        <id>66</id>
        <name>Date</name>
        <optional>false</optional>
        <sequenceNumber>30</sequenceNumber>
        <type>Date</type>
      </parameter>
      <parameter>
        <defaultedBy xsi:nil="true"/>
        <description>(M) The tenant reference of the tenant for which the leased area will be displayed.</description>
        <field>tenantReference</field>
        <id>63</id>
        <name>Tenant Reference</name>
        <optional>false</optional>
        <sequenceNumber>0</sequenceNumber>
        <type>Text</type>
      </parameter>
      <parameter>
        <defaultedBy>AreaMeasurementUnit</defaultedBy>
        <description>(M, D) The unit of measure in which the leased area will be displayed. Available options: SM, SF, HA.</description>
        <field>areaMeasurementUnit</field>
        <id>64</id>
        <name>Area Measurement Unit</name>
        <optional>false</optional>
        <sequenceNumber>10</sequenceNumber>
        <type>Text</type>
      </parameter>
      <version>1</version>
    </fact>
    <fact>
      <category>
        <id>1</id>
        <name>Voyanta</name>
      </category>
      <description>Returns the assumption made  for the object specified for given parameters.</description>
      <functionName>voyAssumption</functionName>
      <id>16</id>
      <name>Assumption</name>
      <parameter>
        <defaultedBy xsi:nil="true"/>
        <description>(M) The object type for which the assumption will be returned. Available options: Asset, DebtFacility, LegalEntity, EquityParticipation.</description>
        <field>objectType</field>
        <id>38</id>
        <name>Object Type</name>
        <optional>false</optional>
        <sequenceNumber>0</sequenceNumber>
        <type>Text</type>
      </parameter>
      <parameter>
        <defaultedBy xsi:nil="true"/>
        <description>If Unit or Lease is selected as the Object Type, give the unit or lease reference here.</description>
        <field>childReference</field>
        <id>40</id>
        <name>Child Reference</name>
        <optional>true</optional>
        <sequenceNumber>20</sequenceNumber>
        <type>Text</type>
      </parameter>
      <parameter>
        <defaultedBy xsi:nil="true"/>
        <description>(M) The unique reference of the object for which the assumption will be returned. e.g. If the Object Type is Asset or Lease, then this should be the asset reference for the asset.</description>
        <field>objectReference</field>
        <id>39</id>
        <name>Object Reference</name>
        <optional>false</optional>
        <sequenceNumber>10</sequenceNumber>
        <type>Text</type>
      </parameter>
      <parameter>
        <defaultedBy xsi:nil="true"/>
        <description>(M) The type of assumption that will be returned. e.g. Reletting Period, Letting fees, ERV, Lease Length.</description>
        <field>type</field>
        <id>42</id>
        <name>Type</name>
        <optional>false</optional>
        <sequenceNumber>50</sequenceNumber>
        <type>Text</type>
      </parameter>
      <parameter>
        <defaultedBy xsi:nil="true"/>
        <description>The scenario which the assumption reflects or is intended to be used for. e.g. End Year Valuation.</description>
        <field>scenario</field>
        <id>41</id>
        <name>Scenario</name>
        <optional>true</optional>
        <sequenceNumber>40</sequenceNumber>
        <type>Text</type>
      </parameter>
      <parameter>
        <defaultedBy>EndDate</defaultedBy>
        <description>(M, D) The date at which the assumption is displayed.</description>
        <field>date</field>
        <id>43</id>
        <name>Date</name>
        <optional>false</optional>
        <sequenceNumber>60</sequenceNumber>
        <type>Date</type>
      </parameter>
      <version>1</version>
    </fact>
    <fact>
      <category>
        <id>1</id>
        <name>Voyanta</name>
      </category>
      <description>Returns the next rent escalation review date for the given parameters.</description>
      <functionName>voyNextReviewDate</functionName>
      <id>17</id>
      <name>NextReviewDate</name>
      <parameter>
        <defaultedBy>EndDate</defaultedBy>
        <description>(M, D) The next review date will be on or after this date.</description>
        <field>fromDate</field>
        <id>75</id>
        <name>From Date</name>
        <optional>false</optional>
        <sequenceNumber>30</sequenceNumber>
        <type>Date</type>
      </parameter>
      <parameter>
        <defaultedBy xsi:nil="true"/>
        <description>(M) The Lease Reference of the lease for which the next review date will be displayed.</description>
        <field>leaseReference</field>
        <id>73</id>
        <name>Lease Reference</name>
        <optional>false</optional>
        <sequenceNumber>10</sequenceNumber>
        <type>Text</type>
      </parameter>
      <parameter>
        <defaultedBy xsi:nil="true"/>
        <description>The Unit Reference of the lease for which the next review date will be displayed.</description>
        <field>unitReference</field>
        <id>74</id>
        <name>Unit Reference</name>
        <optional>true</optional>
        <sequenceNumber>20</sequenceNumber>
        <type>Text</type>
      </parameter>
      <parameter>
        <defaultedBy xsi:nil="true"/>
        <description>(M) The Asset Reference of the lease for which the next review date will be displayed.</description>
        <field>assetReference</field>
        <id>72</id>
        <name>Asset Reference</name>
        <optional>false</optional>
        <sequenceNumber>0</sequenceNumber>
        <type>Text</type>
      </parameter>
      <version>1</version>
    </fact>
    <fact>
      <category>
        <id>1</id>
        <name>Voyanta</name>
      </category>
      <description>Returns the next option begin date for the given parameters.</description>
      <functionName>voyNextOptionDate</functionName>
      <id>18</id>
      <name>NextOptionDate</name>
      <parameter>
        <defaultedBy xsi:nil="true"/>
        <description>(M) The Asset Reference of the lease for which the next option begin date will be displayed.</description>
        <field>assetReference</field>
        <id>76</id>
        <name>Asset Reference</name>
        <optional>false</optional>
        <sequenceNumber>0</sequenceNumber>
        <type>Text</type>
      </parameter>
      <parameter>
        <defaultedBy xsi:nil="true"/>
        <description>The Unit Reference of the lease for which the next option begin date will be displayed.</description>
        <field>unitReference</field>
        <id>78</id>
        <name>Unit Reference</name>
        <optional>true</optional>
        <sequenceNumber>20</sequenceNumber>
        <type>Text</type>
      </parameter>
      <parameter>
        <defaultedBy xsi:nil="true"/>
        <description>(M) The Lease Reference of the lease for which the next option begin date will be displayed.</description>
        <field>leaseReference</field>
        <id>77</id>
        <name>Lease Reference</name>
        <optional>false</optional>
        <sequenceNumber>10</sequenceNumber>
        <type>Text</type>
      </parameter>
      <parameter>
        <defaultedBy>EndDate</defaultedBy>
        <description>(M, D) The next option begin date will be on or after this date.</description>
        <field>fromDate</field>
        <id>80</id>
        <name>From Date</name>
        <optional>false</optional>
        <sequenceNumber>40</sequenceNumber>
        <type>Date</type>
      </parameter>
      <parameter>
        <defaultedBy xsi:nil="true"/>
        <description>(M) The type of option for which the next option begin date should be returned. e.g. Termination, Right of First Refusal.</description>
        <field>optionCategory</field>
        <id>79</id>
        <name>Option Category</name>
        <optional>false</optional>
        <sequenceNumber>30</sequenceNumber>
        <type>Text</type>
      </parameter>
      <version>1</version>
    </fact>
    <fact>
      <category>
        <id>1</id>
        <name>Voyanta</name>
      </category>
      <description>Returns the Area of the Leases expiring between two dates for the given Asset.</description>
      <functionName>voyAssetExpiringArea</functionName>
      <id>19</id>
      <name>AssetExpiringArea</name>
      <parameter>
        <defaultedBy xsi:nil="true"/>
        <description>(M) Specifies the type of area to be displayed. Available options: Leased, Lease Unit Leased, Unit Leasable.</description>
        <field>areaType</field>
        <id>82</id>
        <name>Area Type</name>
        <optional>false</optional>
        <sequenceNumber>10</sequenceNumber>
        <type>Text</type>
      </parameter>
      <parameter>
        <defaultedBy xsi:nil="true"/>
        <description>(M) The Asset Reference of the asset for which the expiring area will be displayed.</description>
        <field>assetReference</field>
        <id>81</id>
        <name>Asset Reference</name>
        <optional>false</optional>
        <sequenceNumber>0</sequenceNumber>
        <type>Text</type>
      </parameter>
      <parameter>
        <defaultedBy>EndDate</defaultedBy>
        <description>(M, D) The end date of the expiry period.</description>
        <field>endDate</field>
        <id>84</id>
        <name>EndDate</name>
        <optional>false</optional>
        <sequenceNumber>30</sequenceNumber>
        <type>Date</type>
      </parameter>
      <parameter>
        <defaultedBy>StartDate</defaultedBy>
        <description>(M, D) The start date of the expiry period.</description>
        <field>startDate</field>
        <id>83</id>
        <name>StartDate</name>
        <optional>false</optional>
        <sequenceNumber>20</sequenceNumber>
        <type>Date</type>
      </parameter>
      <version>1</version>
    </fact>
    <fact>
      <category>
        <id>1</id>
        <name>Voyanta</name>
      </category>
      <description>Returns the latest market statistic figure for the given parameters.</description>
      <functionName>voyMarketStatistic</functionName>
      <id>20</id>
      <name>MarketStatistic</name>
      <parameter>
        <defaultedBy xsi:nil="true"/>
        <description>(M) The real estate sector to which the statistic pertains e.g. office, retail, residential.</description>
        <field>sector</field>
        <id>90</id>
        <name>Sector</name>
        <optional>false</optional>
        <sequenceNumber>50</sequenceNumber>
        <type>Text</type>
      </parameter>
      <parameter>
        <defaultedBy xsi:nil="true"/>
        <description>The more granular sub-state region, city, district or other area to which the statistic pertains.</description>
        <field>subRegion</field>
        <id>89</id>
        <name>Sub Region</name>
        <optional>true</optional>
        <sequenceNumber>40</sequenceNumber>
        <type>Text</type>
      </parameter>
      <parameter>
        <defaultedBy xsi:nil="true"/>
        <description>For areas, this is the unit of measure in which the statistic is reported. Available options: SM, SF, HA.</description>
        <field>areaMeasurementUnit</field>
        <id>92</id>
        <name>Area Measurement Unit</name>
        <optional>true</optional>
        <sequenceNumber>70</sequenceNumber>
        <type>Text</type>
      </parameter>
      <parameter>
        <defaultedBy xsi:nil="true"/>
        <description>For monetary amounts, this is the currency in which the market statistic figure is reported.</description>
        <field>currency</field>
        <id>91</id>
        <name>Currency</name>
        <optional>true</optional>
        <sequenceNumber>60</sequenceNumber>
        <type>Text</type>
      </parameter>
      <parameter>
        <defaultedBy xsi:nil="true"/>
        <description>The source of the statistic e.g. IPD, INREV.</description>
        <field>statisticSource</field>
        <id>86</id>
        <name>Statistic Source</name>
        <optional>true</optional>
        <sequenceNumber>10</sequenceNumber>
        <type>Text</type>
      </parameter>
      <parameter>
        <defaultedBy xsi:nil="true"/>
        <description>(M) The type of market statistic e.g. effective rent, vacancy.</description>
        <field>statisticType</field>
        <id>85</id>
        <name>Statistic Type</name>
        <optional>false</optional>
        <sequenceNumber>0</sequenceNumber>
        <type>Text</type>
      </parameter>
      <parameter>
        <defaultedBy xsi:nil="true"/>
        <description>The region to which the market statistic figure refers.</description>
        <field>region</field>
        <id>88</id>
        <name>Region</name>
        <optional>true</optional>
        <sequenceNumber>30</sequenceNumber>
        <type>Text</type>
      </parameter>
      <parameter>
        <defaultedBy xsi:nil="true"/>
        <description>(M) The two-letter ISO code that identifies the country to which the market statistic figure refers.</description>
        <field>country</field>
        <id>87</id>
        <name>Country</name>
        <optional>false</optional>
        <sequenceNumber>20</sequenceNumber>
        <type>Text</type>
      </parameter>
      <parameter>
        <defaultedBy>EndDate</defaultedBy>
        <description>(M, D) The date at which the statistics were current.</description>
        <field>asOfDate</field>
        <id>93</id>
        <name>As Of Date</name>
        <optional>false</optional>
        <sequenceNumber>80</sequenceNumber>
        <type>Date</type>
      </parameter>
      <version>1</version>
    </fact>
  </currentFactDefinitions>
</VoyantaModel>
</file>

<file path=customXml/itemProps1.xml><?xml version="1.0" encoding="utf-8"?>
<ds:datastoreItem xmlns:ds="http://schemas.openxmlformats.org/officeDocument/2006/customXml" ds:itemID="{614B0B84-3D90-4682-9586-8A842D2D1D51}">
  <ds:schemaRefs>
    <ds:schemaRef ds:uri="http://www.w3.org/2001/XMLSchema"/>
    <ds:schemaRef ds:uri="VoyantaModel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Unit</vt:lpstr>
      <vt:lpstr>Lease</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HDS</dc:creator>
  <cp:lastModifiedBy>HDS</cp:lastModifiedBy>
  <dcterms:created xsi:type="dcterms:W3CDTF">2022-06-20T12:18:18Z</dcterms:created>
  <dcterms:modified xsi:type="dcterms:W3CDTF">2022-06-20T14:37:42Z</dcterms:modified>
</cp:coreProperties>
</file>