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aa.an\Documents\Terserah\"/>
    </mc:Choice>
  </mc:AlternateContent>
  <xr:revisionPtr revIDLastSave="0" documentId="8_{C5E563ED-8D73-4B6D-B959-0BC43E7B8FA1}" xr6:coauthVersionLast="47" xr6:coauthVersionMax="47" xr10:uidLastSave="{00000000-0000-0000-0000-000000000000}"/>
  <bookViews>
    <workbookView xWindow="-120" yWindow="-120" windowWidth="20640" windowHeight="11040" activeTab="1" xr2:uid="{DC0F4B9A-4529-4BC3-BD22-6DA7B2FD6031}"/>
  </bookViews>
  <sheets>
    <sheet name="Sheet3" sheetId="4" r:id="rId1"/>
    <sheet name="Wholesale customers data" sheetId="2" r:id="rId2"/>
    <sheet name="Sheet1" sheetId="1" r:id="rId3"/>
  </sheets>
  <definedNames>
    <definedName name="ExternalData_1" localSheetId="1" hidden="1">'Wholesale customers data'!$A$1:$H$441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M6" i="2"/>
  <c r="W5" i="2"/>
  <c r="V5" i="2"/>
  <c r="U5" i="2"/>
  <c r="T5" i="2"/>
  <c r="S5" i="2"/>
  <c r="L12" i="2"/>
  <c r="L11" i="2"/>
  <c r="L4" i="2"/>
  <c r="M9" i="2"/>
  <c r="M8" i="2"/>
  <c r="M7" i="2"/>
  <c r="M4" i="2"/>
  <c r="M5" i="2"/>
  <c r="L5" i="2"/>
  <c r="L9" i="2"/>
  <c r="L8" i="2"/>
  <c r="L7" i="2"/>
  <c r="L6" i="2"/>
  <c r="A442" i="2"/>
  <c r="A443" i="2" s="1"/>
  <c r="B442" i="2"/>
  <c r="B443" i="2" s="1"/>
  <c r="C442" i="2"/>
  <c r="C443" i="2" s="1"/>
  <c r="D442" i="2"/>
  <c r="D443" i="2" s="1"/>
  <c r="E442" i="2"/>
  <c r="E443" i="2" s="1"/>
  <c r="F442" i="2"/>
  <c r="F443" i="2" s="1"/>
  <c r="G442" i="2"/>
  <c r="G443" i="2" s="1"/>
  <c r="H442" i="2"/>
  <c r="H44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20FCC1-B40E-4A83-BFA8-53AC1B581674}" keepAlive="1" name="Query - Wholesale customers data" description="Connection to the 'Wholesale customers data' query in the workbook." type="5" refreshedVersion="7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<sst xmlns="http://schemas.openxmlformats.org/spreadsheetml/2006/main" count="42" uniqueCount="33">
  <si>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</si>
  <si>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</si>
  <si>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</si>
  <si>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</si>
  <si>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</si>
  <si>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</si>
  <si>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</si>
  <si>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</si>
  <si>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fresh</t>
  </si>
  <si>
    <t>milk</t>
  </si>
  <si>
    <t>grocery</t>
  </si>
  <si>
    <t>frozen</t>
  </si>
  <si>
    <t>detergent</t>
  </si>
  <si>
    <t>delicassen</t>
  </si>
  <si>
    <t>Row Labels</t>
  </si>
  <si>
    <t>Grand Total</t>
  </si>
  <si>
    <t>Average of Region</t>
  </si>
  <si>
    <t>Average of Fresh</t>
  </si>
  <si>
    <t>Average of Milk</t>
  </si>
  <si>
    <t>Average of Grocery</t>
  </si>
  <si>
    <t>Average of Frozen</t>
  </si>
  <si>
    <t>Average of Detergents_Paper</t>
  </si>
  <si>
    <t>Average of Delicassen</t>
  </si>
  <si>
    <t>MAX</t>
  </si>
  <si>
    <t>Retail</t>
  </si>
  <si>
    <t>Horeca</t>
  </si>
  <si>
    <t>Total</t>
  </si>
  <si>
    <t>Dretergen</t>
  </si>
  <si>
    <t>Kategori</t>
  </si>
  <si>
    <t>Rata-rata</t>
  </si>
  <si>
    <t>Region 1</t>
  </si>
  <si>
    <t>Region 2</t>
  </si>
  <si>
    <t>Region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</si>
</sst>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E3EAF2"/>
      <name val="__JetBrains_Mono_3c557b"/>
    </font>
    <font>
      <sz val="9.6"/>
      <color theme="1"/>
      <name val="Segoe UI"/>
      <family val="2"/>
    </font>
    <font>
      <sz val="9.6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9.031572298275993E-2"/>
          <c:y val="0.15319444444444447"/>
          <c:w val="0.8654242493547227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'Wholesale customers data'!$L$3</c:f>
              <c:strCache>
                <c:ptCount val="1"/>
                <c:pt idx="0">
                  <c:v>Rata-rata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data'!$J$4:$K$10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data'!$L$4:$L$10</c:f>
              <c:numCache>
                <c:formatCode>General</c:formatCode>
                <c:ptCount val="7"/>
                <c:pt idx="0">
                  <c:v>12000.297727272728</c:v>
                </c:pt>
                <c:pt idx="1">
                  <c:v>5796.2659090909092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8-4EB2-967E-58AF68DF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32240"/>
        <c:axId val="115133904"/>
      </c:barChart>
      <c:catAx>
        <c:axId val="1151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5133904"/>
        <c:crosses val="autoZero"/>
        <c:auto val="1"/>
        <c:lblAlgn val="ctr"/>
        <c:lblOffset val="100"/>
        <c:noMultiLvlLbl val="0"/>
      </c:catAx>
      <c:valAx>
        <c:axId val="1151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51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Pengeluaran di berbagai kategori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5844253811012785"/>
          <c:y val="0.16789473684210526"/>
          <c:w val="0.78110322926771114"/>
          <c:h val="0.60208906302980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'Wholesale customers data'!$K$3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data'!$K$4:$K$9</c:f>
            </c:numRef>
          </c:val>
          <c:extLst>
            <c:ext xmlns:c16="http://schemas.microsoft.com/office/drawing/2014/chart" uri="{C3380CC4-5D6E-409C-BE32-E72D297353CC}">
              <c16:uniqueId val="{00000000-7840-4200-9F91-0A2A69A3C3F8}"/>
            </c:ext>
          </c:extLst>
        </c:ser>
        <c:ser>
          <c:idx val="1"/>
          <c:order val="1"/>
          <c:tx>
            <c:strRef>
              <c:f>'Wholesale customers data'!$L$3</c:f>
              <c:strCache>
                <c:ptCount val="1"/>
                <c:pt idx="0">
                  <c:v>Rata-rata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data'!$L$4:$L$9</c:f>
              <c:numCache>
                <c:formatCode>General</c:formatCode>
                <c:ptCount val="6"/>
                <c:pt idx="0">
                  <c:v>12000.297727272728</c:v>
                </c:pt>
                <c:pt idx="1">
                  <c:v>5796.2659090909092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0-4200-9F91-0A2A69A3C3F8}"/>
            </c:ext>
          </c:extLst>
        </c:ser>
        <c:ser>
          <c:idx val="2"/>
          <c:order val="2"/>
          <c:tx>
            <c:strRef>
              <c:f>'Wholesale customers data'!$M$3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data'!$M$4:$M$9</c:f>
              <c:numCache>
                <c:formatCode>General</c:formatCode>
                <c:ptCount val="6"/>
                <c:pt idx="0">
                  <c:v>112151</c:v>
                </c:pt>
                <c:pt idx="1">
                  <c:v>73498</c:v>
                </c:pt>
                <c:pt idx="2">
                  <c:v>92780</c:v>
                </c:pt>
                <c:pt idx="3">
                  <c:v>60869</c:v>
                </c:pt>
                <c:pt idx="4">
                  <c:v>40827</c:v>
                </c:pt>
                <c:pt idx="5">
                  <c:v>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0-4200-9F91-0A2A69A3C3F8}"/>
            </c:ext>
          </c:extLst>
        </c:ser>
        <c:ser>
          <c:idx val="3"/>
          <c:order val="3"/>
          <c:tx>
            <c:strRef>
              <c:f>'Wholesale customers data'!$N$3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data'!$N$4:$N$9</c:f>
              <c:numCache>
                <c:formatCode>General</c:formatCode>
                <c:ptCount val="6"/>
                <c:pt idx="0">
                  <c:v>5280131</c:v>
                </c:pt>
                <c:pt idx="1">
                  <c:v>2550357</c:v>
                </c:pt>
                <c:pt idx="2">
                  <c:v>3498562</c:v>
                </c:pt>
                <c:pt idx="3">
                  <c:v>1351650</c:v>
                </c:pt>
                <c:pt idx="4">
                  <c:v>1267857</c:v>
                </c:pt>
                <c:pt idx="5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0-4200-9F91-0A2A69A3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808992"/>
        <c:axId val="709811904"/>
      </c:barChart>
      <c:catAx>
        <c:axId val="70980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9811904"/>
        <c:crosses val="autoZero"/>
        <c:auto val="1"/>
        <c:lblAlgn val="ctr"/>
        <c:lblOffset val="100"/>
        <c:noMultiLvlLbl val="0"/>
      </c:catAx>
      <c:valAx>
        <c:axId val="7098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98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551202974628172"/>
          <c:y val="0.17634259259259263"/>
          <c:w val="0.81210608048993871"/>
          <c:h val="0.61498432487605714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'Wholesale customers data'!$L$28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'Wholesale customers data'!$M$27:$O$27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data'!$M$28:$O$28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6-4043-956E-9CA71FE03012}"/>
            </c:ext>
          </c:extLst>
        </c:ser>
        <c:ser>
          <c:idx val="1"/>
          <c:order val="1"/>
          <c:tx>
            <c:strRef>
              <c:f>'Wholesale customers data'!$L$29</c:f>
              <c:strCache>
                <c:ptCount val="1"/>
                <c:pt idx="0">
                  <c:v>Horeca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'Wholesale customers data'!$M$27:$O$27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data'!$M$29:$O$29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6-4043-956E-9CA71FE0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988096"/>
        <c:axId val="580982336"/>
        <c:axId val="0"/>
      </c:bar3DChart>
      <c:catAx>
        <c:axId val="58098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0982336"/>
        <c:crosses val="autoZero"/>
        <c:auto val="1"/>
        <c:lblAlgn val="ctr"/>
        <c:lblOffset val="100"/>
        <c:noMultiLvlLbl val="0"/>
      </c:catAx>
      <c:valAx>
        <c:axId val="5809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09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41782</xdr:colOff>
      <xdr:row>12</xdr:row>
      <xdr:rowOff>183016</xdr:rowOff>
    </xdr:from>
    <xdr:to>
      <xdr:col>15</xdr:col>
      <xdr:colOff>500343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8087E-4988-4EBE-A7EE-D02C04841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17462</xdr:colOff>
      <xdr:row>6</xdr:row>
      <xdr:rowOff>98425</xdr:rowOff>
    </xdr:from>
    <xdr:to>
      <xdr:col>22</xdr:col>
      <xdr:colOff>490537</xdr:colOff>
      <xdr:row>20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99C566-0AD1-40C2-9BB5-017DA7F8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206696</xdr:colOff>
      <xdr:row>30</xdr:row>
      <xdr:rowOff>99511</xdr:rowOff>
    </xdr:from>
    <xdr:to>
      <xdr:col>16</xdr:col>
      <xdr:colOff>363597</xdr:colOff>
      <xdr:row>45</xdr:row>
      <xdr:rowOff>80460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D59675-9545-F77E-B855-8275D9AA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3.605712847224" createdVersion="7" refreshedVersion="7" minRefreshableVersion="3" recordCount="440" xr:uid="{D5700F79-FE5D-4D91-8F45-A484105F5C40}">
  <cacheSource type="worksheet">
    <worksheetSource name="Wholesale_customers_data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</r>
  <r>
    <x v="0"/>
    <n v="3"/>
    <n v="7057"/>
    <n v="9810"/>
    <n v="9568"/>
    <n v="1762"/>
    <n v="3293"/>
    <n v="1776"/>
  </r>
  <r>
    <x v="0"/>
    <n v="3"/>
    <n v="6353"/>
    <n v="8808"/>
    <n v="7684"/>
    <n v="2405"/>
    <n v="3516"/>
    <n v="7844"/>
  </r>
  <r>
    <x v="1"/>
    <n v="3"/>
    <n v="13265"/>
    <n v="1196"/>
    <n v="4221"/>
    <n v="6404"/>
    <n v="507"/>
    <n v="1788"/>
  </r>
  <r>
    <x v="0"/>
    <n v="3"/>
    <n v="22615"/>
    <n v="5410"/>
    <n v="7198"/>
    <n v="3915"/>
    <n v="1777"/>
    <n v="5185"/>
  </r>
  <r>
    <x v="0"/>
    <n v="3"/>
    <n v="9413"/>
    <n v="8259"/>
    <n v="5126"/>
    <n v="666"/>
    <n v="1795"/>
    <n v="1451"/>
  </r>
  <r>
    <x v="0"/>
    <n v="3"/>
    <n v="12126"/>
    <n v="3199"/>
    <n v="6975"/>
    <n v="480"/>
    <n v="3140"/>
    <n v="545"/>
  </r>
  <r>
    <x v="0"/>
    <n v="3"/>
    <n v="7579"/>
    <n v="4956"/>
    <n v="9426"/>
    <n v="1669"/>
    <n v="3321"/>
    <n v="2566"/>
  </r>
  <r>
    <x v="1"/>
    <n v="3"/>
    <n v="5963"/>
    <n v="3648"/>
    <n v="6192"/>
    <n v="425"/>
    <n v="1716"/>
    <n v="750"/>
  </r>
  <r>
    <x v="0"/>
    <n v="3"/>
    <n v="6006"/>
    <n v="11093"/>
    <n v="18881"/>
    <n v="1159"/>
    <n v="7425"/>
    <n v="2098"/>
  </r>
  <r>
    <x v="0"/>
    <n v="3"/>
    <n v="3366"/>
    <n v="5403"/>
    <n v="12974"/>
    <n v="4400"/>
    <n v="5977"/>
    <n v="1744"/>
  </r>
  <r>
    <x v="0"/>
    <n v="3"/>
    <n v="13146"/>
    <n v="1124"/>
    <n v="4523"/>
    <n v="1420"/>
    <n v="549"/>
    <n v="497"/>
  </r>
  <r>
    <x v="0"/>
    <n v="3"/>
    <n v="31714"/>
    <n v="12319"/>
    <n v="11757"/>
    <n v="287"/>
    <n v="3881"/>
    <n v="2931"/>
  </r>
  <r>
    <x v="0"/>
    <n v="3"/>
    <n v="21217"/>
    <n v="6208"/>
    <n v="14982"/>
    <n v="3095"/>
    <n v="6707"/>
    <n v="602"/>
  </r>
  <r>
    <x v="0"/>
    <n v="3"/>
    <n v="24653"/>
    <n v="9465"/>
    <n v="12091"/>
    <n v="294"/>
    <n v="5058"/>
    <n v="2168"/>
  </r>
  <r>
    <x v="1"/>
    <n v="3"/>
    <n v="10253"/>
    <n v="1114"/>
    <n v="3821"/>
    <n v="397"/>
    <n v="964"/>
    <n v="412"/>
  </r>
  <r>
    <x v="0"/>
    <n v="3"/>
    <n v="1020"/>
    <n v="8816"/>
    <n v="12121"/>
    <n v="134"/>
    <n v="4508"/>
    <n v="1080"/>
  </r>
  <r>
    <x v="1"/>
    <n v="3"/>
    <n v="5876"/>
    <n v="6157"/>
    <n v="2933"/>
    <n v="839"/>
    <n v="370"/>
    <n v="4478"/>
  </r>
  <r>
    <x v="0"/>
    <n v="3"/>
    <n v="18601"/>
    <n v="6327"/>
    <n v="10099"/>
    <n v="2205"/>
    <n v="2767"/>
    <n v="3181"/>
  </r>
  <r>
    <x v="1"/>
    <n v="3"/>
    <n v="7780"/>
    <n v="2495"/>
    <n v="9464"/>
    <n v="669"/>
    <n v="2518"/>
    <n v="501"/>
  </r>
  <r>
    <x v="0"/>
    <n v="3"/>
    <n v="17546"/>
    <n v="4519"/>
    <n v="4602"/>
    <n v="1066"/>
    <n v="2259"/>
    <n v="2124"/>
  </r>
  <r>
    <x v="1"/>
    <n v="3"/>
    <n v="5567"/>
    <n v="871"/>
    <n v="2010"/>
    <n v="3383"/>
    <n v="375"/>
    <n v="569"/>
  </r>
  <r>
    <x v="1"/>
    <n v="3"/>
    <n v="31276"/>
    <n v="1917"/>
    <n v="4469"/>
    <n v="9408"/>
    <n v="2381"/>
    <n v="4334"/>
  </r>
  <r>
    <x v="0"/>
    <n v="3"/>
    <n v="26373"/>
    <n v="36423"/>
    <n v="22019"/>
    <n v="5154"/>
    <n v="4337"/>
    <n v="16523"/>
  </r>
  <r>
    <x v="0"/>
    <n v="3"/>
    <n v="22647"/>
    <n v="9776"/>
    <n v="13792"/>
    <n v="2915"/>
    <n v="4482"/>
    <n v="5778"/>
  </r>
  <r>
    <x v="0"/>
    <n v="3"/>
    <n v="16165"/>
    <n v="4230"/>
    <n v="7595"/>
    <n v="201"/>
    <n v="4003"/>
    <n v="57"/>
  </r>
  <r>
    <x v="1"/>
    <n v="3"/>
    <n v="9898"/>
    <n v="961"/>
    <n v="2861"/>
    <n v="3151"/>
    <n v="242"/>
    <n v="833"/>
  </r>
  <r>
    <x v="1"/>
    <n v="3"/>
    <n v="14276"/>
    <n v="803"/>
    <n v="3045"/>
    <n v="485"/>
    <n v="100"/>
    <n v="518"/>
  </r>
  <r>
    <x v="0"/>
    <n v="3"/>
    <n v="4113"/>
    <n v="20484"/>
    <n v="25957"/>
    <n v="1158"/>
    <n v="8604"/>
    <n v="5206"/>
  </r>
  <r>
    <x v="1"/>
    <n v="3"/>
    <n v="43088"/>
    <n v="2100"/>
    <n v="2609"/>
    <n v="1200"/>
    <n v="1107"/>
    <n v="823"/>
  </r>
  <r>
    <x v="1"/>
    <n v="3"/>
    <n v="18815"/>
    <n v="3610"/>
    <n v="11107"/>
    <n v="1148"/>
    <n v="2134"/>
    <n v="2963"/>
  </r>
  <r>
    <x v="1"/>
    <n v="3"/>
    <n v="2612"/>
    <n v="4339"/>
    <n v="3133"/>
    <n v="2088"/>
    <n v="820"/>
    <n v="985"/>
  </r>
  <r>
    <x v="1"/>
    <n v="3"/>
    <n v="21632"/>
    <n v="1318"/>
    <n v="2886"/>
    <n v="266"/>
    <n v="918"/>
    <n v="405"/>
  </r>
  <r>
    <x v="1"/>
    <n v="3"/>
    <n v="29729"/>
    <n v="4786"/>
    <n v="7326"/>
    <n v="6130"/>
    <n v="361"/>
    <n v="1083"/>
  </r>
  <r>
    <x v="1"/>
    <n v="3"/>
    <n v="1502"/>
    <n v="1979"/>
    <n v="2262"/>
    <n v="425"/>
    <n v="483"/>
    <n v="395"/>
  </r>
  <r>
    <x v="0"/>
    <n v="3"/>
    <n v="688"/>
    <n v="5491"/>
    <n v="11091"/>
    <n v="833"/>
    <n v="4239"/>
    <n v="436"/>
  </r>
  <r>
    <x v="1"/>
    <n v="3"/>
    <n v="29955"/>
    <n v="4362"/>
    <n v="5428"/>
    <n v="1729"/>
    <n v="862"/>
    <n v="4626"/>
  </r>
  <r>
    <x v="0"/>
    <n v="3"/>
    <n v="15168"/>
    <n v="10556"/>
    <n v="12477"/>
    <n v="1920"/>
    <n v="6506"/>
    <n v="714"/>
  </r>
  <r>
    <x v="0"/>
    <n v="3"/>
    <n v="4591"/>
    <n v="15729"/>
    <n v="16709"/>
    <n v="33"/>
    <n v="6956"/>
    <n v="433"/>
  </r>
  <r>
    <x v="1"/>
    <n v="3"/>
    <n v="56159"/>
    <n v="555"/>
    <n v="902"/>
    <n v="10002"/>
    <n v="212"/>
    <n v="2916"/>
  </r>
  <r>
    <x v="1"/>
    <n v="3"/>
    <n v="24025"/>
    <n v="4332"/>
    <n v="4757"/>
    <n v="9510"/>
    <n v="1145"/>
    <n v="5864"/>
  </r>
  <r>
    <x v="1"/>
    <n v="3"/>
    <n v="19176"/>
    <n v="3065"/>
    <n v="5956"/>
    <n v="2033"/>
    <n v="2575"/>
    <n v="2802"/>
  </r>
  <r>
    <x v="0"/>
    <n v="3"/>
    <n v="10850"/>
    <n v="7555"/>
    <n v="14961"/>
    <n v="188"/>
    <n v="6899"/>
    <n v="46"/>
  </r>
  <r>
    <x v="0"/>
    <n v="3"/>
    <n v="630"/>
    <n v="11095"/>
    <n v="23998"/>
    <n v="787"/>
    <n v="9529"/>
    <n v="72"/>
  </r>
  <r>
    <x v="0"/>
    <n v="3"/>
    <n v="9670"/>
    <n v="7027"/>
    <n v="10471"/>
    <n v="541"/>
    <n v="4618"/>
    <n v="65"/>
  </r>
  <r>
    <x v="0"/>
    <n v="3"/>
    <n v="5181"/>
    <n v="22044"/>
    <n v="21531"/>
    <n v="1740"/>
    <n v="7353"/>
    <n v="4985"/>
  </r>
  <r>
    <x v="0"/>
    <n v="3"/>
    <n v="3103"/>
    <n v="14069"/>
    <n v="21955"/>
    <n v="1668"/>
    <n v="6792"/>
    <n v="1452"/>
  </r>
  <r>
    <x v="0"/>
    <n v="3"/>
    <n v="44466"/>
    <n v="54259"/>
    <n v="55571"/>
    <n v="7782"/>
    <n v="24171"/>
    <n v="6465"/>
  </r>
  <r>
    <x v="0"/>
    <n v="3"/>
    <n v="11519"/>
    <n v="6152"/>
    <n v="10868"/>
    <n v="584"/>
    <n v="5121"/>
    <n v="1476"/>
  </r>
  <r>
    <x v="0"/>
    <n v="3"/>
    <n v="4967"/>
    <n v="21412"/>
    <n v="28921"/>
    <n v="1798"/>
    <n v="13583"/>
    <n v="1163"/>
  </r>
  <r>
    <x v="1"/>
    <n v="3"/>
    <n v="6269"/>
    <n v="1095"/>
    <n v="1980"/>
    <n v="3860"/>
    <n v="609"/>
    <n v="2162"/>
  </r>
  <r>
    <x v="1"/>
    <n v="3"/>
    <n v="3347"/>
    <n v="4051"/>
    <n v="6996"/>
    <n v="239"/>
    <n v="1538"/>
    <n v="301"/>
  </r>
  <r>
    <x v="0"/>
    <n v="3"/>
    <n v="40721"/>
    <n v="3916"/>
    <n v="5876"/>
    <n v="532"/>
    <n v="2587"/>
    <n v="1278"/>
  </r>
  <r>
    <x v="0"/>
    <n v="3"/>
    <n v="491"/>
    <n v="10473"/>
    <n v="11532"/>
    <n v="744"/>
    <n v="5611"/>
    <n v="224"/>
  </r>
  <r>
    <x v="1"/>
    <n v="3"/>
    <n v="27329"/>
    <n v="1449"/>
    <n v="1947"/>
    <n v="2436"/>
    <n v="204"/>
    <n v="1333"/>
  </r>
  <r>
    <x v="1"/>
    <n v="3"/>
    <n v="5264"/>
    <n v="3683"/>
    <n v="5005"/>
    <n v="1057"/>
    <n v="2024"/>
    <n v="1130"/>
  </r>
  <r>
    <x v="0"/>
    <n v="3"/>
    <n v="4098"/>
    <n v="29892"/>
    <n v="26866"/>
    <n v="2616"/>
    <n v="17740"/>
    <n v="1340"/>
  </r>
  <r>
    <x v="0"/>
    <n v="3"/>
    <n v="5417"/>
    <n v="9933"/>
    <n v="10487"/>
    <n v="38"/>
    <n v="7572"/>
    <n v="1282"/>
  </r>
  <r>
    <x v="1"/>
    <n v="3"/>
    <n v="13779"/>
    <n v="1970"/>
    <n v="1648"/>
    <n v="596"/>
    <n v="227"/>
    <n v="436"/>
  </r>
  <r>
    <x v="1"/>
    <n v="3"/>
    <n v="6137"/>
    <n v="5360"/>
    <n v="8040"/>
    <n v="129"/>
    <n v="3084"/>
    <n v="1603"/>
  </r>
  <r>
    <x v="0"/>
    <n v="3"/>
    <n v="8590"/>
    <n v="3045"/>
    <n v="7854"/>
    <n v="96"/>
    <n v="4095"/>
    <n v="225"/>
  </r>
  <r>
    <x v="0"/>
    <n v="3"/>
    <n v="35942"/>
    <n v="38369"/>
    <n v="59598"/>
    <n v="3254"/>
    <n v="26701"/>
    <n v="2017"/>
  </r>
  <r>
    <x v="0"/>
    <n v="3"/>
    <n v="7823"/>
    <n v="6245"/>
    <n v="6544"/>
    <n v="4154"/>
    <n v="4074"/>
    <n v="964"/>
  </r>
  <r>
    <x v="0"/>
    <n v="3"/>
    <n v="9396"/>
    <n v="11601"/>
    <n v="15775"/>
    <n v="2896"/>
    <n v="7677"/>
    <n v="1295"/>
  </r>
  <r>
    <x v="1"/>
    <n v="3"/>
    <n v="4760"/>
    <n v="1227"/>
    <n v="3250"/>
    <n v="3724"/>
    <n v="1247"/>
    <n v="1145"/>
  </r>
  <r>
    <x v="0"/>
    <n v="3"/>
    <n v="85"/>
    <n v="20959"/>
    <n v="45828"/>
    <n v="36"/>
    <n v="24231"/>
    <n v="1423"/>
  </r>
  <r>
    <x v="1"/>
    <n v="3"/>
    <n v="9"/>
    <n v="1534"/>
    <n v="7417"/>
    <n v="175"/>
    <n v="3468"/>
    <n v="27"/>
  </r>
  <r>
    <x v="0"/>
    <n v="3"/>
    <n v="19913"/>
    <n v="6759"/>
    <n v="13462"/>
    <n v="1256"/>
    <n v="5141"/>
    <n v="834"/>
  </r>
  <r>
    <x v="1"/>
    <n v="3"/>
    <n v="2446"/>
    <n v="7260"/>
    <n v="3993"/>
    <n v="5870"/>
    <n v="788"/>
    <n v="3095"/>
  </r>
  <r>
    <x v="1"/>
    <n v="3"/>
    <n v="8352"/>
    <n v="2820"/>
    <n v="1293"/>
    <n v="779"/>
    <n v="656"/>
    <n v="144"/>
  </r>
  <r>
    <x v="1"/>
    <n v="3"/>
    <n v="16705"/>
    <n v="2037"/>
    <n v="3202"/>
    <n v="10643"/>
    <n v="116"/>
    <n v="1365"/>
  </r>
  <r>
    <x v="1"/>
    <n v="3"/>
    <n v="18291"/>
    <n v="1266"/>
    <n v="21042"/>
    <n v="5373"/>
    <n v="4173"/>
    <n v="14472"/>
  </r>
  <r>
    <x v="1"/>
    <n v="3"/>
    <n v="4420"/>
    <n v="5139"/>
    <n v="2661"/>
    <n v="8872"/>
    <n v="1321"/>
    <n v="181"/>
  </r>
  <r>
    <x v="0"/>
    <n v="3"/>
    <n v="19899"/>
    <n v="5332"/>
    <n v="8713"/>
    <n v="8132"/>
    <n v="764"/>
    <n v="648"/>
  </r>
  <r>
    <x v="0"/>
    <n v="3"/>
    <n v="8190"/>
    <n v="6343"/>
    <n v="9794"/>
    <n v="1285"/>
    <n v="1901"/>
    <n v="1780"/>
  </r>
  <r>
    <x v="1"/>
    <n v="3"/>
    <n v="20398"/>
    <n v="1137"/>
    <n v="3"/>
    <n v="4407"/>
    <n v="3"/>
    <n v="975"/>
  </r>
  <r>
    <x v="1"/>
    <n v="3"/>
    <n v="717"/>
    <n v="3587"/>
    <n v="6532"/>
    <n v="7530"/>
    <n v="529"/>
    <n v="894"/>
  </r>
  <r>
    <x v="0"/>
    <n v="3"/>
    <n v="12205"/>
    <n v="12697"/>
    <n v="28540"/>
    <n v="869"/>
    <n v="12034"/>
    <n v="1009"/>
  </r>
  <r>
    <x v="1"/>
    <n v="3"/>
    <n v="10766"/>
    <n v="1175"/>
    <n v="2067"/>
    <n v="2096"/>
    <n v="301"/>
    <n v="167"/>
  </r>
  <r>
    <x v="1"/>
    <n v="3"/>
    <n v="1640"/>
    <n v="3259"/>
    <n v="3655"/>
    <n v="868"/>
    <n v="1202"/>
    <n v="1653"/>
  </r>
  <r>
    <x v="1"/>
    <n v="3"/>
    <n v="7005"/>
    <n v="829"/>
    <n v="3009"/>
    <n v="430"/>
    <n v="610"/>
    <n v="529"/>
  </r>
  <r>
    <x v="0"/>
    <n v="3"/>
    <n v="219"/>
    <n v="9540"/>
    <n v="14403"/>
    <n v="283"/>
    <n v="7818"/>
    <n v="156"/>
  </r>
  <r>
    <x v="0"/>
    <n v="3"/>
    <n v="10362"/>
    <n v="9232"/>
    <n v="11009"/>
    <n v="737"/>
    <n v="3537"/>
    <n v="2342"/>
  </r>
  <r>
    <x v="1"/>
    <n v="3"/>
    <n v="20874"/>
    <n v="1563"/>
    <n v="1783"/>
    <n v="2320"/>
    <n v="550"/>
    <n v="772"/>
  </r>
  <r>
    <x v="0"/>
    <n v="3"/>
    <n v="11867"/>
    <n v="3327"/>
    <n v="4814"/>
    <n v="1178"/>
    <n v="3837"/>
    <n v="120"/>
  </r>
  <r>
    <x v="0"/>
    <n v="3"/>
    <n v="16117"/>
    <n v="46197"/>
    <n v="92780"/>
    <n v="1026"/>
    <n v="40827"/>
    <n v="2944"/>
  </r>
  <r>
    <x v="0"/>
    <n v="3"/>
    <n v="22925"/>
    <n v="73498"/>
    <n v="32114"/>
    <n v="987"/>
    <n v="20070"/>
    <n v="903"/>
  </r>
  <r>
    <x v="1"/>
    <n v="3"/>
    <n v="43265"/>
    <n v="5025"/>
    <n v="8117"/>
    <n v="6312"/>
    <n v="1579"/>
    <n v="14351"/>
  </r>
  <r>
    <x v="1"/>
    <n v="3"/>
    <n v="7864"/>
    <n v="542"/>
    <n v="4042"/>
    <n v="9735"/>
    <n v="165"/>
    <n v="46"/>
  </r>
  <r>
    <x v="1"/>
    <n v="3"/>
    <n v="24904"/>
    <n v="3836"/>
    <n v="5330"/>
    <n v="3443"/>
    <n v="454"/>
    <n v="3178"/>
  </r>
  <r>
    <x v="1"/>
    <n v="3"/>
    <n v="11405"/>
    <n v="596"/>
    <n v="1638"/>
    <n v="3347"/>
    <n v="69"/>
    <n v="360"/>
  </r>
  <r>
    <x v="1"/>
    <n v="3"/>
    <n v="12754"/>
    <n v="2762"/>
    <n v="2530"/>
    <n v="8693"/>
    <n v="627"/>
    <n v="1117"/>
  </r>
  <r>
    <x v="0"/>
    <n v="3"/>
    <n v="9198"/>
    <n v="27472"/>
    <n v="32034"/>
    <n v="3232"/>
    <n v="18906"/>
    <n v="5130"/>
  </r>
  <r>
    <x v="1"/>
    <n v="3"/>
    <n v="11314"/>
    <n v="3090"/>
    <n v="2062"/>
    <n v="35009"/>
    <n v="71"/>
    <n v="2698"/>
  </r>
  <r>
    <x v="0"/>
    <n v="3"/>
    <n v="5626"/>
    <n v="12220"/>
    <n v="11323"/>
    <n v="206"/>
    <n v="5038"/>
    <n v="244"/>
  </r>
  <r>
    <x v="1"/>
    <n v="3"/>
    <n v="3"/>
    <n v="2920"/>
    <n v="6252"/>
    <n v="440"/>
    <n v="223"/>
    <n v="709"/>
  </r>
  <r>
    <x v="0"/>
    <n v="3"/>
    <n v="23"/>
    <n v="2616"/>
    <n v="8118"/>
    <n v="145"/>
    <n v="3874"/>
    <n v="217"/>
  </r>
  <r>
    <x v="1"/>
    <n v="3"/>
    <n v="403"/>
    <n v="254"/>
    <n v="610"/>
    <n v="774"/>
    <n v="54"/>
    <n v="63"/>
  </r>
  <r>
    <x v="1"/>
    <n v="3"/>
    <n v="503"/>
    <n v="112"/>
    <n v="778"/>
    <n v="895"/>
    <n v="56"/>
    <n v="132"/>
  </r>
  <r>
    <x v="1"/>
    <n v="3"/>
    <n v="9658"/>
    <n v="2182"/>
    <n v="1909"/>
    <n v="5639"/>
    <n v="215"/>
    <n v="323"/>
  </r>
  <r>
    <x v="0"/>
    <n v="3"/>
    <n v="11594"/>
    <n v="7779"/>
    <n v="12144"/>
    <n v="3252"/>
    <n v="8035"/>
    <n v="3029"/>
  </r>
  <r>
    <x v="0"/>
    <n v="3"/>
    <n v="1420"/>
    <n v="10810"/>
    <n v="16267"/>
    <n v="1593"/>
    <n v="6766"/>
    <n v="1838"/>
  </r>
  <r>
    <x v="0"/>
    <n v="3"/>
    <n v="2932"/>
    <n v="6459"/>
    <n v="7677"/>
    <n v="2561"/>
    <n v="4573"/>
    <n v="1386"/>
  </r>
  <r>
    <x v="1"/>
    <n v="3"/>
    <n v="56082"/>
    <n v="3504"/>
    <n v="8906"/>
    <n v="18028"/>
    <n v="1480"/>
    <n v="2498"/>
  </r>
  <r>
    <x v="1"/>
    <n v="3"/>
    <n v="14100"/>
    <n v="2132"/>
    <n v="3445"/>
    <n v="1336"/>
    <n v="1491"/>
    <n v="548"/>
  </r>
  <r>
    <x v="1"/>
    <n v="3"/>
    <n v="15587"/>
    <n v="1014"/>
    <n v="3970"/>
    <n v="910"/>
    <n v="139"/>
    <n v="1378"/>
  </r>
  <r>
    <x v="0"/>
    <n v="3"/>
    <n v="1454"/>
    <n v="6337"/>
    <n v="10704"/>
    <n v="133"/>
    <n v="6830"/>
    <n v="1831"/>
  </r>
  <r>
    <x v="0"/>
    <n v="3"/>
    <n v="8797"/>
    <n v="10646"/>
    <n v="14886"/>
    <n v="2471"/>
    <n v="8969"/>
    <n v="1438"/>
  </r>
  <r>
    <x v="0"/>
    <n v="3"/>
    <n v="1531"/>
    <n v="8397"/>
    <n v="6981"/>
    <n v="247"/>
    <n v="2505"/>
    <n v="1236"/>
  </r>
  <r>
    <x v="0"/>
    <n v="3"/>
    <n v="1406"/>
    <n v="16729"/>
    <n v="28986"/>
    <n v="673"/>
    <n v="836"/>
    <n v="3"/>
  </r>
  <r>
    <x v="1"/>
    <n v="3"/>
    <n v="11818"/>
    <n v="1648"/>
    <n v="1694"/>
    <n v="2276"/>
    <n v="169"/>
    <n v="1647"/>
  </r>
  <r>
    <x v="0"/>
    <n v="3"/>
    <n v="12579"/>
    <n v="11114"/>
    <n v="17569"/>
    <n v="805"/>
    <n v="6457"/>
    <n v="1519"/>
  </r>
  <r>
    <x v="1"/>
    <n v="3"/>
    <n v="19046"/>
    <n v="2770"/>
    <n v="2469"/>
    <n v="8853"/>
    <n v="483"/>
    <n v="2708"/>
  </r>
  <r>
    <x v="1"/>
    <n v="3"/>
    <n v="14438"/>
    <n v="2295"/>
    <n v="1733"/>
    <n v="3220"/>
    <n v="585"/>
    <n v="1561"/>
  </r>
  <r>
    <x v="1"/>
    <n v="3"/>
    <n v="18044"/>
    <n v="1080"/>
    <n v="2000"/>
    <n v="2555"/>
    <n v="118"/>
    <n v="1266"/>
  </r>
  <r>
    <x v="1"/>
    <n v="3"/>
    <n v="11134"/>
    <n v="793"/>
    <n v="2988"/>
    <n v="2715"/>
    <n v="276"/>
    <n v="610"/>
  </r>
  <r>
    <x v="1"/>
    <n v="3"/>
    <n v="11173"/>
    <n v="2521"/>
    <n v="3355"/>
    <n v="1517"/>
    <n v="310"/>
    <n v="222"/>
  </r>
  <r>
    <x v="1"/>
    <n v="3"/>
    <n v="6990"/>
    <n v="3880"/>
    <n v="5380"/>
    <n v="1647"/>
    <n v="319"/>
    <n v="1160"/>
  </r>
  <r>
    <x v="1"/>
    <n v="3"/>
    <n v="20049"/>
    <n v="1891"/>
    <n v="2362"/>
    <n v="5343"/>
    <n v="411"/>
    <n v="933"/>
  </r>
  <r>
    <x v="1"/>
    <n v="3"/>
    <n v="8258"/>
    <n v="2344"/>
    <n v="2147"/>
    <n v="3896"/>
    <n v="266"/>
    <n v="635"/>
  </r>
  <r>
    <x v="1"/>
    <n v="3"/>
    <n v="17160"/>
    <n v="1200"/>
    <n v="3412"/>
    <n v="2417"/>
    <n v="174"/>
    <n v="1136"/>
  </r>
  <r>
    <x v="1"/>
    <n v="3"/>
    <n v="4020"/>
    <n v="3234"/>
    <n v="1498"/>
    <n v="2395"/>
    <n v="264"/>
    <n v="255"/>
  </r>
  <r>
    <x v="1"/>
    <n v="3"/>
    <n v="12212"/>
    <n v="201"/>
    <n v="245"/>
    <n v="1991"/>
    <n v="25"/>
    <n v="860"/>
  </r>
  <r>
    <x v="0"/>
    <n v="3"/>
    <n v="11170"/>
    <n v="10769"/>
    <n v="8814"/>
    <n v="2194"/>
    <n v="1976"/>
    <n v="143"/>
  </r>
  <r>
    <x v="1"/>
    <n v="3"/>
    <n v="36050"/>
    <n v="1642"/>
    <n v="2961"/>
    <n v="4787"/>
    <n v="500"/>
    <n v="1621"/>
  </r>
  <r>
    <x v="1"/>
    <n v="3"/>
    <n v="76237"/>
    <n v="3473"/>
    <n v="7102"/>
    <n v="16538"/>
    <n v="778"/>
    <n v="918"/>
  </r>
  <r>
    <x v="1"/>
    <n v="3"/>
    <n v="19219"/>
    <n v="1840"/>
    <n v="1658"/>
    <n v="8195"/>
    <n v="349"/>
    <n v="483"/>
  </r>
  <r>
    <x v="0"/>
    <n v="3"/>
    <n v="21465"/>
    <n v="7243"/>
    <n v="10685"/>
    <n v="880"/>
    <n v="2386"/>
    <n v="2749"/>
  </r>
  <r>
    <x v="1"/>
    <n v="3"/>
    <n v="140"/>
    <n v="8847"/>
    <n v="3823"/>
    <n v="142"/>
    <n v="1062"/>
    <n v="3"/>
  </r>
  <r>
    <x v="1"/>
    <n v="3"/>
    <n v="42312"/>
    <n v="926"/>
    <n v="1510"/>
    <n v="1718"/>
    <n v="410"/>
    <n v="1819"/>
  </r>
  <r>
    <x v="1"/>
    <n v="3"/>
    <n v="7149"/>
    <n v="2428"/>
    <n v="699"/>
    <n v="6316"/>
    <n v="395"/>
    <n v="911"/>
  </r>
  <r>
    <x v="1"/>
    <n v="3"/>
    <n v="2101"/>
    <n v="589"/>
    <n v="314"/>
    <n v="346"/>
    <n v="70"/>
    <n v="310"/>
  </r>
  <r>
    <x v="1"/>
    <n v="3"/>
    <n v="14903"/>
    <n v="2032"/>
    <n v="2479"/>
    <n v="576"/>
    <n v="955"/>
    <n v="328"/>
  </r>
  <r>
    <x v="1"/>
    <n v="3"/>
    <n v="9434"/>
    <n v="1042"/>
    <n v="1235"/>
    <n v="436"/>
    <n v="256"/>
    <n v="396"/>
  </r>
  <r>
    <x v="1"/>
    <n v="3"/>
    <n v="7388"/>
    <n v="1882"/>
    <n v="2174"/>
    <n v="720"/>
    <n v="47"/>
    <n v="537"/>
  </r>
  <r>
    <x v="1"/>
    <n v="3"/>
    <n v="6300"/>
    <n v="1289"/>
    <n v="2591"/>
    <n v="1170"/>
    <n v="199"/>
    <n v="326"/>
  </r>
  <r>
    <x v="1"/>
    <n v="3"/>
    <n v="4625"/>
    <n v="8579"/>
    <n v="7030"/>
    <n v="4575"/>
    <n v="2447"/>
    <n v="1542"/>
  </r>
  <r>
    <x v="1"/>
    <n v="3"/>
    <n v="3087"/>
    <n v="8080"/>
    <n v="8282"/>
    <n v="661"/>
    <n v="721"/>
    <n v="36"/>
  </r>
  <r>
    <x v="1"/>
    <n v="3"/>
    <n v="13537"/>
    <n v="4257"/>
    <n v="5034"/>
    <n v="155"/>
    <n v="249"/>
    <n v="3271"/>
  </r>
  <r>
    <x v="1"/>
    <n v="3"/>
    <n v="5387"/>
    <n v="4979"/>
    <n v="3343"/>
    <n v="825"/>
    <n v="637"/>
    <n v="929"/>
  </r>
  <r>
    <x v="1"/>
    <n v="3"/>
    <n v="17623"/>
    <n v="4280"/>
    <n v="7305"/>
    <n v="2279"/>
    <n v="960"/>
    <n v="2616"/>
  </r>
  <r>
    <x v="1"/>
    <n v="3"/>
    <n v="30379"/>
    <n v="13252"/>
    <n v="5189"/>
    <n v="321"/>
    <n v="51"/>
    <n v="1450"/>
  </r>
  <r>
    <x v="1"/>
    <n v="3"/>
    <n v="37036"/>
    <n v="7152"/>
    <n v="8253"/>
    <n v="2995"/>
    <n v="20"/>
    <n v="3"/>
  </r>
  <r>
    <x v="1"/>
    <n v="3"/>
    <n v="10405"/>
    <n v="1596"/>
    <n v="1096"/>
    <n v="8425"/>
    <n v="399"/>
    <n v="318"/>
  </r>
  <r>
    <x v="1"/>
    <n v="3"/>
    <n v="18827"/>
    <n v="3677"/>
    <n v="1988"/>
    <n v="118"/>
    <n v="516"/>
    <n v="201"/>
  </r>
  <r>
    <x v="0"/>
    <n v="3"/>
    <n v="22039"/>
    <n v="8384"/>
    <n v="34792"/>
    <n v="42"/>
    <n v="12591"/>
    <n v="4430"/>
  </r>
  <r>
    <x v="1"/>
    <n v="3"/>
    <n v="7769"/>
    <n v="1936"/>
    <n v="2177"/>
    <n v="926"/>
    <n v="73"/>
    <n v="520"/>
  </r>
  <r>
    <x v="1"/>
    <n v="3"/>
    <n v="9203"/>
    <n v="3373"/>
    <n v="2707"/>
    <n v="1286"/>
    <n v="1082"/>
    <n v="526"/>
  </r>
  <r>
    <x v="1"/>
    <n v="3"/>
    <n v="5924"/>
    <n v="584"/>
    <n v="542"/>
    <n v="4052"/>
    <n v="283"/>
    <n v="434"/>
  </r>
  <r>
    <x v="1"/>
    <n v="3"/>
    <n v="31812"/>
    <n v="1433"/>
    <n v="1651"/>
    <n v="800"/>
    <n v="113"/>
    <n v="1440"/>
  </r>
  <r>
    <x v="1"/>
    <n v="3"/>
    <n v="16225"/>
    <n v="1825"/>
    <n v="1765"/>
    <n v="853"/>
    <n v="170"/>
    <n v="1067"/>
  </r>
  <r>
    <x v="1"/>
    <n v="3"/>
    <n v="1289"/>
    <n v="3328"/>
    <n v="2022"/>
    <n v="531"/>
    <n v="255"/>
    <n v="1774"/>
  </r>
  <r>
    <x v="1"/>
    <n v="3"/>
    <n v="18840"/>
    <n v="1371"/>
    <n v="3135"/>
    <n v="3001"/>
    <n v="352"/>
    <n v="184"/>
  </r>
  <r>
    <x v="1"/>
    <n v="3"/>
    <n v="3463"/>
    <n v="9250"/>
    <n v="2368"/>
    <n v="779"/>
    <n v="302"/>
    <n v="1627"/>
  </r>
  <r>
    <x v="1"/>
    <n v="3"/>
    <n v="622"/>
    <n v="55"/>
    <n v="137"/>
    <n v="75"/>
    <n v="7"/>
    <n v="8"/>
  </r>
  <r>
    <x v="0"/>
    <n v="3"/>
    <n v="1989"/>
    <n v="10690"/>
    <n v="19460"/>
    <n v="233"/>
    <n v="11577"/>
    <n v="2153"/>
  </r>
  <r>
    <x v="0"/>
    <n v="3"/>
    <n v="3830"/>
    <n v="5291"/>
    <n v="14855"/>
    <n v="317"/>
    <n v="6694"/>
    <n v="3182"/>
  </r>
  <r>
    <x v="1"/>
    <n v="3"/>
    <n v="17773"/>
    <n v="1366"/>
    <n v="2474"/>
    <n v="3378"/>
    <n v="811"/>
    <n v="418"/>
  </r>
  <r>
    <x v="0"/>
    <n v="3"/>
    <n v="2861"/>
    <n v="6570"/>
    <n v="9618"/>
    <n v="930"/>
    <n v="4004"/>
    <n v="1682"/>
  </r>
  <r>
    <x v="0"/>
    <n v="3"/>
    <n v="355"/>
    <n v="7704"/>
    <n v="14682"/>
    <n v="398"/>
    <n v="8077"/>
    <n v="303"/>
  </r>
  <r>
    <x v="0"/>
    <n v="3"/>
    <n v="1725"/>
    <n v="3651"/>
    <n v="12822"/>
    <n v="824"/>
    <n v="4424"/>
    <n v="2157"/>
  </r>
  <r>
    <x v="1"/>
    <n v="3"/>
    <n v="12434"/>
    <n v="540"/>
    <n v="283"/>
    <n v="1092"/>
    <n v="3"/>
    <n v="2233"/>
  </r>
  <r>
    <x v="1"/>
    <n v="3"/>
    <n v="15177"/>
    <n v="2024"/>
    <n v="3810"/>
    <n v="2665"/>
    <n v="232"/>
    <n v="610"/>
  </r>
  <r>
    <x v="0"/>
    <n v="3"/>
    <n v="5531"/>
    <n v="15726"/>
    <n v="26870"/>
    <n v="2367"/>
    <n v="13726"/>
    <n v="446"/>
  </r>
  <r>
    <x v="0"/>
    <n v="3"/>
    <n v="5224"/>
    <n v="7603"/>
    <n v="8584"/>
    <n v="2540"/>
    <n v="3674"/>
    <n v="238"/>
  </r>
  <r>
    <x v="0"/>
    <n v="3"/>
    <n v="15615"/>
    <n v="12653"/>
    <n v="19858"/>
    <n v="4425"/>
    <n v="7108"/>
    <n v="2379"/>
  </r>
  <r>
    <x v="0"/>
    <n v="3"/>
    <n v="4822"/>
    <n v="6721"/>
    <n v="9170"/>
    <n v="993"/>
    <n v="4973"/>
    <n v="3637"/>
  </r>
  <r>
    <x v="1"/>
    <n v="3"/>
    <n v="2926"/>
    <n v="3195"/>
    <n v="3268"/>
    <n v="405"/>
    <n v="1680"/>
    <n v="693"/>
  </r>
  <r>
    <x v="1"/>
    <n v="3"/>
    <n v="5809"/>
    <n v="735"/>
    <n v="803"/>
    <n v="1393"/>
    <n v="79"/>
    <n v="429"/>
  </r>
  <r>
    <x v="1"/>
    <n v="3"/>
    <n v="5414"/>
    <n v="717"/>
    <n v="2155"/>
    <n v="2399"/>
    <n v="69"/>
    <n v="750"/>
  </r>
  <r>
    <x v="0"/>
    <n v="3"/>
    <n v="260"/>
    <n v="8675"/>
    <n v="13430"/>
    <n v="1116"/>
    <n v="7015"/>
    <n v="323"/>
  </r>
  <r>
    <x v="0"/>
    <n v="3"/>
    <n v="200"/>
    <n v="25862"/>
    <n v="19816"/>
    <n v="651"/>
    <n v="8773"/>
    <n v="6250"/>
  </r>
  <r>
    <x v="1"/>
    <n v="3"/>
    <n v="955"/>
    <n v="5479"/>
    <n v="6536"/>
    <n v="333"/>
    <n v="2840"/>
    <n v="707"/>
  </r>
  <r>
    <x v="0"/>
    <n v="3"/>
    <n v="514"/>
    <n v="7677"/>
    <n v="19805"/>
    <n v="937"/>
    <n v="9836"/>
    <n v="716"/>
  </r>
  <r>
    <x v="1"/>
    <n v="3"/>
    <n v="286"/>
    <n v="1208"/>
    <n v="5241"/>
    <n v="2515"/>
    <n v="153"/>
    <n v="1442"/>
  </r>
  <r>
    <x v="0"/>
    <n v="3"/>
    <n v="2343"/>
    <n v="7845"/>
    <n v="11874"/>
    <n v="52"/>
    <n v="4196"/>
    <n v="1697"/>
  </r>
  <r>
    <x v="1"/>
    <n v="3"/>
    <n v="45640"/>
    <n v="6958"/>
    <n v="6536"/>
    <n v="7368"/>
    <n v="1532"/>
    <n v="230"/>
  </r>
  <r>
    <x v="1"/>
    <n v="3"/>
    <n v="12759"/>
    <n v="7330"/>
    <n v="4533"/>
    <n v="1752"/>
    <n v="20"/>
    <n v="2631"/>
  </r>
  <r>
    <x v="1"/>
    <n v="3"/>
    <n v="11002"/>
    <n v="7075"/>
    <n v="4945"/>
    <n v="1152"/>
    <n v="120"/>
    <n v="395"/>
  </r>
  <r>
    <x v="1"/>
    <n v="3"/>
    <n v="3157"/>
    <n v="4888"/>
    <n v="2500"/>
    <n v="4477"/>
    <n v="273"/>
    <n v="2165"/>
  </r>
  <r>
    <x v="1"/>
    <n v="3"/>
    <n v="12356"/>
    <n v="6036"/>
    <n v="8887"/>
    <n v="402"/>
    <n v="1382"/>
    <n v="2794"/>
  </r>
  <r>
    <x v="1"/>
    <n v="3"/>
    <n v="112151"/>
    <n v="29627"/>
    <n v="18148"/>
    <n v="16745"/>
    <n v="4948"/>
    <n v="8550"/>
  </r>
  <r>
    <x v="1"/>
    <n v="3"/>
    <n v="694"/>
    <n v="8533"/>
    <n v="10518"/>
    <n v="443"/>
    <n v="6907"/>
    <n v="156"/>
  </r>
  <r>
    <x v="1"/>
    <n v="3"/>
    <n v="36847"/>
    <n v="43950"/>
    <n v="20170"/>
    <n v="36534"/>
    <n v="239"/>
    <n v="47943"/>
  </r>
  <r>
    <x v="1"/>
    <n v="3"/>
    <n v="327"/>
    <n v="918"/>
    <n v="4710"/>
    <n v="74"/>
    <n v="334"/>
    <n v="11"/>
  </r>
  <r>
    <x v="1"/>
    <n v="3"/>
    <n v="8170"/>
    <n v="6448"/>
    <n v="1139"/>
    <n v="2181"/>
    <n v="58"/>
    <n v="247"/>
  </r>
  <r>
    <x v="1"/>
    <n v="3"/>
    <n v="3009"/>
    <n v="521"/>
    <n v="854"/>
    <n v="3470"/>
    <n v="949"/>
    <n v="727"/>
  </r>
  <r>
    <x v="1"/>
    <n v="3"/>
    <n v="2438"/>
    <n v="8002"/>
    <n v="9819"/>
    <n v="6269"/>
    <n v="3459"/>
    <n v="3"/>
  </r>
  <r>
    <x v="0"/>
    <n v="3"/>
    <n v="8040"/>
    <n v="7639"/>
    <n v="11687"/>
    <n v="2758"/>
    <n v="6839"/>
    <n v="404"/>
  </r>
  <r>
    <x v="0"/>
    <n v="3"/>
    <n v="834"/>
    <n v="11577"/>
    <n v="11522"/>
    <n v="275"/>
    <n v="4027"/>
    <n v="1856"/>
  </r>
  <r>
    <x v="1"/>
    <n v="3"/>
    <n v="16936"/>
    <n v="6250"/>
    <n v="1981"/>
    <n v="7332"/>
    <n v="118"/>
    <n v="64"/>
  </r>
  <r>
    <x v="1"/>
    <n v="3"/>
    <n v="13624"/>
    <n v="295"/>
    <n v="1381"/>
    <n v="890"/>
    <n v="43"/>
    <n v="84"/>
  </r>
  <r>
    <x v="1"/>
    <n v="3"/>
    <n v="5509"/>
    <n v="1461"/>
    <n v="2251"/>
    <n v="547"/>
    <n v="187"/>
    <n v="409"/>
  </r>
  <r>
    <x v="0"/>
    <n v="3"/>
    <n v="180"/>
    <n v="3485"/>
    <n v="20292"/>
    <n v="959"/>
    <n v="5618"/>
    <n v="666"/>
  </r>
  <r>
    <x v="1"/>
    <n v="3"/>
    <n v="7107"/>
    <n v="1012"/>
    <n v="2974"/>
    <n v="806"/>
    <n v="355"/>
    <n v="1142"/>
  </r>
  <r>
    <x v="1"/>
    <n v="3"/>
    <n v="17023"/>
    <n v="5139"/>
    <n v="5230"/>
    <n v="7888"/>
    <n v="330"/>
    <n v="1755"/>
  </r>
  <r>
    <x v="1"/>
    <n v="1"/>
    <n v="30624"/>
    <n v="7209"/>
    <n v="4897"/>
    <n v="18711"/>
    <n v="763"/>
    <n v="2876"/>
  </r>
  <r>
    <x v="0"/>
    <n v="1"/>
    <n v="2427"/>
    <n v="7097"/>
    <n v="10391"/>
    <n v="1127"/>
    <n v="4314"/>
    <n v="1468"/>
  </r>
  <r>
    <x v="1"/>
    <n v="1"/>
    <n v="11686"/>
    <n v="2154"/>
    <n v="6824"/>
    <n v="3527"/>
    <n v="592"/>
    <n v="697"/>
  </r>
  <r>
    <x v="1"/>
    <n v="1"/>
    <n v="9670"/>
    <n v="2280"/>
    <n v="2112"/>
    <n v="520"/>
    <n v="402"/>
    <n v="347"/>
  </r>
  <r>
    <x v="0"/>
    <n v="1"/>
    <n v="3067"/>
    <n v="13240"/>
    <n v="23127"/>
    <n v="3941"/>
    <n v="9959"/>
    <n v="731"/>
  </r>
  <r>
    <x v="0"/>
    <n v="1"/>
    <n v="4484"/>
    <n v="14399"/>
    <n v="24708"/>
    <n v="3549"/>
    <n v="14235"/>
    <n v="1681"/>
  </r>
  <r>
    <x v="1"/>
    <n v="1"/>
    <n v="25203"/>
    <n v="11487"/>
    <n v="9490"/>
    <n v="5065"/>
    <n v="284"/>
    <n v="6854"/>
  </r>
  <r>
    <x v="1"/>
    <n v="1"/>
    <n v="583"/>
    <n v="685"/>
    <n v="2216"/>
    <n v="469"/>
    <n v="954"/>
    <n v="18"/>
  </r>
  <r>
    <x v="1"/>
    <n v="1"/>
    <n v="1956"/>
    <n v="891"/>
    <n v="5226"/>
    <n v="1383"/>
    <n v="5"/>
    <n v="1328"/>
  </r>
  <r>
    <x v="0"/>
    <n v="1"/>
    <n v="1107"/>
    <n v="11711"/>
    <n v="23596"/>
    <n v="955"/>
    <n v="9265"/>
    <n v="710"/>
  </r>
  <r>
    <x v="1"/>
    <n v="1"/>
    <n v="6373"/>
    <n v="780"/>
    <n v="950"/>
    <n v="878"/>
    <n v="288"/>
    <n v="285"/>
  </r>
  <r>
    <x v="0"/>
    <n v="1"/>
    <n v="2541"/>
    <n v="4737"/>
    <n v="6089"/>
    <n v="2946"/>
    <n v="5316"/>
    <n v="120"/>
  </r>
  <r>
    <x v="1"/>
    <n v="1"/>
    <n v="1537"/>
    <n v="3748"/>
    <n v="5838"/>
    <n v="1859"/>
    <n v="3381"/>
    <n v="806"/>
  </r>
  <r>
    <x v="0"/>
    <n v="1"/>
    <n v="5550"/>
    <n v="12729"/>
    <n v="16767"/>
    <n v="864"/>
    <n v="12420"/>
    <n v="797"/>
  </r>
  <r>
    <x v="1"/>
    <n v="1"/>
    <n v="18567"/>
    <n v="1895"/>
    <n v="1393"/>
    <n v="1801"/>
    <n v="244"/>
    <n v="2100"/>
  </r>
  <r>
    <x v="0"/>
    <n v="1"/>
    <n v="12119"/>
    <n v="28326"/>
    <n v="39694"/>
    <n v="4736"/>
    <n v="19410"/>
    <n v="2870"/>
  </r>
  <r>
    <x v="1"/>
    <n v="1"/>
    <n v="7291"/>
    <n v="1012"/>
    <n v="2062"/>
    <n v="1291"/>
    <n v="240"/>
    <n v="1775"/>
  </r>
  <r>
    <x v="1"/>
    <n v="1"/>
    <n v="3317"/>
    <n v="6602"/>
    <n v="6861"/>
    <n v="1329"/>
    <n v="3961"/>
    <n v="1215"/>
  </r>
  <r>
    <x v="0"/>
    <n v="1"/>
    <n v="2362"/>
    <n v="6551"/>
    <n v="11364"/>
    <n v="913"/>
    <n v="5957"/>
    <n v="791"/>
  </r>
  <r>
    <x v="1"/>
    <n v="1"/>
    <n v="2806"/>
    <n v="10765"/>
    <n v="15538"/>
    <n v="1374"/>
    <n v="5828"/>
    <n v="2388"/>
  </r>
  <r>
    <x v="0"/>
    <n v="1"/>
    <n v="2532"/>
    <n v="16599"/>
    <n v="36486"/>
    <n v="179"/>
    <n v="13308"/>
    <n v="674"/>
  </r>
  <r>
    <x v="1"/>
    <n v="1"/>
    <n v="18044"/>
    <n v="1475"/>
    <n v="2046"/>
    <n v="2532"/>
    <n v="130"/>
    <n v="1158"/>
  </r>
  <r>
    <x v="0"/>
    <n v="1"/>
    <n v="18"/>
    <n v="7504"/>
    <n v="15205"/>
    <n v="1285"/>
    <n v="4797"/>
    <n v="6372"/>
  </r>
  <r>
    <x v="1"/>
    <n v="1"/>
    <n v="4155"/>
    <n v="367"/>
    <n v="1390"/>
    <n v="2306"/>
    <n v="86"/>
    <n v="130"/>
  </r>
  <r>
    <x v="1"/>
    <n v="1"/>
    <n v="14755"/>
    <n v="899"/>
    <n v="1382"/>
    <n v="1765"/>
    <n v="56"/>
    <n v="749"/>
  </r>
  <r>
    <x v="1"/>
    <n v="1"/>
    <n v="5396"/>
    <n v="7503"/>
    <n v="10646"/>
    <n v="91"/>
    <n v="4167"/>
    <n v="239"/>
  </r>
  <r>
    <x v="1"/>
    <n v="1"/>
    <n v="5041"/>
    <n v="1115"/>
    <n v="2856"/>
    <n v="7496"/>
    <n v="256"/>
    <n v="375"/>
  </r>
  <r>
    <x v="0"/>
    <n v="1"/>
    <n v="2790"/>
    <n v="2527"/>
    <n v="5265"/>
    <n v="5612"/>
    <n v="788"/>
    <n v="1360"/>
  </r>
  <r>
    <x v="1"/>
    <n v="1"/>
    <n v="7274"/>
    <n v="659"/>
    <n v="1499"/>
    <n v="784"/>
    <n v="70"/>
    <n v="659"/>
  </r>
  <r>
    <x v="1"/>
    <n v="1"/>
    <n v="12680"/>
    <n v="3243"/>
    <n v="4157"/>
    <n v="660"/>
    <n v="761"/>
    <n v="786"/>
  </r>
  <r>
    <x v="0"/>
    <n v="1"/>
    <n v="20782"/>
    <n v="5921"/>
    <n v="9212"/>
    <n v="1759"/>
    <n v="2568"/>
    <n v="1553"/>
  </r>
  <r>
    <x v="1"/>
    <n v="1"/>
    <n v="4042"/>
    <n v="2204"/>
    <n v="1563"/>
    <n v="2286"/>
    <n v="263"/>
    <n v="689"/>
  </r>
  <r>
    <x v="1"/>
    <n v="1"/>
    <n v="1869"/>
    <n v="577"/>
    <n v="572"/>
    <n v="950"/>
    <n v="4762"/>
    <n v="203"/>
  </r>
  <r>
    <x v="1"/>
    <n v="1"/>
    <n v="8656"/>
    <n v="2746"/>
    <n v="2501"/>
    <n v="6845"/>
    <n v="694"/>
    <n v="980"/>
  </r>
  <r>
    <x v="0"/>
    <n v="1"/>
    <n v="11072"/>
    <n v="5989"/>
    <n v="5615"/>
    <n v="8321"/>
    <n v="955"/>
    <n v="2137"/>
  </r>
  <r>
    <x v="1"/>
    <n v="1"/>
    <n v="2344"/>
    <n v="10678"/>
    <n v="3828"/>
    <n v="1439"/>
    <n v="1566"/>
    <n v="490"/>
  </r>
  <r>
    <x v="1"/>
    <n v="1"/>
    <n v="25962"/>
    <n v="1780"/>
    <n v="3838"/>
    <n v="638"/>
    <n v="284"/>
    <n v="834"/>
  </r>
  <r>
    <x v="1"/>
    <n v="1"/>
    <n v="964"/>
    <n v="4984"/>
    <n v="3316"/>
    <n v="937"/>
    <n v="409"/>
    <n v="7"/>
  </r>
  <r>
    <x v="1"/>
    <n v="1"/>
    <n v="15603"/>
    <n v="2703"/>
    <n v="3833"/>
    <n v="4260"/>
    <n v="325"/>
    <n v="2563"/>
  </r>
  <r>
    <x v="1"/>
    <n v="1"/>
    <n v="1838"/>
    <n v="6380"/>
    <n v="2824"/>
    <n v="1218"/>
    <n v="1216"/>
    <n v="295"/>
  </r>
  <r>
    <x v="1"/>
    <n v="1"/>
    <n v="8635"/>
    <n v="820"/>
    <n v="3047"/>
    <n v="2312"/>
    <n v="415"/>
    <n v="225"/>
  </r>
  <r>
    <x v="1"/>
    <n v="1"/>
    <n v="18692"/>
    <n v="3838"/>
    <n v="593"/>
    <n v="4634"/>
    <n v="28"/>
    <n v="1215"/>
  </r>
  <r>
    <x v="1"/>
    <n v="1"/>
    <n v="7363"/>
    <n v="475"/>
    <n v="585"/>
    <n v="1112"/>
    <n v="72"/>
    <n v="216"/>
  </r>
  <r>
    <x v="1"/>
    <n v="1"/>
    <n v="47493"/>
    <n v="2567"/>
    <n v="3779"/>
    <n v="5243"/>
    <n v="828"/>
    <n v="2253"/>
  </r>
  <r>
    <x v="1"/>
    <n v="1"/>
    <n v="22096"/>
    <n v="3575"/>
    <n v="7041"/>
    <n v="11422"/>
    <n v="343"/>
    <n v="2564"/>
  </r>
  <r>
    <x v="1"/>
    <n v="1"/>
    <n v="24929"/>
    <n v="1801"/>
    <n v="2475"/>
    <n v="2216"/>
    <n v="412"/>
    <n v="1047"/>
  </r>
  <r>
    <x v="1"/>
    <n v="1"/>
    <n v="18226"/>
    <n v="659"/>
    <n v="2914"/>
    <n v="3752"/>
    <n v="586"/>
    <n v="578"/>
  </r>
  <r>
    <x v="1"/>
    <n v="1"/>
    <n v="11210"/>
    <n v="3576"/>
    <n v="5119"/>
    <n v="561"/>
    <n v="1682"/>
    <n v="2398"/>
  </r>
  <r>
    <x v="1"/>
    <n v="1"/>
    <n v="6202"/>
    <n v="7775"/>
    <n v="10817"/>
    <n v="1183"/>
    <n v="3143"/>
    <n v="1970"/>
  </r>
  <r>
    <x v="0"/>
    <n v="1"/>
    <n v="3062"/>
    <n v="6154"/>
    <n v="13916"/>
    <n v="230"/>
    <n v="8933"/>
    <n v="2784"/>
  </r>
  <r>
    <x v="1"/>
    <n v="1"/>
    <n v="8885"/>
    <n v="2428"/>
    <n v="1777"/>
    <n v="1777"/>
    <n v="430"/>
    <n v="610"/>
  </r>
  <r>
    <x v="1"/>
    <n v="1"/>
    <n v="13569"/>
    <n v="346"/>
    <n v="489"/>
    <n v="2077"/>
    <n v="44"/>
    <n v="659"/>
  </r>
  <r>
    <x v="1"/>
    <n v="1"/>
    <n v="15671"/>
    <n v="5279"/>
    <n v="2406"/>
    <n v="559"/>
    <n v="562"/>
    <n v="572"/>
  </r>
  <r>
    <x v="1"/>
    <n v="1"/>
    <n v="8040"/>
    <n v="3795"/>
    <n v="2070"/>
    <n v="6340"/>
    <n v="918"/>
    <n v="291"/>
  </r>
  <r>
    <x v="1"/>
    <n v="1"/>
    <n v="3191"/>
    <n v="1993"/>
    <n v="1799"/>
    <n v="1730"/>
    <n v="234"/>
    <n v="710"/>
  </r>
  <r>
    <x v="0"/>
    <n v="1"/>
    <n v="6134"/>
    <n v="23133"/>
    <n v="33586"/>
    <n v="6746"/>
    <n v="18594"/>
    <n v="5121"/>
  </r>
  <r>
    <x v="1"/>
    <n v="1"/>
    <n v="6623"/>
    <n v="1860"/>
    <n v="4740"/>
    <n v="7683"/>
    <n v="205"/>
    <n v="1693"/>
  </r>
  <r>
    <x v="1"/>
    <n v="1"/>
    <n v="29526"/>
    <n v="7961"/>
    <n v="16966"/>
    <n v="432"/>
    <n v="363"/>
    <n v="1391"/>
  </r>
  <r>
    <x v="1"/>
    <n v="1"/>
    <n v="10379"/>
    <n v="17972"/>
    <n v="4748"/>
    <n v="4686"/>
    <n v="1547"/>
    <n v="3265"/>
  </r>
  <r>
    <x v="1"/>
    <n v="1"/>
    <n v="31614"/>
    <n v="489"/>
    <n v="1495"/>
    <n v="3242"/>
    <n v="111"/>
    <n v="615"/>
  </r>
  <r>
    <x v="1"/>
    <n v="1"/>
    <n v="11092"/>
    <n v="5008"/>
    <n v="5249"/>
    <n v="453"/>
    <n v="392"/>
    <n v="373"/>
  </r>
  <r>
    <x v="1"/>
    <n v="1"/>
    <n v="8475"/>
    <n v="1931"/>
    <n v="1883"/>
    <n v="5004"/>
    <n v="3593"/>
    <n v="987"/>
  </r>
  <r>
    <x v="1"/>
    <n v="1"/>
    <n v="56083"/>
    <n v="4563"/>
    <n v="2124"/>
    <n v="6422"/>
    <n v="730"/>
    <n v="3321"/>
  </r>
  <r>
    <x v="1"/>
    <n v="1"/>
    <n v="53205"/>
    <n v="4959"/>
    <n v="7336"/>
    <n v="3012"/>
    <n v="967"/>
    <n v="818"/>
  </r>
  <r>
    <x v="1"/>
    <n v="1"/>
    <n v="9193"/>
    <n v="4885"/>
    <n v="2157"/>
    <n v="327"/>
    <n v="780"/>
    <n v="548"/>
  </r>
  <r>
    <x v="1"/>
    <n v="1"/>
    <n v="7858"/>
    <n v="1110"/>
    <n v="1094"/>
    <n v="6818"/>
    <n v="49"/>
    <n v="287"/>
  </r>
  <r>
    <x v="1"/>
    <n v="1"/>
    <n v="23257"/>
    <n v="1372"/>
    <n v="1677"/>
    <n v="982"/>
    <n v="429"/>
    <n v="655"/>
  </r>
  <r>
    <x v="1"/>
    <n v="1"/>
    <n v="2153"/>
    <n v="1115"/>
    <n v="6684"/>
    <n v="4324"/>
    <n v="2894"/>
    <n v="411"/>
  </r>
  <r>
    <x v="0"/>
    <n v="1"/>
    <n v="1073"/>
    <n v="9679"/>
    <n v="15445"/>
    <n v="61"/>
    <n v="5980"/>
    <n v="1265"/>
  </r>
  <r>
    <x v="1"/>
    <n v="1"/>
    <n v="5909"/>
    <n v="23527"/>
    <n v="13699"/>
    <n v="10155"/>
    <n v="830"/>
    <n v="3636"/>
  </r>
  <r>
    <x v="0"/>
    <n v="1"/>
    <n v="572"/>
    <n v="9763"/>
    <n v="22182"/>
    <n v="2221"/>
    <n v="4882"/>
    <n v="2563"/>
  </r>
  <r>
    <x v="1"/>
    <n v="1"/>
    <n v="20893"/>
    <n v="1222"/>
    <n v="2576"/>
    <n v="3975"/>
    <n v="737"/>
    <n v="3628"/>
  </r>
  <r>
    <x v="0"/>
    <n v="1"/>
    <n v="11908"/>
    <n v="8053"/>
    <n v="19847"/>
    <n v="1069"/>
    <n v="6374"/>
    <n v="698"/>
  </r>
  <r>
    <x v="1"/>
    <n v="1"/>
    <n v="15218"/>
    <n v="258"/>
    <n v="1138"/>
    <n v="2516"/>
    <n v="333"/>
    <n v="204"/>
  </r>
  <r>
    <x v="1"/>
    <n v="1"/>
    <n v="4720"/>
    <n v="1032"/>
    <n v="975"/>
    <n v="5500"/>
    <n v="197"/>
    <n v="56"/>
  </r>
  <r>
    <x v="1"/>
    <n v="1"/>
    <n v="2083"/>
    <n v="5007"/>
    <n v="1563"/>
    <n v="1120"/>
    <n v="147"/>
    <n v="1550"/>
  </r>
  <r>
    <x v="1"/>
    <n v="1"/>
    <n v="514"/>
    <n v="8323"/>
    <n v="6869"/>
    <n v="529"/>
    <n v="93"/>
    <n v="1040"/>
  </r>
  <r>
    <x v="1"/>
    <n v="3"/>
    <n v="36817"/>
    <n v="3045"/>
    <n v="1493"/>
    <n v="4802"/>
    <n v="210"/>
    <n v="1824"/>
  </r>
  <r>
    <x v="1"/>
    <n v="3"/>
    <n v="894"/>
    <n v="1703"/>
    <n v="1841"/>
    <n v="744"/>
    <n v="759"/>
    <n v="1153"/>
  </r>
  <r>
    <x v="1"/>
    <n v="3"/>
    <n v="680"/>
    <n v="1610"/>
    <n v="223"/>
    <n v="862"/>
    <n v="96"/>
    <n v="379"/>
  </r>
  <r>
    <x v="1"/>
    <n v="3"/>
    <n v="27901"/>
    <n v="3749"/>
    <n v="6964"/>
    <n v="4479"/>
    <n v="603"/>
    <n v="2503"/>
  </r>
  <r>
    <x v="1"/>
    <n v="3"/>
    <n v="9061"/>
    <n v="829"/>
    <n v="683"/>
    <n v="16919"/>
    <n v="621"/>
    <n v="139"/>
  </r>
  <r>
    <x v="1"/>
    <n v="3"/>
    <n v="11693"/>
    <n v="2317"/>
    <n v="2543"/>
    <n v="5845"/>
    <n v="274"/>
    <n v="1409"/>
  </r>
  <r>
    <x v="0"/>
    <n v="3"/>
    <n v="17360"/>
    <n v="6200"/>
    <n v="9694"/>
    <n v="1293"/>
    <n v="3620"/>
    <n v="1721"/>
  </r>
  <r>
    <x v="1"/>
    <n v="3"/>
    <n v="3366"/>
    <n v="2884"/>
    <n v="2431"/>
    <n v="977"/>
    <n v="167"/>
    <n v="1104"/>
  </r>
  <r>
    <x v="0"/>
    <n v="3"/>
    <n v="12238"/>
    <n v="7108"/>
    <n v="6235"/>
    <n v="1093"/>
    <n v="2328"/>
    <n v="2079"/>
  </r>
  <r>
    <x v="1"/>
    <n v="3"/>
    <n v="49063"/>
    <n v="3965"/>
    <n v="4252"/>
    <n v="5970"/>
    <n v="1041"/>
    <n v="1404"/>
  </r>
  <r>
    <x v="1"/>
    <n v="3"/>
    <n v="25767"/>
    <n v="3613"/>
    <n v="2013"/>
    <n v="10303"/>
    <n v="314"/>
    <n v="1384"/>
  </r>
  <r>
    <x v="1"/>
    <n v="3"/>
    <n v="68951"/>
    <n v="4411"/>
    <n v="12609"/>
    <n v="8692"/>
    <n v="751"/>
    <n v="2406"/>
  </r>
  <r>
    <x v="1"/>
    <n v="3"/>
    <n v="40254"/>
    <n v="640"/>
    <n v="3600"/>
    <n v="1042"/>
    <n v="436"/>
    <n v="18"/>
  </r>
  <r>
    <x v="1"/>
    <n v="3"/>
    <n v="7149"/>
    <n v="2247"/>
    <n v="1242"/>
    <n v="1619"/>
    <n v="1226"/>
    <n v="128"/>
  </r>
  <r>
    <x v="1"/>
    <n v="3"/>
    <n v="15354"/>
    <n v="2102"/>
    <n v="2828"/>
    <n v="8366"/>
    <n v="386"/>
    <n v="1027"/>
  </r>
  <r>
    <x v="1"/>
    <n v="3"/>
    <n v="16260"/>
    <n v="594"/>
    <n v="1296"/>
    <n v="848"/>
    <n v="445"/>
    <n v="258"/>
  </r>
  <r>
    <x v="1"/>
    <n v="3"/>
    <n v="42786"/>
    <n v="286"/>
    <n v="471"/>
    <n v="1388"/>
    <n v="32"/>
    <n v="22"/>
  </r>
  <r>
    <x v="1"/>
    <n v="3"/>
    <n v="2708"/>
    <n v="2160"/>
    <n v="2642"/>
    <n v="502"/>
    <n v="965"/>
    <n v="1522"/>
  </r>
  <r>
    <x v="1"/>
    <n v="3"/>
    <n v="6022"/>
    <n v="3354"/>
    <n v="3261"/>
    <n v="2507"/>
    <n v="212"/>
    <n v="686"/>
  </r>
  <r>
    <x v="1"/>
    <n v="3"/>
    <n v="2838"/>
    <n v="3086"/>
    <n v="4329"/>
    <n v="3838"/>
    <n v="825"/>
    <n v="1060"/>
  </r>
  <r>
    <x v="0"/>
    <n v="2"/>
    <n v="3996"/>
    <n v="11103"/>
    <n v="12469"/>
    <n v="902"/>
    <n v="5952"/>
    <n v="741"/>
  </r>
  <r>
    <x v="1"/>
    <n v="2"/>
    <n v="21273"/>
    <n v="2013"/>
    <n v="6550"/>
    <n v="909"/>
    <n v="811"/>
    <n v="1854"/>
  </r>
  <r>
    <x v="0"/>
    <n v="2"/>
    <n v="7588"/>
    <n v="1897"/>
    <n v="5234"/>
    <n v="417"/>
    <n v="2208"/>
    <n v="254"/>
  </r>
  <r>
    <x v="1"/>
    <n v="2"/>
    <n v="19087"/>
    <n v="1304"/>
    <n v="3643"/>
    <n v="3045"/>
    <n v="710"/>
    <n v="898"/>
  </r>
  <r>
    <x v="0"/>
    <n v="2"/>
    <n v="8090"/>
    <n v="3199"/>
    <n v="6986"/>
    <n v="1455"/>
    <n v="3712"/>
    <n v="531"/>
  </r>
  <r>
    <x v="0"/>
    <n v="2"/>
    <n v="6758"/>
    <n v="4560"/>
    <n v="9965"/>
    <n v="934"/>
    <n v="4538"/>
    <n v="1037"/>
  </r>
  <r>
    <x v="1"/>
    <n v="2"/>
    <n v="444"/>
    <n v="879"/>
    <n v="2060"/>
    <n v="264"/>
    <n v="290"/>
    <n v="259"/>
  </r>
  <r>
    <x v="0"/>
    <n v="2"/>
    <n v="16448"/>
    <n v="6243"/>
    <n v="6360"/>
    <n v="824"/>
    <n v="2662"/>
    <n v="2005"/>
  </r>
  <r>
    <x v="0"/>
    <n v="2"/>
    <n v="5283"/>
    <n v="13316"/>
    <n v="20399"/>
    <n v="1809"/>
    <n v="8752"/>
    <n v="172"/>
  </r>
  <r>
    <x v="0"/>
    <n v="2"/>
    <n v="2886"/>
    <n v="5302"/>
    <n v="9785"/>
    <n v="364"/>
    <n v="6236"/>
    <n v="555"/>
  </r>
  <r>
    <x v="0"/>
    <n v="2"/>
    <n v="2599"/>
    <n v="3688"/>
    <n v="13829"/>
    <n v="492"/>
    <n v="10069"/>
    <n v="59"/>
  </r>
  <r>
    <x v="0"/>
    <n v="2"/>
    <n v="161"/>
    <n v="7460"/>
    <n v="24773"/>
    <n v="617"/>
    <n v="11783"/>
    <n v="2410"/>
  </r>
  <r>
    <x v="0"/>
    <n v="2"/>
    <n v="243"/>
    <n v="12939"/>
    <n v="8852"/>
    <n v="799"/>
    <n v="3909"/>
    <n v="211"/>
  </r>
  <r>
    <x v="0"/>
    <n v="2"/>
    <n v="6468"/>
    <n v="12867"/>
    <n v="21570"/>
    <n v="1840"/>
    <n v="7558"/>
    <n v="1543"/>
  </r>
  <r>
    <x v="1"/>
    <n v="2"/>
    <n v="17327"/>
    <n v="2374"/>
    <n v="2842"/>
    <n v="1149"/>
    <n v="351"/>
    <n v="925"/>
  </r>
  <r>
    <x v="1"/>
    <n v="2"/>
    <n v="6987"/>
    <n v="1020"/>
    <n v="3007"/>
    <n v="416"/>
    <n v="257"/>
    <n v="656"/>
  </r>
  <r>
    <x v="0"/>
    <n v="2"/>
    <n v="918"/>
    <n v="20655"/>
    <n v="13567"/>
    <n v="1465"/>
    <n v="6846"/>
    <n v="806"/>
  </r>
  <r>
    <x v="1"/>
    <n v="2"/>
    <n v="7034"/>
    <n v="1492"/>
    <n v="2405"/>
    <n v="12569"/>
    <n v="299"/>
    <n v="1117"/>
  </r>
  <r>
    <x v="1"/>
    <n v="2"/>
    <n v="29635"/>
    <n v="2335"/>
    <n v="8280"/>
    <n v="3046"/>
    <n v="371"/>
    <n v="117"/>
  </r>
  <r>
    <x v="0"/>
    <n v="2"/>
    <n v="2137"/>
    <n v="3737"/>
    <n v="19172"/>
    <n v="1274"/>
    <n v="17120"/>
    <n v="142"/>
  </r>
  <r>
    <x v="1"/>
    <n v="2"/>
    <n v="9784"/>
    <n v="925"/>
    <n v="2405"/>
    <n v="4447"/>
    <n v="183"/>
    <n v="297"/>
  </r>
  <r>
    <x v="1"/>
    <n v="2"/>
    <n v="10617"/>
    <n v="1795"/>
    <n v="7647"/>
    <n v="1483"/>
    <n v="857"/>
    <n v="1233"/>
  </r>
  <r>
    <x v="0"/>
    <n v="2"/>
    <n v="1479"/>
    <n v="14982"/>
    <n v="11924"/>
    <n v="662"/>
    <n v="3891"/>
    <n v="3508"/>
  </r>
  <r>
    <x v="1"/>
    <n v="2"/>
    <n v="7127"/>
    <n v="1375"/>
    <n v="2201"/>
    <n v="2679"/>
    <n v="83"/>
    <n v="1059"/>
  </r>
  <r>
    <x v="1"/>
    <n v="2"/>
    <n v="1182"/>
    <n v="3088"/>
    <n v="6114"/>
    <n v="978"/>
    <n v="821"/>
    <n v="1637"/>
  </r>
  <r>
    <x v="1"/>
    <n v="2"/>
    <n v="11800"/>
    <n v="2713"/>
    <n v="3558"/>
    <n v="2121"/>
    <n v="706"/>
    <n v="51"/>
  </r>
  <r>
    <x v="0"/>
    <n v="2"/>
    <n v="9759"/>
    <n v="25071"/>
    <n v="17645"/>
    <n v="1128"/>
    <n v="12408"/>
    <n v="1625"/>
  </r>
  <r>
    <x v="1"/>
    <n v="2"/>
    <n v="1774"/>
    <n v="3696"/>
    <n v="2280"/>
    <n v="514"/>
    <n v="275"/>
    <n v="834"/>
  </r>
  <r>
    <x v="1"/>
    <n v="2"/>
    <n v="9155"/>
    <n v="1897"/>
    <n v="5167"/>
    <n v="2714"/>
    <n v="228"/>
    <n v="1113"/>
  </r>
  <r>
    <x v="1"/>
    <n v="2"/>
    <n v="15881"/>
    <n v="713"/>
    <n v="3315"/>
    <n v="3703"/>
    <n v="1470"/>
    <n v="229"/>
  </r>
  <r>
    <x v="1"/>
    <n v="2"/>
    <n v="13360"/>
    <n v="944"/>
    <n v="11593"/>
    <n v="915"/>
    <n v="1679"/>
    <n v="573"/>
  </r>
  <r>
    <x v="1"/>
    <n v="2"/>
    <n v="25977"/>
    <n v="3587"/>
    <n v="2464"/>
    <n v="2369"/>
    <n v="140"/>
    <n v="1092"/>
  </r>
  <r>
    <x v="1"/>
    <n v="2"/>
    <n v="32717"/>
    <n v="16784"/>
    <n v="13626"/>
    <n v="60869"/>
    <n v="1272"/>
    <n v="5609"/>
  </r>
  <r>
    <x v="1"/>
    <n v="2"/>
    <n v="4414"/>
    <n v="1610"/>
    <n v="1431"/>
    <n v="3498"/>
    <n v="387"/>
    <n v="834"/>
  </r>
  <r>
    <x v="1"/>
    <n v="2"/>
    <n v="542"/>
    <n v="899"/>
    <n v="1664"/>
    <n v="414"/>
    <n v="88"/>
    <n v="522"/>
  </r>
  <r>
    <x v="1"/>
    <n v="2"/>
    <n v="16933"/>
    <n v="2209"/>
    <n v="3389"/>
    <n v="7849"/>
    <n v="210"/>
    <n v="1534"/>
  </r>
  <r>
    <x v="1"/>
    <n v="2"/>
    <n v="5113"/>
    <n v="1486"/>
    <n v="4583"/>
    <n v="5127"/>
    <n v="492"/>
    <n v="739"/>
  </r>
  <r>
    <x v="1"/>
    <n v="2"/>
    <n v="9790"/>
    <n v="1786"/>
    <n v="5109"/>
    <n v="3570"/>
    <n v="182"/>
    <n v="1043"/>
  </r>
  <r>
    <x v="0"/>
    <n v="2"/>
    <n v="11223"/>
    <n v="14881"/>
    <n v="26839"/>
    <n v="1234"/>
    <n v="9606"/>
    <n v="1102"/>
  </r>
  <r>
    <x v="1"/>
    <n v="2"/>
    <n v="22321"/>
    <n v="3216"/>
    <n v="1447"/>
    <n v="2208"/>
    <n v="178"/>
    <n v="2602"/>
  </r>
  <r>
    <x v="0"/>
    <n v="2"/>
    <n v="8565"/>
    <n v="4980"/>
    <n v="67298"/>
    <n v="131"/>
    <n v="38102"/>
    <n v="1215"/>
  </r>
  <r>
    <x v="0"/>
    <n v="2"/>
    <n v="16823"/>
    <n v="928"/>
    <n v="2743"/>
    <n v="11559"/>
    <n v="332"/>
    <n v="3486"/>
  </r>
  <r>
    <x v="0"/>
    <n v="2"/>
    <n v="27082"/>
    <n v="6817"/>
    <n v="10790"/>
    <n v="1365"/>
    <n v="4111"/>
    <n v="2139"/>
  </r>
  <r>
    <x v="1"/>
    <n v="2"/>
    <n v="13970"/>
    <n v="1511"/>
    <n v="1330"/>
    <n v="650"/>
    <n v="146"/>
    <n v="778"/>
  </r>
  <r>
    <x v="1"/>
    <n v="2"/>
    <n v="9351"/>
    <n v="1347"/>
    <n v="2611"/>
    <n v="8170"/>
    <n v="442"/>
    <n v="868"/>
  </r>
  <r>
    <x v="1"/>
    <n v="2"/>
    <n v="3"/>
    <n v="333"/>
    <n v="7021"/>
    <n v="15601"/>
    <n v="15"/>
    <n v="550"/>
  </r>
  <r>
    <x v="1"/>
    <n v="2"/>
    <n v="2617"/>
    <n v="1188"/>
    <n v="5332"/>
    <n v="9584"/>
    <n v="573"/>
    <n v="1942"/>
  </r>
  <r>
    <x v="0"/>
    <n v="3"/>
    <n v="381"/>
    <n v="4025"/>
    <n v="9670"/>
    <n v="388"/>
    <n v="7271"/>
    <n v="1371"/>
  </r>
  <r>
    <x v="0"/>
    <n v="3"/>
    <n v="2320"/>
    <n v="5763"/>
    <n v="11238"/>
    <n v="767"/>
    <n v="5162"/>
    <n v="2158"/>
  </r>
  <r>
    <x v="1"/>
    <n v="3"/>
    <n v="255"/>
    <n v="5758"/>
    <n v="5923"/>
    <n v="349"/>
    <n v="4595"/>
    <n v="1328"/>
  </r>
  <r>
    <x v="0"/>
    <n v="3"/>
    <n v="1689"/>
    <n v="6964"/>
    <n v="26316"/>
    <n v="1456"/>
    <n v="15469"/>
    <n v="37"/>
  </r>
  <r>
    <x v="1"/>
    <n v="3"/>
    <n v="3043"/>
    <n v="1172"/>
    <n v="1763"/>
    <n v="2234"/>
    <n v="217"/>
    <n v="379"/>
  </r>
  <r>
    <x v="1"/>
    <n v="3"/>
    <n v="1198"/>
    <n v="2602"/>
    <n v="8335"/>
    <n v="402"/>
    <n v="3843"/>
    <n v="303"/>
  </r>
  <r>
    <x v="0"/>
    <n v="3"/>
    <n v="2771"/>
    <n v="6939"/>
    <n v="15541"/>
    <n v="2693"/>
    <n v="6600"/>
    <n v="1115"/>
  </r>
  <r>
    <x v="0"/>
    <n v="3"/>
    <n v="27380"/>
    <n v="7184"/>
    <n v="12311"/>
    <n v="2809"/>
    <n v="4621"/>
    <n v="1022"/>
  </r>
  <r>
    <x v="1"/>
    <n v="3"/>
    <n v="3428"/>
    <n v="2380"/>
    <n v="2028"/>
    <n v="1341"/>
    <n v="1184"/>
    <n v="665"/>
  </r>
  <r>
    <x v="0"/>
    <n v="3"/>
    <n v="5981"/>
    <n v="14641"/>
    <n v="20521"/>
    <n v="2005"/>
    <n v="12218"/>
    <n v="445"/>
  </r>
  <r>
    <x v="1"/>
    <n v="3"/>
    <n v="3521"/>
    <n v="1099"/>
    <n v="1997"/>
    <n v="1796"/>
    <n v="173"/>
    <n v="995"/>
  </r>
  <r>
    <x v="0"/>
    <n v="3"/>
    <n v="1210"/>
    <n v="10044"/>
    <n v="22294"/>
    <n v="1741"/>
    <n v="12638"/>
    <n v="3137"/>
  </r>
  <r>
    <x v="1"/>
    <n v="3"/>
    <n v="608"/>
    <n v="1106"/>
    <n v="1533"/>
    <n v="830"/>
    <n v="90"/>
    <n v="195"/>
  </r>
  <r>
    <x v="0"/>
    <n v="3"/>
    <n v="117"/>
    <n v="6264"/>
    <n v="21203"/>
    <n v="228"/>
    <n v="8682"/>
    <n v="1111"/>
  </r>
  <r>
    <x v="1"/>
    <n v="3"/>
    <n v="14039"/>
    <n v="7393"/>
    <n v="2548"/>
    <n v="6386"/>
    <n v="1333"/>
    <n v="2341"/>
  </r>
  <r>
    <x v="1"/>
    <n v="3"/>
    <n v="190"/>
    <n v="727"/>
    <n v="2012"/>
    <n v="245"/>
    <n v="184"/>
    <n v="127"/>
  </r>
  <r>
    <x v="1"/>
    <n v="3"/>
    <n v="22686"/>
    <n v="134"/>
    <n v="218"/>
    <n v="3157"/>
    <n v="9"/>
    <n v="548"/>
  </r>
  <r>
    <x v="0"/>
    <n v="3"/>
    <n v="37"/>
    <n v="1275"/>
    <n v="22272"/>
    <n v="137"/>
    <n v="6747"/>
    <n v="110"/>
  </r>
  <r>
    <x v="1"/>
    <n v="3"/>
    <n v="759"/>
    <n v="18664"/>
    <n v="1660"/>
    <n v="6114"/>
    <n v="536"/>
    <n v="4100"/>
  </r>
  <r>
    <x v="1"/>
    <n v="3"/>
    <n v="796"/>
    <n v="5878"/>
    <n v="2109"/>
    <n v="340"/>
    <n v="232"/>
    <n v="776"/>
  </r>
  <r>
    <x v="1"/>
    <n v="3"/>
    <n v="19746"/>
    <n v="2872"/>
    <n v="2006"/>
    <n v="2601"/>
    <n v="468"/>
    <n v="503"/>
  </r>
  <r>
    <x v="1"/>
    <n v="3"/>
    <n v="4734"/>
    <n v="607"/>
    <n v="864"/>
    <n v="1206"/>
    <n v="159"/>
    <n v="405"/>
  </r>
  <r>
    <x v="1"/>
    <n v="3"/>
    <n v="2121"/>
    <n v="1601"/>
    <n v="2453"/>
    <n v="560"/>
    <n v="179"/>
    <n v="712"/>
  </r>
  <r>
    <x v="1"/>
    <n v="3"/>
    <n v="4627"/>
    <n v="997"/>
    <n v="4438"/>
    <n v="191"/>
    <n v="1335"/>
    <n v="314"/>
  </r>
  <r>
    <x v="1"/>
    <n v="3"/>
    <n v="2615"/>
    <n v="873"/>
    <n v="1524"/>
    <n v="1103"/>
    <n v="514"/>
    <n v="468"/>
  </r>
  <r>
    <x v="0"/>
    <n v="3"/>
    <n v="4692"/>
    <n v="6128"/>
    <n v="8025"/>
    <n v="1619"/>
    <n v="4515"/>
    <n v="3105"/>
  </r>
  <r>
    <x v="1"/>
    <n v="3"/>
    <n v="9561"/>
    <n v="2217"/>
    <n v="1664"/>
    <n v="1173"/>
    <n v="222"/>
    <n v="447"/>
  </r>
  <r>
    <x v="1"/>
    <n v="3"/>
    <n v="3477"/>
    <n v="894"/>
    <n v="534"/>
    <n v="1457"/>
    <n v="252"/>
    <n v="342"/>
  </r>
  <r>
    <x v="1"/>
    <n v="3"/>
    <n v="22335"/>
    <n v="1196"/>
    <n v="2406"/>
    <n v="2046"/>
    <n v="101"/>
    <n v="558"/>
  </r>
  <r>
    <x v="1"/>
    <n v="3"/>
    <n v="6211"/>
    <n v="337"/>
    <n v="683"/>
    <n v="1089"/>
    <n v="41"/>
    <n v="296"/>
  </r>
  <r>
    <x v="0"/>
    <n v="3"/>
    <n v="39679"/>
    <n v="3944"/>
    <n v="4955"/>
    <n v="1364"/>
    <n v="523"/>
    <n v="2235"/>
  </r>
  <r>
    <x v="1"/>
    <n v="3"/>
    <n v="20105"/>
    <n v="1887"/>
    <n v="1939"/>
    <n v="8164"/>
    <n v="716"/>
    <n v="790"/>
  </r>
  <r>
    <x v="1"/>
    <n v="3"/>
    <n v="3884"/>
    <n v="3801"/>
    <n v="1641"/>
    <n v="876"/>
    <n v="397"/>
    <n v="4829"/>
  </r>
  <r>
    <x v="0"/>
    <n v="3"/>
    <n v="15076"/>
    <n v="6257"/>
    <n v="7398"/>
    <n v="1504"/>
    <n v="1916"/>
    <n v="3113"/>
  </r>
  <r>
    <x v="1"/>
    <n v="3"/>
    <n v="6338"/>
    <n v="2256"/>
    <n v="1668"/>
    <n v="1492"/>
    <n v="311"/>
    <n v="686"/>
  </r>
  <r>
    <x v="1"/>
    <n v="3"/>
    <n v="5841"/>
    <n v="1450"/>
    <n v="1162"/>
    <n v="597"/>
    <n v="476"/>
    <n v="70"/>
  </r>
  <r>
    <x v="0"/>
    <n v="3"/>
    <n v="3136"/>
    <n v="8630"/>
    <n v="13586"/>
    <n v="5641"/>
    <n v="4666"/>
    <n v="1426"/>
  </r>
  <r>
    <x v="1"/>
    <n v="3"/>
    <n v="38793"/>
    <n v="3154"/>
    <n v="2648"/>
    <n v="1034"/>
    <n v="96"/>
    <n v="1242"/>
  </r>
  <r>
    <x v="1"/>
    <n v="3"/>
    <n v="3225"/>
    <n v="3294"/>
    <n v="1902"/>
    <n v="282"/>
    <n v="68"/>
    <n v="1114"/>
  </r>
  <r>
    <x v="0"/>
    <n v="3"/>
    <n v="4048"/>
    <n v="5164"/>
    <n v="10391"/>
    <n v="130"/>
    <n v="813"/>
    <n v="179"/>
  </r>
  <r>
    <x v="1"/>
    <n v="3"/>
    <n v="28257"/>
    <n v="944"/>
    <n v="2146"/>
    <n v="3881"/>
    <n v="600"/>
    <n v="270"/>
  </r>
  <r>
    <x v="1"/>
    <n v="3"/>
    <n v="17770"/>
    <n v="4591"/>
    <n v="1617"/>
    <n v="9927"/>
    <n v="246"/>
    <n v="532"/>
  </r>
  <r>
    <x v="1"/>
    <n v="3"/>
    <n v="34454"/>
    <n v="7435"/>
    <n v="8469"/>
    <n v="2540"/>
    <n v="1711"/>
    <n v="2893"/>
  </r>
  <r>
    <x v="1"/>
    <n v="3"/>
    <n v="1821"/>
    <n v="1364"/>
    <n v="3450"/>
    <n v="4006"/>
    <n v="397"/>
    <n v="361"/>
  </r>
  <r>
    <x v="1"/>
    <n v="3"/>
    <n v="10683"/>
    <n v="21858"/>
    <n v="15400"/>
    <n v="3635"/>
    <n v="282"/>
    <n v="5120"/>
  </r>
  <r>
    <x v="1"/>
    <n v="3"/>
    <n v="11635"/>
    <n v="922"/>
    <n v="1614"/>
    <n v="2583"/>
    <n v="192"/>
    <n v="1068"/>
  </r>
  <r>
    <x v="1"/>
    <n v="3"/>
    <n v="1206"/>
    <n v="3620"/>
    <n v="2857"/>
    <n v="1945"/>
    <n v="353"/>
    <n v="967"/>
  </r>
  <r>
    <x v="1"/>
    <n v="3"/>
    <n v="20918"/>
    <n v="1916"/>
    <n v="1573"/>
    <n v="1960"/>
    <n v="231"/>
    <n v="961"/>
  </r>
  <r>
    <x v="1"/>
    <n v="3"/>
    <n v="9785"/>
    <n v="848"/>
    <n v="1172"/>
    <n v="1677"/>
    <n v="200"/>
    <n v="406"/>
  </r>
  <r>
    <x v="1"/>
    <n v="3"/>
    <n v="9385"/>
    <n v="1530"/>
    <n v="1422"/>
    <n v="3019"/>
    <n v="227"/>
    <n v="684"/>
  </r>
  <r>
    <x v="1"/>
    <n v="3"/>
    <n v="3352"/>
    <n v="1181"/>
    <n v="1328"/>
    <n v="5502"/>
    <n v="311"/>
    <n v="1000"/>
  </r>
  <r>
    <x v="1"/>
    <n v="3"/>
    <n v="2647"/>
    <n v="2761"/>
    <n v="2313"/>
    <n v="907"/>
    <n v="95"/>
    <n v="1827"/>
  </r>
  <r>
    <x v="1"/>
    <n v="3"/>
    <n v="518"/>
    <n v="4180"/>
    <n v="3600"/>
    <n v="659"/>
    <n v="122"/>
    <n v="654"/>
  </r>
  <r>
    <x v="1"/>
    <n v="3"/>
    <n v="23632"/>
    <n v="6730"/>
    <n v="3842"/>
    <n v="8620"/>
    <n v="385"/>
    <n v="819"/>
  </r>
  <r>
    <x v="1"/>
    <n v="3"/>
    <n v="12377"/>
    <n v="865"/>
    <n v="3204"/>
    <n v="1398"/>
    <n v="149"/>
    <n v="452"/>
  </r>
  <r>
    <x v="1"/>
    <n v="3"/>
    <n v="9602"/>
    <n v="1316"/>
    <n v="1263"/>
    <n v="2921"/>
    <n v="841"/>
    <n v="290"/>
  </r>
  <r>
    <x v="0"/>
    <n v="3"/>
    <n v="4515"/>
    <n v="11991"/>
    <n v="9345"/>
    <n v="2644"/>
    <n v="3378"/>
    <n v="2213"/>
  </r>
  <r>
    <x v="1"/>
    <n v="3"/>
    <n v="11535"/>
    <n v="1666"/>
    <n v="1428"/>
    <n v="6838"/>
    <n v="64"/>
    <n v="743"/>
  </r>
  <r>
    <x v="1"/>
    <n v="3"/>
    <n v="11442"/>
    <n v="1032"/>
    <n v="582"/>
    <n v="5390"/>
    <n v="74"/>
    <n v="247"/>
  </r>
  <r>
    <x v="1"/>
    <n v="3"/>
    <n v="9612"/>
    <n v="577"/>
    <n v="935"/>
    <n v="1601"/>
    <n v="469"/>
    <n v="375"/>
  </r>
  <r>
    <x v="1"/>
    <n v="3"/>
    <n v="4446"/>
    <n v="906"/>
    <n v="1238"/>
    <n v="3576"/>
    <n v="153"/>
    <n v="1014"/>
  </r>
  <r>
    <x v="1"/>
    <n v="3"/>
    <n v="27167"/>
    <n v="2801"/>
    <n v="2128"/>
    <n v="13223"/>
    <n v="92"/>
    <n v="1902"/>
  </r>
  <r>
    <x v="1"/>
    <n v="3"/>
    <n v="26539"/>
    <n v="4753"/>
    <n v="5091"/>
    <n v="220"/>
    <n v="10"/>
    <n v="340"/>
  </r>
  <r>
    <x v="1"/>
    <n v="3"/>
    <n v="25606"/>
    <n v="11006"/>
    <n v="4604"/>
    <n v="127"/>
    <n v="632"/>
    <n v="288"/>
  </r>
  <r>
    <x v="1"/>
    <n v="3"/>
    <n v="18073"/>
    <n v="4613"/>
    <n v="3444"/>
    <n v="4324"/>
    <n v="914"/>
    <n v="715"/>
  </r>
  <r>
    <x v="1"/>
    <n v="3"/>
    <n v="6884"/>
    <n v="1046"/>
    <n v="1167"/>
    <n v="2069"/>
    <n v="593"/>
    <n v="378"/>
  </r>
  <r>
    <x v="1"/>
    <n v="3"/>
    <n v="25066"/>
    <n v="5010"/>
    <n v="5026"/>
    <n v="9806"/>
    <n v="1092"/>
    <n v="960"/>
  </r>
  <r>
    <x v="0"/>
    <n v="3"/>
    <n v="7362"/>
    <n v="12844"/>
    <n v="18683"/>
    <n v="2854"/>
    <n v="7883"/>
    <n v="553"/>
  </r>
  <r>
    <x v="0"/>
    <n v="3"/>
    <n v="8257"/>
    <n v="3880"/>
    <n v="6407"/>
    <n v="1646"/>
    <n v="2730"/>
    <n v="344"/>
  </r>
  <r>
    <x v="1"/>
    <n v="3"/>
    <n v="8708"/>
    <n v="3634"/>
    <n v="6100"/>
    <n v="2349"/>
    <n v="2123"/>
    <n v="5137"/>
  </r>
  <r>
    <x v="1"/>
    <n v="3"/>
    <n v="6633"/>
    <n v="2096"/>
    <n v="4563"/>
    <n v="1389"/>
    <n v="1860"/>
    <n v="1892"/>
  </r>
  <r>
    <x v="1"/>
    <n v="3"/>
    <n v="2126"/>
    <n v="3289"/>
    <n v="3281"/>
    <n v="1535"/>
    <n v="235"/>
    <n v="4365"/>
  </r>
  <r>
    <x v="1"/>
    <n v="3"/>
    <n v="97"/>
    <n v="3605"/>
    <n v="12400"/>
    <n v="98"/>
    <n v="2970"/>
    <n v="62"/>
  </r>
  <r>
    <x v="1"/>
    <n v="3"/>
    <n v="4983"/>
    <n v="4859"/>
    <n v="6633"/>
    <n v="17866"/>
    <n v="912"/>
    <n v="2435"/>
  </r>
  <r>
    <x v="1"/>
    <n v="3"/>
    <n v="5969"/>
    <n v="1990"/>
    <n v="3417"/>
    <n v="5679"/>
    <n v="1135"/>
    <n v="290"/>
  </r>
  <r>
    <x v="0"/>
    <n v="3"/>
    <n v="7842"/>
    <n v="6046"/>
    <n v="8552"/>
    <n v="1691"/>
    <n v="3540"/>
    <n v="1874"/>
  </r>
  <r>
    <x v="0"/>
    <n v="3"/>
    <n v="4389"/>
    <n v="10940"/>
    <n v="10908"/>
    <n v="848"/>
    <n v="6728"/>
    <n v="993"/>
  </r>
  <r>
    <x v="1"/>
    <n v="3"/>
    <n v="5065"/>
    <n v="5499"/>
    <n v="11055"/>
    <n v="364"/>
    <n v="3485"/>
    <n v="1063"/>
  </r>
  <r>
    <x v="0"/>
    <n v="3"/>
    <n v="660"/>
    <n v="8494"/>
    <n v="18622"/>
    <n v="133"/>
    <n v="6740"/>
    <n v="776"/>
  </r>
  <r>
    <x v="1"/>
    <n v="3"/>
    <n v="8861"/>
    <n v="3783"/>
    <n v="2223"/>
    <n v="633"/>
    <n v="1580"/>
    <n v="1521"/>
  </r>
  <r>
    <x v="1"/>
    <n v="3"/>
    <n v="4456"/>
    <n v="5266"/>
    <n v="13227"/>
    <n v="25"/>
    <n v="6818"/>
    <n v="1393"/>
  </r>
  <r>
    <x v="0"/>
    <n v="3"/>
    <n v="17063"/>
    <n v="4847"/>
    <n v="9053"/>
    <n v="1031"/>
    <n v="3415"/>
    <n v="1784"/>
  </r>
  <r>
    <x v="1"/>
    <n v="3"/>
    <n v="26400"/>
    <n v="1377"/>
    <n v="4172"/>
    <n v="830"/>
    <n v="948"/>
    <n v="1218"/>
  </r>
  <r>
    <x v="0"/>
    <n v="3"/>
    <n v="17565"/>
    <n v="3686"/>
    <n v="4657"/>
    <n v="1059"/>
    <n v="1803"/>
    <n v="668"/>
  </r>
  <r>
    <x v="0"/>
    <n v="3"/>
    <n v="16980"/>
    <n v="2884"/>
    <n v="12232"/>
    <n v="874"/>
    <n v="3213"/>
    <n v="249"/>
  </r>
  <r>
    <x v="1"/>
    <n v="3"/>
    <n v="11243"/>
    <n v="2408"/>
    <n v="2593"/>
    <n v="15348"/>
    <n v="108"/>
    <n v="1886"/>
  </r>
  <r>
    <x v="1"/>
    <n v="3"/>
    <n v="13134"/>
    <n v="9347"/>
    <n v="14316"/>
    <n v="3141"/>
    <n v="5079"/>
    <n v="1894"/>
  </r>
  <r>
    <x v="1"/>
    <n v="3"/>
    <n v="31012"/>
    <n v="16687"/>
    <n v="5429"/>
    <n v="15082"/>
    <n v="439"/>
    <n v="1163"/>
  </r>
  <r>
    <x v="1"/>
    <n v="3"/>
    <n v="3047"/>
    <n v="5970"/>
    <n v="4910"/>
    <n v="2198"/>
    <n v="850"/>
    <n v="317"/>
  </r>
  <r>
    <x v="1"/>
    <n v="3"/>
    <n v="8607"/>
    <n v="1750"/>
    <n v="3580"/>
    <n v="47"/>
    <n v="84"/>
    <n v="2501"/>
  </r>
  <r>
    <x v="1"/>
    <n v="3"/>
    <n v="3097"/>
    <n v="4230"/>
    <n v="16483"/>
    <n v="575"/>
    <n v="241"/>
    <n v="2080"/>
  </r>
  <r>
    <x v="1"/>
    <n v="3"/>
    <n v="8533"/>
    <n v="5506"/>
    <n v="5160"/>
    <n v="13486"/>
    <n v="1377"/>
    <n v="1498"/>
  </r>
  <r>
    <x v="1"/>
    <n v="3"/>
    <n v="21117"/>
    <n v="1162"/>
    <n v="4754"/>
    <n v="269"/>
    <n v="1328"/>
    <n v="395"/>
  </r>
  <r>
    <x v="1"/>
    <n v="3"/>
    <n v="1982"/>
    <n v="3218"/>
    <n v="1493"/>
    <n v="1541"/>
    <n v="356"/>
    <n v="1449"/>
  </r>
  <r>
    <x v="1"/>
    <n v="3"/>
    <n v="16731"/>
    <n v="3922"/>
    <n v="7994"/>
    <n v="688"/>
    <n v="2371"/>
    <n v="838"/>
  </r>
  <r>
    <x v="1"/>
    <n v="3"/>
    <n v="29703"/>
    <n v="12051"/>
    <n v="16027"/>
    <n v="13135"/>
    <n v="182"/>
    <n v="2204"/>
  </r>
  <r>
    <x v="1"/>
    <n v="3"/>
    <n v="39228"/>
    <n v="1431"/>
    <n v="764"/>
    <n v="4510"/>
    <n v="93"/>
    <n v="2346"/>
  </r>
  <r>
    <x v="0"/>
    <n v="3"/>
    <n v="14531"/>
    <n v="15488"/>
    <n v="30243"/>
    <n v="437"/>
    <n v="14841"/>
    <n v="1867"/>
  </r>
  <r>
    <x v="1"/>
    <n v="3"/>
    <n v="10290"/>
    <n v="1981"/>
    <n v="2232"/>
    <n v="1038"/>
    <n v="168"/>
    <n v="2125"/>
  </r>
  <r>
    <x v="1"/>
    <n v="3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BB94D-CB56-441C-8A9B-0F7CFF2E294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H6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egion" fld="1" subtotal="average" baseField="0" baseItem="0"/>
    <dataField name="Average of Fresh" fld="2" subtotal="average" baseField="0" baseItem="0"/>
    <dataField name="Average of Milk" fld="3" subtotal="average" baseField="0" baseItem="0"/>
    <dataField name="Average of Grocery" fld="4" subtotal="average" baseField="0" baseItem="0"/>
    <dataField name="Average of Frozen" fld="5" subtotal="average" baseField="0" baseItem="0"/>
    <dataField name="Average of Detergents_Paper" fld="6" subtotal="average" baseField="0" baseItem="0"/>
    <dataField name="Average of Delicassen" fld="7" subtotal="average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256DBD-57B9-49D0-ABB4-CC792C580D14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6DDAD-B30D-4D9D-9D73-D30911349BF5}" name="Wholesale_customers_data" displayName="Wholesale_customers_data" ref="A1:H442" tableType="queryTable" totalsRowCount="1">
  <autoFilter ref="A1:H441" xr:uid="{8C46DDAD-B30D-4D9D-9D73-D30911349BF5}"/>
  <tableColumns count="8">
    <tableColumn id="1" xr3:uid="{30E9C1F8-FE10-4981-BED6-CDD3B35F4072}" uniqueName="1" name="Channel" totalsRowFunction="custom" queryTableFieldId="1">
      <totalsRowFormula>SUBTOTAL(101,A2:A441)</totalsRowFormula>
    </tableColumn>
    <tableColumn id="2" xr3:uid="{335C92A4-A85D-4004-823C-2107DF20AD73}" uniqueName="2" name="Region" totalsRowFunction="custom" queryTableFieldId="2">
      <totalsRowFormula>SUBTOTAL(101,B2:B441)</totalsRowFormula>
    </tableColumn>
    <tableColumn id="3" xr3:uid="{FE4759BE-C487-4DFC-81FB-09AE323D5ABB}" uniqueName="3" name="Fresh" totalsRowFunction="custom" queryTableFieldId="3">
      <totalsRowFormula>SUBTOTAL(101,C2:C441)</totalsRowFormula>
    </tableColumn>
    <tableColumn id="4" xr3:uid="{C9C44BB9-3938-4F56-A287-94CE4FB34AD7}" uniqueName="4" name="Milk" totalsRowFunction="custom" queryTableFieldId="4">
      <totalsRowFormula>SUBTOTAL(101,D2:D441)</totalsRowFormula>
    </tableColumn>
    <tableColumn id="5" xr3:uid="{E7CE35DD-AD10-435D-95F2-BBC7FD7A6CB2}" uniqueName="5" name="Grocery" totalsRowFunction="custom" queryTableFieldId="5">
      <totalsRowFormula>SUBTOTAL(101,E2:E441)</totalsRowFormula>
    </tableColumn>
    <tableColumn id="6" xr3:uid="{FAB1A3FC-0550-4650-9B41-1579B983AF6E}" uniqueName="6" name="Frozen" totalsRowFunction="custom" queryTableFieldId="6">
      <totalsRowFormula>SUBTOTAL(101,F2:F441)</totalsRowFormula>
    </tableColumn>
    <tableColumn id="7" xr3:uid="{0105EC2E-1BB2-41C2-B2EF-1CEE20F44BB4}" uniqueName="7" name="Detergents_Paper" totalsRowFunction="custom" queryTableFieldId="7">
      <totalsRowFormula>SUBTOTAL(101,G2:G441)</totalsRowFormula>
    </tableColumn>
    <tableColumn id="8" xr3:uid="{BE846389-73D6-4321-9C22-2BD956DCBED6}" uniqueName="8" name="Delicassen" totalsRowFunction="custom" queryTableFieldId="8">
      <totalsRowFormula>SUBTOTAL(101,H2:H441)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4679-B2EE-4D2B-BF8E-3A80D0BDF44B}">
  <dimension ref="A3:H6"/>
  <sheetViews>
    <sheetView zoomScale="85" zoomScaleNormal="85" workbookViewId="0">
      <selection activeCell="C12" sqref="C12"/>
    </sheetView>
  </sheetViews>
  <sheetFormatPr defaultRowHeight="15"/>
  <cols>
    <col min="1" max="1" width="13.140625" bestFit="1" customWidth="1"/>
    <col min="2" max="2" width="17.42578125" bestFit="1" customWidth="1"/>
    <col min="3" max="3" width="16" bestFit="1" customWidth="1"/>
    <col min="4" max="4" width="15.140625" bestFit="1" customWidth="1"/>
    <col min="5" max="5" width="18.28515625" bestFit="1" customWidth="1"/>
    <col min="6" max="6" width="17.28515625" bestFit="1" customWidth="1"/>
    <col min="7" max="7" width="27.5703125" bestFit="1" customWidth="1"/>
    <col min="8" max="8" width="20.7109375" bestFit="1" customWidth="1"/>
  </cols>
  <sheetData>
    <row r="3" spans="1:8">
      <c r="A3" s="2" t="s">
        <v>14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8">
      <c r="A4" s="3">
        <v>1</v>
      </c>
      <c r="B4">
        <v>2.5100671140939599</v>
      </c>
      <c r="C4">
        <v>13475.560402684563</v>
      </c>
      <c r="D4">
        <v>3451.7248322147652</v>
      </c>
      <c r="E4">
        <v>3962.1375838926174</v>
      </c>
      <c r="F4">
        <v>3748.2516778523491</v>
      </c>
      <c r="G4">
        <v>790.56040268456377</v>
      </c>
      <c r="H4">
        <v>1415.9563758389261</v>
      </c>
    </row>
    <row r="5" spans="1:8">
      <c r="A5" s="3">
        <v>2</v>
      </c>
      <c r="B5">
        <v>2.612676056338028</v>
      </c>
      <c r="C5">
        <v>8904.3239436619715</v>
      </c>
      <c r="D5">
        <v>10716.5</v>
      </c>
      <c r="E5">
        <v>16322.852112676057</v>
      </c>
      <c r="F5">
        <v>1652.6126760563379</v>
      </c>
      <c r="G5">
        <v>7269.5070422535209</v>
      </c>
      <c r="H5">
        <v>1753.4366197183099</v>
      </c>
    </row>
    <row r="6" spans="1:8">
      <c r="A6" s="3" t="s">
        <v>15</v>
      </c>
      <c r="B6">
        <v>2.543181818181818</v>
      </c>
      <c r="C6">
        <v>12000.297727272728</v>
      </c>
      <c r="D6">
        <v>5796.2659090909092</v>
      </c>
      <c r="E6">
        <v>7951.2772727272732</v>
      </c>
      <c r="F6">
        <v>3071.931818181818</v>
      </c>
      <c r="G6">
        <v>2881.4931818181817</v>
      </c>
      <c r="H6">
        <v>1524.8704545454545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2EC4-A29A-452F-984E-CF2E682D7FB4}">
  <dimension ref="A1:W443"/>
  <sheetViews>
    <sheetView tabSelected="1" topLeftCell="G1" zoomScale="91" zoomScaleNormal="100" workbookViewId="0">
      <selection activeCell="Q28" sqref="Q28"/>
    </sheetView>
  </sheetViews>
  <sheetFormatPr defaultRowHeight="15"/>
  <cols>
    <col min="1" max="1" width="10.5703125" bestFit="1" customWidth="1"/>
    <col min="2" max="2" width="11.42578125" customWidth="1"/>
    <col min="3" max="3" width="10" customWidth="1"/>
    <col min="4" max="4" width="9.5703125" customWidth="1"/>
    <col min="5" max="5" width="13" customWidth="1"/>
    <col min="6" max="6" width="12.7109375" customWidth="1"/>
    <col min="7" max="7" width="27.5703125" customWidth="1"/>
    <col min="8" max="8" width="16.42578125" customWidth="1"/>
    <col min="10" max="10" width="10.85546875" customWidth="1"/>
    <col min="11" max="11" width="9.140625" hidden="1" customWidth="1"/>
    <col min="17" max="17" width="13.85546875" customWidth="1"/>
    <col min="22" max="22" width="10.5703125" customWidth="1"/>
    <col min="23" max="23" width="12.8554687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3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23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5" t="s">
        <v>28</v>
      </c>
      <c r="K3" s="5"/>
      <c r="L3" s="5" t="s">
        <v>29</v>
      </c>
      <c r="M3" s="5" t="s">
        <v>23</v>
      </c>
      <c r="N3" s="5" t="s">
        <v>26</v>
      </c>
    </row>
    <row r="4" spans="1:23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 s="8" t="s">
        <v>8</v>
      </c>
      <c r="K4" s="4"/>
      <c r="L4" s="9">
        <f>AVERAGE(Wholesale_customers_data[Fresh])</f>
        <v>12000.297727272728</v>
      </c>
      <c r="M4" s="9">
        <f>MAX(Wholesale_customers_data[Fresh])</f>
        <v>112151</v>
      </c>
      <c r="N4" s="9">
        <v>5280131</v>
      </c>
      <c r="Q4" s="6" t="s">
        <v>26</v>
      </c>
      <c r="R4" s="6" t="s">
        <v>2</v>
      </c>
      <c r="S4" s="6" t="s">
        <v>3</v>
      </c>
      <c r="T4" s="6" t="s">
        <v>4</v>
      </c>
      <c r="U4" s="6" t="s">
        <v>5</v>
      </c>
      <c r="V4" s="6" t="s">
        <v>27</v>
      </c>
      <c r="W4" s="6" t="s">
        <v>7</v>
      </c>
    </row>
    <row r="5" spans="1:23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 s="8" t="s">
        <v>9</v>
      </c>
      <c r="K5" s="4"/>
      <c r="L5" s="9">
        <f>AVERAGE(Wholesale_customers_data[Milk])</f>
        <v>5796.2659090909092</v>
      </c>
      <c r="M5" s="9">
        <f>MAX(Wholesale_customers_data[Milk])</f>
        <v>73498</v>
      </c>
      <c r="N5" s="9">
        <v>2550357</v>
      </c>
      <c r="Q5" s="7"/>
      <c r="R5" s="7">
        <f t="shared" ref="R5:W5" si="0">SUM(C2:C441)</f>
        <v>5280131</v>
      </c>
      <c r="S5" s="7">
        <f t="shared" si="0"/>
        <v>2550357</v>
      </c>
      <c r="T5" s="7">
        <f t="shared" si="0"/>
        <v>3498562</v>
      </c>
      <c r="U5" s="7">
        <f t="shared" si="0"/>
        <v>1351650</v>
      </c>
      <c r="V5" s="7">
        <f t="shared" si="0"/>
        <v>1267857</v>
      </c>
      <c r="W5" s="7">
        <f t="shared" si="0"/>
        <v>670943</v>
      </c>
    </row>
    <row r="6" spans="1:23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s="8" t="s">
        <v>10</v>
      </c>
      <c r="K6" s="4"/>
      <c r="L6" s="9">
        <f>AVERAGE(Wholesale_customers_data[Grocery])</f>
        <v>7951.2772727272732</v>
      </c>
      <c r="M6" s="9">
        <f>MAX(Wholesale_customers_data[Grocery])</f>
        <v>92780</v>
      </c>
      <c r="N6" s="9">
        <v>3498562</v>
      </c>
    </row>
    <row r="7" spans="1:23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J7" s="8" t="s">
        <v>11</v>
      </c>
      <c r="K7" s="4"/>
      <c r="L7" s="9">
        <f>AVERAGE(Wholesale_customers_data[Frozen])</f>
        <v>3071.931818181818</v>
      </c>
      <c r="M7" s="9">
        <f>MAX(Wholesale_customers_data[Frozen])</f>
        <v>60869</v>
      </c>
      <c r="N7" s="9">
        <v>1351650</v>
      </c>
    </row>
    <row r="8" spans="1:23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J8" s="8" t="s">
        <v>12</v>
      </c>
      <c r="K8" s="4"/>
      <c r="L8" s="9">
        <f>AVERAGE(Wholesale_customers_data[Detergents_Paper])</f>
        <v>2881.4931818181817</v>
      </c>
      <c r="M8" s="9">
        <f>MAX(Wholesale_customers_data[Detergents_Paper])</f>
        <v>40827</v>
      </c>
      <c r="N8" s="9">
        <v>1267857</v>
      </c>
    </row>
    <row r="9" spans="1:23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J9" s="8" t="s">
        <v>13</v>
      </c>
      <c r="K9" s="4"/>
      <c r="L9" s="9">
        <f>AVERAGE(Wholesale_customers_data[Delicassen])</f>
        <v>1524.8704545454545</v>
      </c>
      <c r="M9" s="9">
        <f>MAX(Wholesale_customers_data[Delicassen])</f>
        <v>47943</v>
      </c>
      <c r="N9" s="9">
        <v>670943</v>
      </c>
    </row>
    <row r="10" spans="1:23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23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J11" s="4" t="s">
        <v>25</v>
      </c>
      <c r="K11" s="4"/>
      <c r="L11" s="4">
        <f>COUNTIF(A2:A441,1)</f>
        <v>298</v>
      </c>
    </row>
    <row r="12" spans="1:23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J12" s="4" t="s">
        <v>24</v>
      </c>
      <c r="K12" s="4"/>
      <c r="L12" s="4">
        <f>COUNTIF(A2:A441,2)</f>
        <v>142</v>
      </c>
    </row>
    <row r="13" spans="1:23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23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23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23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1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1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1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1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1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1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1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1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1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15" ht="15.75" thickBot="1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15" ht="15.75" thickBot="1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L27" s="11" t="s">
        <v>0</v>
      </c>
      <c r="M27" s="12" t="s">
        <v>30</v>
      </c>
      <c r="N27" s="12" t="s">
        <v>31</v>
      </c>
      <c r="O27" s="13" t="s">
        <v>32</v>
      </c>
    </row>
    <row r="28" spans="1:15" ht="15.75" thickBot="1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L28" s="10" t="s">
        <v>24</v>
      </c>
      <c r="M28" s="10">
        <v>50</v>
      </c>
      <c r="N28" s="10">
        <v>30</v>
      </c>
      <c r="O28" s="10">
        <v>20</v>
      </c>
    </row>
    <row r="29" spans="1:15" ht="15.75" thickBot="1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L29" s="10" t="s">
        <v>25</v>
      </c>
      <c r="M29" s="10">
        <v>40</v>
      </c>
      <c r="N29" s="10">
        <v>35</v>
      </c>
      <c r="O29" s="10">
        <v>25</v>
      </c>
    </row>
    <row r="30" spans="1:1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1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1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  <row r="442" spans="1:8">
      <c r="A442">
        <f t="shared" ref="A442:B442" si="1">SUBTOTAL(101,A2:A441)</f>
        <v>1.3227272727272728</v>
      </c>
      <c r="B442">
        <f t="shared" si="1"/>
        <v>2.543181818181818</v>
      </c>
      <c r="C442">
        <f t="shared" ref="C442:H442" si="2">SUBTOTAL(101,C2:C441)</f>
        <v>12000.297727272728</v>
      </c>
      <c r="D442">
        <f t="shared" si="2"/>
        <v>5796.2659090909092</v>
      </c>
      <c r="E442">
        <f t="shared" si="2"/>
        <v>7951.2772727272732</v>
      </c>
      <c r="F442">
        <f t="shared" si="2"/>
        <v>3071.931818181818</v>
      </c>
      <c r="G442">
        <f t="shared" si="2"/>
        <v>2881.4931818181817</v>
      </c>
      <c r="H442">
        <f t="shared" si="2"/>
        <v>1524.8704545454545</v>
      </c>
    </row>
    <row r="443" spans="1:8">
      <c r="A443">
        <f t="shared" ref="A443:H443" si="3">MAX(A2:A442)</f>
        <v>2</v>
      </c>
      <c r="B443">
        <f t="shared" si="3"/>
        <v>3</v>
      </c>
      <c r="C443">
        <f t="shared" si="3"/>
        <v>112151</v>
      </c>
      <c r="D443" s="1">
        <f>MAX(D2:D442)</f>
        <v>73498</v>
      </c>
      <c r="E443">
        <f t="shared" si="3"/>
        <v>92780</v>
      </c>
      <c r="F443">
        <f t="shared" si="3"/>
        <v>60869</v>
      </c>
      <c r="G443">
        <f t="shared" si="3"/>
        <v>40827</v>
      </c>
      <c r="H443">
        <f t="shared" si="3"/>
        <v>47943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E27C-B6E3-4FC8-A747-44005D5DFA5F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w 2 y R W W n h g j G k A A A A 9 Q A A A B I A H A B D b 2 5 m a W c v U G F j a 2 F n Z S 5 4 b W w g o h g A K K A U A A A A A A A A A A A A A A A A A A A A A A A A A A A A h Y + x D o I w F E V / h X S n r X U R 8 i i D L i a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y 7 5 y f W u k w X C 9 A j Z F Y O 8 L 8 g F Q S w M E F A A C A A g A w 2 y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s k V n L A c X v T g E A A H I C A A A T A B w A R m 9 y b X V s Y X M v U 2 V j d G l v b j E u b S C i G A A o o B Q A A A A A A A A A A A A A A A A A A A A A A A A A A A B 1 U d 9 L w z A Q f i / 0 f w j d S w u h s P k D c f R B W q c + K G o n P q w i M T 3 b Y J q M X D q Z Y / + 7 q R 1 M X M 1 L k u + + + + 6 + O w R u h V Y k 7 + / x 1 P d 8 D 2 t m o C S j 4 L n W E p B J I L x F q x s w S E p m W U A S I s H 6 H n E n 1 6 3 h 4 J A U V 3 G m e d u A s u F M S I h T r a z 7 Y B i k 5 8 U T u v S i X h a Z / l R S s x I L Z n g t V k D C o 6 j 4 r 1 b M c R V E d J G B F I 2 w Y J K A B p S k W r a N w u S M k k v F d S l U l Y w n J x N K H l p t I b d r C c n + G d 9 p B S 8 R 7 V s e B f d G N y 5 W k m t g p S v V O Z q z N 0 f c R X Z 4 2 L u j Z L H D L 6 T M O Z P M Y G J N + 1 s y r Z m q n O J 8 v Y S 9 3 N w w h e / a N H 3 D X R D D g f p 0 s / l R U C C d u x t l T 4 / j j r y l Z B M 8 Q u W W c 4 j P D G B 9 C N 8 K + X G I X h n N w a y H V P Q X D K h n 4 K Z d d f t 7 v W d L M E M M K T h D / J u 9 j X x P q M H B T L 8 B U E s B A i 0 A F A A C A A g A w 2 y R W W n h g j G k A A A A 9 Q A A A B I A A A A A A A A A A A A A A A A A A A A A A E N v b m Z p Z y 9 Q Y W N r Y W d l L n h t b F B L A Q I t A B Q A A g A I A M N s k V k P y u m r p A A A A O k A A A A T A A A A A A A A A A A A A A A A A P A A A A B b Q 2 9 u d G V u d F 9 U e X B l c 1 0 u e G 1 s U E s B A i 0 A F A A C A A g A w 2 y R W c s B x e 9 O A Q A A c g I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0 A A A A A A A A h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A 2 O j M 4 O j A 1 L j k 2 M D U 0 N T d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N o Y W 5 n Z W Q g V H l w Z S 5 7 Q 2 h h b m 5 l b C w w f S Z x d W 9 0 O y w m c X V v d D t T Z W N 0 a W 9 u M S 9 X a G 9 s Z X N h b G U g Y 3 V z d G 9 t Z X J z I G R h d G E v Q 2 h h b m d l Z C B U e X B l L n t S Z W d p b 2 4 s M X 0 m c X V v d D s s J n F 1 b 3 Q 7 U 2 V j d G l v b j E v V 2 h v b G V z Y W x l I G N 1 c 3 R v b W V y c y B k Y X R h L 0 N o Y W 5 n Z W Q g V H l w Z S 5 7 R n J l c 2 g s M n 0 m c X V v d D s s J n F 1 b 3 Q 7 U 2 V j d G l v b j E v V 2 h v b G V z Y W x l I G N 1 c 3 R v b W V y c y B k Y X R h L 0 N o Y W 5 n Z W Q g V H l w Z S 5 7 T W l s a y w z f S Z x d W 9 0 O y w m c X V v d D t T Z W N 0 a W 9 u M S 9 X a G 9 s Z X N h b G U g Y 3 V z d G 9 t Z X J z I G R h d G E v Q 2 h h b m d l Z C B U e X B l L n t H c m 9 j Z X J 5 L D R 9 J n F 1 b 3 Q 7 L C Z x d W 9 0 O 1 N l Y 3 R p b 2 4 x L 1 d o b 2 x l c 2 F s Z S B j d X N 0 b 2 1 l c n M g Z G F 0 Y S 9 D a G F u Z 2 V k I F R 5 c G U u e 0 Z y b 3 p l b i w 1 f S Z x d W 9 0 O y w m c X V v d D t T Z W N 0 a W 9 u M S 9 X a G 9 s Z X N h b G U g Y 3 V z d G 9 t Z X J z I G R h d G E v Q 2 h h b m d l Z C B U e X B l L n t E Z X R l c m d l b n R z X 1 B h c G V y L D Z 9 J n F 1 b 3 Q 7 L C Z x d W 9 0 O 1 N l Y 3 R p b 2 4 x L 1 d o b 2 x l c 2 F s Z S B j d X N 0 b 2 1 l c n M g Z G F 0 Y S 9 D a G F u Z 2 V k I F R 5 c G U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L 0 N o Y W 5 n Z W Q g V H l w Z S 5 7 Q 2 h h b m 5 l b C w w f S Z x d W 9 0 O y w m c X V v d D t T Z W N 0 a W 9 u M S 9 X a G 9 s Z X N h b G U g Y 3 V z d G 9 t Z X J z I G R h d G E v Q 2 h h b m d l Z C B U e X B l L n t S Z W d p b 2 4 s M X 0 m c X V v d D s s J n F 1 b 3 Q 7 U 2 V j d G l v b j E v V 2 h v b G V z Y W x l I G N 1 c 3 R v b W V y c y B k Y X R h L 0 N o Y W 5 n Z W Q g V H l w Z S 5 7 R n J l c 2 g s M n 0 m c X V v d D s s J n F 1 b 3 Q 7 U 2 V j d G l v b j E v V 2 h v b G V z Y W x l I G N 1 c 3 R v b W V y c y B k Y X R h L 0 N o Y W 5 n Z W Q g V H l w Z S 5 7 T W l s a y w z f S Z x d W 9 0 O y w m c X V v d D t T Z W N 0 a W 9 u M S 9 X a G 9 s Z X N h b G U g Y 3 V z d G 9 t Z X J z I G R h d G E v Q 2 h h b m d l Z C B U e X B l L n t H c m 9 j Z X J 5 L D R 9 J n F 1 b 3 Q 7 L C Z x d W 9 0 O 1 N l Y 3 R p b 2 4 x L 1 d o b 2 x l c 2 F s Z S B j d X N 0 b 2 1 l c n M g Z G F 0 Y S 9 D a G F u Z 2 V k I F R 5 c G U u e 0 Z y b 3 p l b i w 1 f S Z x d W 9 0 O y w m c X V v d D t T Z W N 0 a W 9 u M S 9 X a G 9 s Z X N h b G U g Y 3 V z d G 9 t Z X J z I G R h d G E v Q 2 h h b m d l Z C B U e X B l L n t E Z X R l c m d l b n R z X 1 B h c G V y L D Z 9 J n F 1 b 3 Q 7 L C Z x d W 9 0 O 1 N l Y 3 R p b 2 4 x L 1 d o b 2 x l c 2 F s Z S B j d X N 0 b 2 1 l c n M g Z G F 0 Y S 9 D a G F u Z 2 V k I F R 5 c G U u e 0 R l b G l j Y X N z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J W y z h v J / h E i J d y A o V R d R A A A A A A A g A A A A A A E G Y A A A A B A A A g A A A A 4 m x A X / C / W N 4 B X 3 i e 0 5 F r T l p 7 l k + O o z F T 5 h / O c w F E m 0 M A A A A A D o A A A A A C A A A g A A A A z I k B G v G W / + B m V A S b B k y V s z D E m w B w n 7 O d q H y H l 7 i M w X N Q A A A A f Z y 8 i n N v 8 r d u q L o a 3 s x O o t o j L K 2 B 9 7 p t R D s K A Z T m M w q b v l C e p Z r k e n 2 X B g E y C b a + F d y F I T + I b a Y J X k M R r J f O I K W u a A C i u l a T A N f D T g b s H d J A A A A A g M M R 1 s J k / a R Z + Q 3 M A s 3 R 2 c h P C l f B i 0 i W y y h d p k c 5 U u L P Z c Z 4 t a G B T A L / m G y M o v 2 2 Y + A U M A X C L D 7 c p B 2 / l V 2 u v Q = = < / D a t a M a s h u p > 
</file>

<file path=customXml/itemProps1.xml><?xml version="1.0" encoding="utf-8"?>
<ds:datastoreItem xmlns:ds="http://schemas.openxmlformats.org/officeDocument/2006/customXml" ds:itemID="{B3DBA2A0-CA7C-4658-AA6A-003A144D4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Sheet3</vt:lpstr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Surya Adhi Nugraha</cp:lastModifiedBy>
  <dcterms:created xsi:type="dcterms:W3CDTF">2024-12-17T06:37:29Z</dcterms:created>
  <dcterms:modified xsi:type="dcterms:W3CDTF">2024-12-25T14:37:06Z</dcterms:modified>
</cp:coreProperties>
</file>