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Excel_Data_Analytics_Course-main\Excel_Data_Analytics_Course-main\6_Advanced_Data_Analysis\"/>
    </mc:Choice>
  </mc:AlternateContent>
  <xr:revisionPtr revIDLastSave="0" documentId="13_ncr:1_{4B873E9A-8945-4215-9E1C-21CF7E429E2D}" xr6:coauthVersionLast="47" xr6:coauthVersionMax="47" xr10:uidLastSave="{00000000-0000-0000-0000-000000000000}"/>
  <bookViews>
    <workbookView xWindow="-108" yWindow="-108" windowWidth="23256" windowHeight="12456" firstSheet="1" activeTab="1" xr2:uid="{6C37AC85-509F-4D10-9DB1-F70D16D6FBAB}"/>
  </bookViews>
  <sheets>
    <sheet name="Sheet2" sheetId="17" state="hidden" r:id="rId1"/>
    <sheet name="Forecast_Original" sheetId="7" r:id="rId2"/>
    <sheet name="Forecast_Final" sheetId="8" state="hidden" r:id="rId3"/>
    <sheet name="Scenario Summary" sheetId="18" r:id="rId4"/>
    <sheet name="Answer Report 2" sheetId="24" r:id="rId5"/>
    <sheet name="What-If_Analysis" sheetId="3" r:id="rId6"/>
    <sheet name="Scenario_Summary" sheetId="12" state="hidden" r:id="rId7"/>
    <sheet name="Answer_Report" sheetId="13" state="hidden" r:id="rId8"/>
    <sheet name="Limits_Report" sheetId="15" state="hidden" r:id="rId9"/>
  </sheets>
  <definedNames>
    <definedName name="base" localSheetId="5">'What-If_Analysis'!$C$3</definedName>
    <definedName name="bonus" localSheetId="5">'What-If_Analysis'!$C$4</definedName>
    <definedName name="raise" localSheetId="5">'What-If_Analysis'!$C$5</definedName>
    <definedName name="solver_adj" localSheetId="5" hidden="1">'What-If_Analysis'!$C$4:$C$5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'What-If_Analysis'!$C$4</definedName>
    <definedName name="solver_lhs2" localSheetId="5" hidden="1">'What-If_Analysis'!$C$5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'What-If_Analysis'!$C$14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hs1" localSheetId="5" hidden="1">0.2</definedName>
    <definedName name="solver_rhs2" localSheetId="5" hidden="1">0.5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8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640000</definedName>
    <definedName name="solver_ver" localSheetId="5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367" i="17"/>
  <c r="C368" i="17"/>
  <c r="C369" i="17"/>
  <c r="C370" i="17"/>
  <c r="C382" i="17"/>
  <c r="C394" i="17"/>
  <c r="C406" i="17"/>
  <c r="C418" i="17"/>
  <c r="C383" i="17"/>
  <c r="C395" i="17"/>
  <c r="C407" i="17"/>
  <c r="C419" i="17"/>
  <c r="C384" i="17"/>
  <c r="C396" i="17"/>
  <c r="C408" i="17"/>
  <c r="C420" i="17"/>
  <c r="C385" i="17"/>
  <c r="C397" i="17"/>
  <c r="C409" i="17"/>
  <c r="C421" i="17"/>
  <c r="C386" i="17"/>
  <c r="C398" i="17"/>
  <c r="C410" i="17"/>
  <c r="C422" i="17"/>
  <c r="C387" i="17"/>
  <c r="C399" i="17"/>
  <c r="C411" i="17"/>
  <c r="C423" i="17"/>
  <c r="C389" i="17"/>
  <c r="C401" i="17"/>
  <c r="C413" i="17"/>
  <c r="C425" i="17"/>
  <c r="C371" i="17"/>
  <c r="C372" i="17"/>
  <c r="C373" i="17"/>
  <c r="C374" i="17"/>
  <c r="C375" i="17"/>
  <c r="C376" i="17"/>
  <c r="C388" i="17"/>
  <c r="C400" i="17"/>
  <c r="C412" i="17"/>
  <c r="C424" i="17"/>
  <c r="C377" i="17"/>
  <c r="C378" i="17"/>
  <c r="C379" i="17"/>
  <c r="C415" i="17"/>
  <c r="C414" i="17"/>
  <c r="C380" i="17"/>
  <c r="C416" i="17"/>
  <c r="C381" i="17"/>
  <c r="C417" i="17"/>
  <c r="C390" i="17"/>
  <c r="C426" i="17"/>
  <c r="C391" i="17"/>
  <c r="C427" i="17"/>
  <c r="C392" i="17"/>
  <c r="C393" i="17"/>
  <c r="C402" i="17"/>
  <c r="C403" i="17"/>
  <c r="C404" i="17"/>
  <c r="C405" i="17"/>
  <c r="C14" i="3" l="1"/>
  <c r="E405" i="17"/>
  <c r="E427" i="17"/>
  <c r="D416" i="17"/>
  <c r="D377" i="17"/>
  <c r="D375" i="17"/>
  <c r="E413" i="17"/>
  <c r="E387" i="17"/>
  <c r="E409" i="17"/>
  <c r="E384" i="17"/>
  <c r="E406" i="17"/>
  <c r="D367" i="17"/>
  <c r="E404" i="17"/>
  <c r="D391" i="17"/>
  <c r="E380" i="17"/>
  <c r="D424" i="17"/>
  <c r="D374" i="17"/>
  <c r="E401" i="17"/>
  <c r="D422" i="17"/>
  <c r="D397" i="17"/>
  <c r="D419" i="17"/>
  <c r="D394" i="17"/>
  <c r="D404" i="17"/>
  <c r="E391" i="17"/>
  <c r="D380" i="17"/>
  <c r="E424" i="17"/>
  <c r="E374" i="17"/>
  <c r="D401" i="17"/>
  <c r="E422" i="17"/>
  <c r="E397" i="17"/>
  <c r="E419" i="17"/>
  <c r="E394" i="17"/>
  <c r="E403" i="17"/>
  <c r="D426" i="17"/>
  <c r="D414" i="17"/>
  <c r="D412" i="17"/>
  <c r="D373" i="17"/>
  <c r="E389" i="17"/>
  <c r="D410" i="17"/>
  <c r="D385" i="17"/>
  <c r="D407" i="17"/>
  <c r="D382" i="17"/>
  <c r="D403" i="17"/>
  <c r="E426" i="17"/>
  <c r="E414" i="17"/>
  <c r="E412" i="17"/>
  <c r="E373" i="17"/>
  <c r="D389" i="17"/>
  <c r="E410" i="17"/>
  <c r="E385" i="17"/>
  <c r="E407" i="17"/>
  <c r="E382" i="17"/>
  <c r="E402" i="17"/>
  <c r="D390" i="17"/>
  <c r="D415" i="17"/>
  <c r="D400" i="17"/>
  <c r="D372" i="17"/>
  <c r="D423" i="17"/>
  <c r="D398" i="17"/>
  <c r="D420" i="17"/>
  <c r="D395" i="17"/>
  <c r="D370" i="17"/>
  <c r="D402" i="17"/>
  <c r="E390" i="17"/>
  <c r="E415" i="17"/>
  <c r="E400" i="17"/>
  <c r="E372" i="17"/>
  <c r="E423" i="17"/>
  <c r="E398" i="17"/>
  <c r="E420" i="17"/>
  <c r="E395" i="17"/>
  <c r="E370" i="17"/>
  <c r="D393" i="17"/>
  <c r="D417" i="17"/>
  <c r="E379" i="17"/>
  <c r="D388" i="17"/>
  <c r="D371" i="17"/>
  <c r="D411" i="17"/>
  <c r="D386" i="17"/>
  <c r="D408" i="17"/>
  <c r="D383" i="17"/>
  <c r="D369" i="17"/>
  <c r="E393" i="17"/>
  <c r="E417" i="17"/>
  <c r="D379" i="17"/>
  <c r="E388" i="17"/>
  <c r="E371" i="17"/>
  <c r="E411" i="17"/>
  <c r="E386" i="17"/>
  <c r="E408" i="17"/>
  <c r="E383" i="17"/>
  <c r="E369" i="17"/>
  <c r="E392" i="17"/>
  <c r="D381" i="17"/>
  <c r="E378" i="17"/>
  <c r="D376" i="17"/>
  <c r="E425" i="17"/>
  <c r="D399" i="17"/>
  <c r="D421" i="17"/>
  <c r="D396" i="17"/>
  <c r="D418" i="17"/>
  <c r="E368" i="17"/>
  <c r="D392" i="17"/>
  <c r="E381" i="17"/>
  <c r="D378" i="17"/>
  <c r="E376" i="17"/>
  <c r="D425" i="17"/>
  <c r="E399" i="17"/>
  <c r="E421" i="17"/>
  <c r="E396" i="17"/>
  <c r="E418" i="17"/>
  <c r="D368" i="17"/>
  <c r="D405" i="17"/>
  <c r="D427" i="17"/>
  <c r="E416" i="17"/>
  <c r="E377" i="17"/>
  <c r="E375" i="17"/>
  <c r="D413" i="17"/>
  <c r="D387" i="17"/>
  <c r="D409" i="17"/>
  <c r="D384" i="17"/>
  <c r="D406" i="17"/>
  <c r="E367" i="17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<sst xmlns="http://schemas.openxmlformats.org/spreadsheetml/2006/main" count="197" uniqueCount="84">
  <si>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</si>
  <si>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</si>
  <si>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</si>
  <si>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</si>
  <si>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</si>
  <si>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</si>
  <si>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</si>
  <si>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</si>
  <si>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</si>
  <si>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</si>
  <si>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</si>
  <si>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</si>
  <si>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</si>
  <si>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</si>
  <si>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</si>
  <si>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</si>
  <si>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</si>
  <si>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</si>
  <si>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</si>
  <si>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</si>
  <si>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</si>
  <si>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</si>
  <si>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</si>
  <si>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</si>
  <si>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</si>
  <si>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</si>
  <si>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</si>
  <si>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</si>
  <si>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</si>
  <si>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</si>
  <si>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</si>
  <si>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</si>
  <si>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</si>
  <si>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</si>
  <si>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</si>
  <si>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</si>
  <si>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</si>
  <si>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</si>
  <si>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</si>
  <si>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</si>
  <si>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</si>
  <si>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</si>
  <si>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</si>
  <si>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</si>
  <si>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</si>
  <si>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</si>
  <si>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</si>
  <si>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</si>
  <si>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</si>
  <si>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</si>
  <si>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</si>
  <si>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</si>
  <si>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</si>
  <si>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</si>
  <si>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</si>
  <si>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</si>
  <si>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</si>
  <si>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</si>
  <si>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</si>
  <si>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</si>
  <si>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</si>
  <si>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</si>
  <si>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</si>
  <si>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</si>
  <si>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</si>
  <si>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</si>
  <si>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</si>
  <si>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</si>
  <si>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</si>
  <si>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</si>
  <si>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</si>
  <si>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</si>
  <si>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</si>
  <si>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</si>
  <si>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</si>
  <si>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</si>
  <si>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</si>
  <si>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</si>
  <si>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LENOVO on 9/20/2025</t>
  </si>
  <si>
    <t>Solution Time: 0.031 Seconds.</t>
  </si>
  <si>
    <t>Iterations: 3 Subproblems: 0</t>
  </si>
  <si>
    <t>Report Created: 9/20/2025 3:03:32 PM</t>
  </si>
  <si>
    <t>$C$4&lt;=0.2</t>
  </si>
  <si>
    <t>$C$5&lt;=0.5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</si>
</sst>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5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CFE-9C08-44E2F9078D8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4CFE-9C08-44E2F9078D8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A-4CFE-9C08-44E2F9078D8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A-4CFE-9C08-44E2F9078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78287"/>
        <c:axId val="1811369167"/>
      </c:lineChart>
      <c:catAx>
        <c:axId val="18113782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69167"/>
        <c:crosses val="autoZero"/>
        <c:auto val="1"/>
        <c:lblAlgn val="ctr"/>
        <c:lblOffset val="100"/>
        <c:noMultiLvlLbl val="0"/>
      </c:catAx>
      <c:valAx>
        <c:axId val="18113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118110</xdr:rowOff>
    </xdr:from>
    <xdr:to>
      <xdr:col>11</xdr:col>
      <xdr:colOff>154305</xdr:colOff>
      <xdr:row>22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E3580-8C23-D36A-A483-C9A9A2DE0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DD2445-40F6-4BC8-BDAB-A1235588861C}" name="Table3" displayName="Table3" ref="A1:E427" totalsRowShown="0">
  <autoFilter ref="A1:E427" xr:uid="{FFDD2445-40F6-4BC8-BDAB-A1235588861C}"/>
  <tableColumns count="5">
    <tableColumn id="1" xr3:uid="{FB56A90D-02C7-4DCE-92E8-75AF388A31CA}" name="Date" dataDxfId="5"/>
    <tableColumn id="2" xr3:uid="{AF75A168-43FA-4DBD-BFE1-EE29AB912D1C}" name="Job Count"/>
    <tableColumn id="3" xr3:uid="{CE825E86-5691-4D67-A550-BE4317113435}" name="Forecast(Job Count)">
      <calculatedColumnFormula>_xlfn.FORECAST.ETS(A2,$B$2:$B$366,$A$2:$A$366,1,1)</calculatedColumnFormula>
    </tableColumn>
    <tableColumn id="4" xr3:uid="{DFA23B3A-5D82-42AF-9DA7-6BEF72863271}" name="Lower Confidence Bound(Job Count)" dataDxfId="4">
      <calculatedColumnFormula>C2-_xlfn.FORECAST.ETS.CONFINT(A2,$B$2:$B$366,$A$2:$A$366,0.95,1,1)</calculatedColumnFormula>
    </tableColumn>
    <tableColumn id="5" xr3:uid="{8889752E-E1B4-4F46-AB9D-BCB61D19B8F8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E4CC-035F-4F55-8F3F-31330425B70D}">
  <dimension ref="A1:E427"/>
  <sheetViews>
    <sheetView workbookViewId="0">
      <selection activeCell="H3" sqref="H3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abSelected="1" workbookViewId="0">
      <selection activeCell="J19" sqref="J19"/>
    </sheetView>
  </sheetViews>
  <sheetFormatPr defaultRowHeight="14.4" x14ac:dyDescent="0.3"/>
  <cols>
    <col min="1" max="1" width="10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7049-FE55-4463-A484-385B30D16FFD}">
  <sheetPr>
    <outlinePr summaryBelow="0"/>
  </sheetPr>
  <dimension ref="B1:G18"/>
  <sheetViews>
    <sheetView showGridLines="0" workbookViewId="0">
      <selection activeCell="E20" sqref="E20"/>
    </sheetView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1.6" hidden="1" outlineLevel="1" x14ac:dyDescent="0.3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92000</v>
      </c>
      <c r="G10" s="68">
        <v>126000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93104</v>
      </c>
      <c r="G11" s="68">
        <v>127008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96496.125811712001</v>
      </c>
      <c r="G14" s="68">
        <v>130080.64256409599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7689-2891-4108-B81E-DE7BC28F66BD}">
  <dimension ref="A1:G29"/>
  <sheetViews>
    <sheetView showGridLines="0" topLeftCell="A4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81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x14ac:dyDescent="0.3">
      <c r="A6" s="7"/>
      <c r="B6" t="s">
        <v>42</v>
      </c>
    </row>
    <row r="7" spans="1:5" x14ac:dyDescent="0.3">
      <c r="A7" s="7"/>
      <c r="B7" t="s">
        <v>79</v>
      </c>
    </row>
    <row r="8" spans="1:5" x14ac:dyDescent="0.3">
      <c r="A8" s="7"/>
      <c r="B8" t="s">
        <v>80</v>
      </c>
    </row>
    <row r="9" spans="1:5" x14ac:dyDescent="0.3">
      <c r="A9" s="7" t="s">
        <v>45</v>
      </c>
    </row>
    <row r="10" spans="1:5" x14ac:dyDescent="0.3">
      <c r="B10" t="s">
        <v>46</v>
      </c>
    </row>
    <row r="11" spans="1:5" x14ac:dyDescent="0.3">
      <c r="B11" t="s">
        <v>47</v>
      </c>
    </row>
    <row r="12" spans="1:5" x14ac:dyDescent="0.3">
      <c r="B12" t="s">
        <v>48</v>
      </c>
    </row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566749.36179999996</v>
      </c>
      <c r="E16" s="81">
        <v>640000.47549999994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1.4999999999999999E-2</v>
      </c>
      <c r="E22" s="83">
        <v>3.2275127046292686E-2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4">
        <v>640000.48</v>
      </c>
      <c r="E27" s="80" t="s">
        <v>63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0.2</v>
      </c>
      <c r="E28" s="80" t="s">
        <v>82</v>
      </c>
      <c r="F28" s="80" t="s">
        <v>64</v>
      </c>
      <c r="G28" s="80">
        <v>0</v>
      </c>
    </row>
    <row r="29" spans="1:7" ht="15" thickBot="1" x14ac:dyDescent="0.35">
      <c r="B29" s="78" t="s">
        <v>62</v>
      </c>
      <c r="C29" s="78" t="s">
        <v>16</v>
      </c>
      <c r="D29" s="83">
        <v>3.2275127046292686E-2</v>
      </c>
      <c r="E29" s="78" t="s">
        <v>83</v>
      </c>
      <c r="F29" s="78" t="s">
        <v>66</v>
      </c>
      <c r="G29" s="78">
        <v>0.46772487295370729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6" sqref="C6"/>
    </sheetView>
  </sheetViews>
  <sheetFormatPr defaultRowHeight="14.4" x14ac:dyDescent="0.3"/>
  <cols>
    <col min="2" max="2" width="11.5546875" customWidth="1"/>
    <col min="3" max="3" width="11.88671875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3.2275127046292686E-2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17.399999999999999" customHeight="1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120000</v>
      </c>
    </row>
    <row r="10" spans="2:8" x14ac:dyDescent="0.3">
      <c r="B10" s="4">
        <v>1</v>
      </c>
      <c r="C10" s="2">
        <f>(base*(1+raise)^B10)*(1+bonus)</f>
        <v>123873.01524555511</v>
      </c>
    </row>
    <row r="11" spans="2:8" x14ac:dyDescent="0.3">
      <c r="B11" s="4">
        <v>2</v>
      </c>
      <c r="C11" s="2">
        <f>(base*(1+raise)^B11)*(1+bonus)</f>
        <v>127871.03255021274</v>
      </c>
    </row>
    <row r="12" spans="2:8" x14ac:dyDescent="0.3">
      <c r="B12" s="4">
        <v>3</v>
      </c>
      <c r="C12" s="2">
        <f>(base*(1+raise)^B12)*(1+bonus)</f>
        <v>131998.08637131148</v>
      </c>
    </row>
    <row r="13" spans="2:8" ht="15" thickBot="1" x14ac:dyDescent="0.35">
      <c r="B13" s="36">
        <v>4</v>
      </c>
      <c r="C13" s="37">
        <f>(base*(1+raise)^B13)*(1+bonus)</f>
        <v>136258.34137881306</v>
      </c>
    </row>
    <row r="14" spans="2:8" ht="15.6" thickTop="1" thickBot="1" x14ac:dyDescent="0.35">
      <c r="B14" s="34" t="s">
        <v>3</v>
      </c>
      <c r="C14" s="35">
        <f>SUM(C9:C13)</f>
        <v>640000.47554589238</v>
      </c>
    </row>
  </sheetData>
  <scenarios current="0" sqref="C9:C14">
    <scenario name="Job 1" locked="1" count="3" user="LENOVO" comment="Created by LENOVO on 9/20/2025">
      <inputCells r="C3" val="100000" numFmtId="164"/>
      <inputCells r="C4" val="0.1" numFmtId="9"/>
      <inputCells r="C5" val="0.015" numFmtId="165"/>
    </scenario>
    <scenario name="Job 2" locked="1" count="3" user="LENOVO" comment="Created by LENOVO on 9/20/2025">
      <inputCells r="C3" val="80000" numFmtId="164"/>
      <inputCells r="C4" val="0.15" numFmtId="9"/>
      <inputCells r="C5" val="0.012" numFmtId="165"/>
    </scenario>
    <scenario name="Job 3" locked="1" count="3" user="LENOVO" comment="Created by LENOVO on 9/20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Sheet2</vt:lpstr>
      <vt:lpstr>Forecast_Original</vt:lpstr>
      <vt:lpstr>Forecast_Final</vt:lpstr>
      <vt:lpstr>Scenario Summary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Lenovo LOQ</cp:lastModifiedBy>
  <dcterms:created xsi:type="dcterms:W3CDTF">2024-08-08T18:34:47Z</dcterms:created>
  <dcterms:modified xsi:type="dcterms:W3CDTF">2025-09-20T07:05:21Z</dcterms:modified>
</cp:coreProperties>
</file>