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surya_t4rpfms\Desktop\NEW FOLDER\EXCEL\"/>
    </mc:Choice>
  </mc:AlternateContent>
  <xr:revisionPtr revIDLastSave="0" documentId="13_ncr:1_{011628F0-38DB-4C92-B3C8-8E32BBAAEC94}" xr6:coauthVersionLast="47" xr6:coauthVersionMax="47" xr10:uidLastSave="{00000000-0000-0000-0000-000000000000}"/>
  <bookViews>
    <workbookView xWindow="-108" yWindow="-108" windowWidth="23256" windowHeight="12456" activeTab="3" xr2:uid="{26D4546B-D2A1-4444-8EAF-A6228F96F0C1}"/>
  </bookViews>
  <sheets>
    <sheet name="Sheet1" sheetId="11" r:id="rId1"/>
    <sheet name="Data" sheetId="2" r:id="rId2"/>
    <sheet name="pivots" sheetId="10" r:id="rId3"/>
    <sheet name="Report" sheetId="9" r:id="rId4"/>
    <sheet name="Assets" sheetId="4" r:id="rId5"/>
    <sheet name="Report1" sheetId="6" r:id="rId6"/>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_xlcn.WorksheetConnection_07.sampledataexcelportfolioproject.xlsxTable_ExternalData_11" hidden="1">Table_ExternalData_1</definedName>
    <definedName name="Slicer_Representative">#N/A</definedName>
  </definedNames>
  <calcPr calcId="191029"/>
  <pivotCaches>
    <pivotCache cacheId="1" r:id="rId7"/>
    <pivotCache cacheId="2" r:id="rId8"/>
    <pivotCache cacheId="3" r:id="rId9"/>
    <pivotCache cacheId="4" r:id="rId10"/>
    <pivotCache cacheId="180" r:id="rId11"/>
    <pivotCache cacheId="798" r:id="rId12"/>
    <pivotCache cacheId="801" r:id="rId13"/>
    <pivotCache cacheId="804" r:id="rId14"/>
    <pivotCache cacheId="807" r:id="rId15"/>
    <pivotCache cacheId="810"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ExternalData_1" name="Table_ExternalData_1" connection="WorksheetConnection_07.sample-data-excel-portfolio-project.xlsx!Table_ExternalData_1"/>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3" i="10" l="1"/>
  <c r="L28" i="9" s="1"/>
  <c r="L69" i="10"/>
  <c r="L74" i="10" s="1"/>
  <c r="L80" i="10" s="1"/>
  <c r="L33" i="9" s="1"/>
  <c r="L68" i="10"/>
  <c r="L73" i="10" s="1"/>
  <c r="L79" i="10" s="1"/>
  <c r="L32" i="9" s="1"/>
  <c r="L67" i="10"/>
  <c r="L78" i="10" s="1"/>
  <c r="L31" i="9" s="1"/>
  <c r="O19" i="9" a="1"/>
  <c r="O19" i="9" s="1"/>
  <c r="K50" i="10"/>
  <c r="K54" i="10" s="1"/>
  <c r="G53" i="10" a="1"/>
  <c r="G53" i="10"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56" i="10" l="1"/>
  <c r="J55" i="10"/>
  <c r="J54" i="10"/>
  <c r="K53" i="10"/>
  <c r="K57" i="10"/>
  <c r="K56" i="10"/>
  <c r="J53" i="10"/>
  <c r="K55" i="10"/>
  <c r="J57"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70C906-EBF7-42C9-80EC-FF9AFE4401B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3471375-565D-4762-B622-3E6DD903220E}"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33AE867F-1E1F-4071-A012-810B156E4E80}"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 id="4" xr16:uid="{682811CC-6D42-477B-98A0-42447481B5E6}" name="WorksheetConnection_07.sample-data-excel-portfolio-project.xlsx!Table_ExternalData_1" type="102" refreshedVersion="8" minRefreshableVersion="5">
    <extLst>
      <ext xmlns:x15="http://schemas.microsoft.com/office/spreadsheetml/2010/11/main" uri="{DE250136-89BD-433C-8126-D09CA5730AF9}">
        <x15:connection id="Table_ExternalData_1">
          <x15:rangePr sourceName="_xlcn.WorksheetConnection_07.sampledataexcelportfolioproject.xlsxTable_ExternalData_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cellMetadata count="1">
    <bk>
      <rc t="1" v="0"/>
    </bk>
  </cellMetadata>
  <valueMetadata count="7">
    <bk>
      <rc t="2" v="0"/>
    </bk>
    <bk>
      <rc t="2" v="1"/>
    </bk>
    <bk>
      <rc t="2" v="2"/>
    </bk>
    <bk>
      <rc t="2" v="3"/>
    </bk>
    <bk>
      <rc t="2" v="4"/>
    </bk>
    <bk>
      <rc t="2" v="5"/>
    </bk>
    <bk>
      <rc t="2" v="6"/>
    </bk>
  </valueMetadata>
</metadata>
</file>

<file path=xl/sharedStrings.xml><?xml version="1.0" encoding="utf-8"?>
<sst xmlns="http://schemas.openxmlformats.org/spreadsheetml/2006/main" count="3194" uniqueCount="1086">
  <si>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</si>
  <si>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</si>
  <si>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</si>
  <si>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</si>
  <si>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</si>
  <si>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</si>
  <si>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</si>
  <si>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</si>
  <si>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</si>
  <si>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</si>
  <si>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</si>
  <si>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</si>
  <si>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</si>
  <si>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</si>
  <si>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</si>
  <si>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</si>
  <si>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</si>
  <si>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</si>
  <si>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</si>
  <si>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</si>
  <si>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</si>
  <si>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</si>
  <si>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</si>
  <si>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</si>
  <si>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</si>
  <si>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</si>
  <si>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</si>
  <si>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</si>
  <si>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</si>
  <si>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</si>
  <si>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</si>
  <si>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</si>
  <si>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</si>
  <si>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</si>
  <si>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</si>
  <si>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</si>
  <si>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</si>
  <si>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</si>
  <si>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</si>
  <si>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</si>
  <si>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</si>
  <si>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</si>
  <si>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</si>
  <si>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</si>
  <si>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</si>
  <si>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</si>
  <si>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</si>
  <si>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</si>
  <si>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</si>
  <si>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</si>
  <si>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</si>
  <si>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</si>
  <si>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</si>
  <si>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</si>
  <si>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</si>
  <si>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</si>
  <si>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</si>
  <si>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</si>
  <si>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</si>
  <si>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</si>
  <si>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</si>
  <si>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</si>
  <si>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</si>
  <si>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</si>
  <si>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</si>
  <si>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</si>
  <si>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</si>
  <si>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</si>
  <si>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</si>
  <si>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</si>
  <si>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</si>
  <si>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</si>
  <si>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</si>
  <si>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</si>
  <si>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</si>
  <si>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</si>
  <si>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</si>
  <si>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</si>
  <si>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</si>
  <si>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</si>
  <si>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</si>
  <si>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</si>
  <si>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</si>
  <si>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</si>
  <si>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</si>
  <si>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</si>
  <si>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</si>
  <si>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</si>
  <si>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</si>
  <si>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</si>
  <si>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</si>
  <si>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</si>
  <si>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</si>
  <si>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</si>
  <si>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</si>
  <si>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</si>
  <si>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</si>
  <si>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</si>
  <si>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</si>
  <si>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</si>
  <si>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</si>
  <si>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</si>
  <si>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</si>
  <si>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</si>
  <si>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</si>
  <si>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</si>
  <si>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</si>
  <si>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</si>
  <si>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</si>
  <si>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</si>
  <si>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</si>
  <si>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</si>
  <si>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</si>
  <si>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</si>
  <si>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</si>
  <si>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</si>
  <si>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</si>
  <si>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</si>
  <si>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</si>
  <si>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</si>
  <si>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</si>
  <si>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</si>
  <si>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</si>
  <si>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</si>
  <si>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</si>
  <si>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</si>
  <si>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</si>
  <si>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</si>
  <si>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</si>
  <si>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</si>
  <si>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</si>
  <si>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</si>
  <si>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</si>
  <si>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</si>
  <si>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</si>
  <si>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</si>
  <si>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</si>
  <si>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</si>
  <si>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</si>
  <si>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</si>
  <si>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</si>
  <si>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</si>
  <si>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</si>
  <si>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</si>
  <si>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</si>
  <si>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</si>
  <si>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</si>
  <si>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</si>
  <si>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</si>
  <si>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</si>
  <si>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</si>
  <si>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</si>
  <si>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</si>
  <si>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</si>
  <si>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</si>
  <si>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</si>
  <si>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</si>
  <si>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</si>
  <si>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</si>
  <si>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</si>
  <si>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</si>
  <si>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</si>
  <si>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</si>
  <si>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</si>
  <si>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</si>
  <si>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</si>
  <si>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</si>
  <si>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</si>
  <si>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</si>
  <si>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</si>
  <si>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</si>
  <si>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</si>
  <si>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</si>
  <si>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</si>
  <si>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</si>
  <si>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</si>
  <si>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</si>
  <si>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</si>
  <si>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</si>
  <si>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</si>
  <si>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</si>
  <si>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</si>
  <si>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</si>
  <si>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</si>
  <si>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</si>
  <si>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</si>
  <si>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</si>
  <si>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</si>
  <si>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</si>
  <si>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</si>
  <si>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</si>
  <si>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</si>
  <si>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</si>
  <si>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</si>
  <si>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</si>
  <si>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</si>
  <si>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</si>
  <si>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</si>
  <si>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</si>
  <si>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</si>
  <si>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</si>
  <si>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</si>
  <si>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</si>
  <si>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</si>
  <si>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</si>
  <si>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</si>
  <si>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</si>
  <si>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</si>
  <si>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</si>
  <si>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</si>
  <si>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</si>
  <si>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</si>
  <si>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</si>
  <si>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</si>
  <si>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</si>
  <si>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</si>
  <si>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</si>
  <si>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</si>
  <si>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</si>
  <si>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</si>
  <si>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</si>
  <si>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</si>
  <si>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</si>
  <si>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</si>
  <si>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</si>
  <si>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</si>
  <si>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</si>
  <si>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</si>
  <si>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</si>
  <si>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</si>
  <si>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</si>
  <si>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</si>
  <si>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</si>
  <si>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</si>
  <si>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</si>
  <si>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</si>
  <si>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</si>
  <si>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</si>
  <si>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</si>
  <si>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</si>
  <si>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</si>
  <si>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</si>
  <si>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</si>
  <si>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</si>
  <si>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</si>
  <si>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</si>
  <si>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</si>
  <si>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</si>
  <si>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</si>
  <si>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</si>
  <si>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</si>
  <si>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</si>
  <si>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</si>
  <si>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</si>
  <si>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</si>
  <si>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</si>
  <si>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</si>
  <si>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</si>
  <si>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</si>
  <si>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</si>
  <si>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</si>
  <si>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</si>
  <si>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</si>
  <si>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</si>
  <si>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</si>
  <si>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</si>
  <si>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</si>
  <si>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</si>
  <si>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</si>
  <si>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</si>
  <si>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</si>
  <si>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</si>
  <si>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</si>
  <si>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</si>
  <si>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</si>
  <si>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</si>
  <si>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</si>
  <si>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</si>
  <si>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</si>
  <si>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</si>
  <si>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</si>
  <si>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</si>
  <si>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</si>
  <si>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</si>
  <si>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</si>
  <si>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</si>
  <si>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</si>
  <si>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</si>
  <si>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</si>
  <si>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</si>
  <si>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</si>
  <si>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</si>
  <si>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</si>
  <si>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</si>
  <si>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</si>
  <si>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</si>
  <si>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</si>
  <si>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</si>
  <si>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</si>
  <si>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</si>
  <si>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</si>
  <si>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</si>
  <si>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</si>
  <si>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</si>
  <si>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</si>
  <si>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</si>
  <si>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</si>
  <si>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</si>
  <si>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</si>
  <si>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</si>
  <si>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</si>
  <si>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</si>
  <si>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</si>
  <si>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</si>
  <si>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</si>
  <si>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</si>
  <si>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</si>
  <si>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</si>
  <si>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</si>
  <si>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</si>
  <si>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</si>
  <si>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</si>
  <si>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</si>
  <si>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</si>
  <si>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</si>
  <si>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</si>
  <si>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</si>
  <si>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</si>
  <si>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</si>
  <si>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</si>
  <si>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</si>
  <si>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</si>
  <si>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</si>
  <si>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</si>
  <si>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</si>
  <si>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</si>
  <si>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</si>
  <si>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</si>
  <si>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</si>
  <si>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</si>
  <si>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</si>
  <si>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</si>
  <si>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</si>
  <si>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</si>
  <si>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</si>
  <si>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</si>
  <si>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</si>
  <si>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</si>
  <si>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</si>
  <si>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</si>
  <si>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</si>
  <si>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</si>
  <si>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</si>
  <si>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</si>
  <si>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</si>
  <si>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</si>
  <si>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</si>
  <si>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</si>
  <si>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</si>
  <si>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</si>
  <si>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</si>
  <si>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</si>
  <si>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</si>
  <si>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</si>
  <si>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</si>
  <si>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</si>
  <si>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</si>
  <si>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</si>
  <si>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</si>
  <si>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</si>
  <si>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</si>
  <si>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</si>
  <si>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</si>
  <si>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</si>
  <si>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</si>
  <si>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</si>
  <si>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</si>
  <si>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</si>
  <si>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</si>
  <si>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</si>
  <si>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</si>
  <si>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</si>
  <si>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</si>
  <si>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</si>
  <si>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</si>
  <si>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</si>
  <si>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</si>
  <si>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</si>
  <si>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</si>
  <si>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</si>
  <si>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</si>
  <si>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</si>
  <si>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</si>
  <si>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</si>
  <si>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</si>
  <si>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</si>
  <si>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</si>
  <si>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</si>
  <si>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</si>
  <si>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</si>
  <si>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</si>
  <si>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</si>
  <si>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</si>
  <si>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</si>
  <si>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</si>
  <si>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</si>
  <si>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</si>
  <si>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</si>
  <si>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</si>
  <si>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</si>
  <si>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</si>
  <si>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</si>
  <si>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</si>
  <si>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</si>
  <si>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</si>
  <si>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</si>
  <si>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</si>
  <si>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</si>
  <si>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</si>
  <si>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</si>
  <si>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</si>
  <si>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</si>
  <si>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</si>
  <si>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</si>
  <si>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</si>
  <si>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</si>
  <si>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</si>
  <si>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</si>
  <si>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</si>
  <si>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</si>
  <si>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</si>
  <si>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</si>
  <si>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</si>
  <si>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</si>
  <si>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</si>
  <si>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</si>
  <si>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</si>
  <si>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</si>
  <si>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</si>
  <si>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</si>
  <si>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</si>
  <si>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</si>
  <si>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</si>
  <si>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</si>
  <si>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</si>
  <si>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</si>
  <si>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</si>
  <si>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</si>
  <si>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</si>
  <si>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</si>
  <si>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</si>
  <si>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</si>
  <si>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</si>
  <si>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</si>
  <si>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</si>
  <si>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</si>
  <si>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</si>
  <si>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</si>
  <si>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</si>
  <si>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</si>
  <si>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</si>
  <si>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</si>
  <si>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</si>
  <si>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</si>
  <si>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</si>
  <si>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</si>
  <si>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</si>
  <si>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</si>
  <si>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</si>
  <si>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</si>
  <si>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</si>
  <si>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</si>
  <si>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</si>
  <si>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</si>
  <si>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</si>
  <si>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</si>
  <si>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</si>
  <si>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</si>
  <si>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</si>
  <si>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</si>
  <si>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</si>
  <si>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</si>
  <si>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</si>
  <si>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</si>
  <si>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</si>
  <si>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</si>
  <si>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</si>
  <si>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</si>
  <si>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</si>
  <si>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</si>
  <si>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</si>
  <si>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</si>
  <si>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</si>
  <si>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</si>
  <si>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</si>
  <si>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</si>
  <si>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</si>
  <si>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</si>
  <si>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</si>
  <si>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</si>
  <si>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</si>
  <si>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</si>
  <si>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</si>
  <si>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</si>
  <si>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</si>
  <si>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</si>
  <si>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</si>
  <si>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</si>
  <si>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</si>
  <si>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</si>
  <si>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</si>
  <si>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</si>
  <si>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</si>
  <si>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</si>
  <si>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</si>
  <si>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</si>
  <si>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</si>
  <si>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</si>
  <si>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</si>
  <si>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</si>
  <si>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</si>
  <si>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</si>
  <si>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</si>
  <si>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</si>
  <si>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</si>
  <si>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</si>
  <si>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</si>
  <si>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</si>
  <si>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</si>
  <si>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</si>
  <si>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</si>
  <si>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</si>
  <si>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</si>
  <si>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</si>
  <si>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</si>
  <si>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</si>
  <si>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</si>
  <si>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</si>
  <si>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</si>
  <si>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</si>
  <si>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</si>
  <si>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</si>
  <si>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</si>
  <si>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</si>
  <si>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</si>
  <si>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</si>
  <si>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</si>
  <si>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</si>
  <si>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</si>
  <si>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</si>
  <si>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</si>
  <si>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</si>
  <si>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</si>
  <si>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</si>
  <si>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</si>
  <si>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</si>
  <si>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</si>
  <si>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</si>
  <si>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</si>
  <si>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</si>
  <si>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</si>
  <si>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</si>
  <si>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</si>
  <si>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</si>
  <si>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</si>
  <si>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</si>
  <si>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</si>
  <si>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</si>
  <si>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</si>
  <si>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</si>
  <si>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</si>
  <si>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</si>
  <si>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</si>
  <si>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</si>
  <si>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</si>
  <si>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</si>
  <si>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</si>
  <si>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</si>
  <si>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</si>
  <si>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</si>
  <si>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</si>
  <si>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</si>
  <si>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</si>
  <si>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</si>
  <si>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</si>
  <si>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</si>
  <si>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</si>
  <si>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</si>
  <si>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</si>
  <si>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</si>
  <si>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</si>
  <si>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</si>
  <si>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</si>
  <si>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</si>
  <si>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</si>
  <si>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</si>
  <si>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</si>
  <si>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</si>
  <si>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</si>
  <si>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</si>
  <si>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</si>
  <si>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</si>
  <si>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</si>
  <si>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</si>
  <si>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</si>
  <si>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</si>
  <si>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</si>
  <si>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</si>
  <si>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</si>
  <si>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</si>
  <si>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</si>
  <si>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</si>
  <si>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</si>
  <si>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</si>
  <si>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</si>
  <si>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</si>
  <si>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</si>
  <si>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</si>
  <si>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</si>
  <si>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</si>
  <si>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</si>
  <si>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</si>
  <si>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</si>
  <si>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</si>
  <si>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</si>
  <si>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</si>
  <si>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</si>
  <si>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</si>
  <si>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</si>
  <si>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</si>
  <si>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</si>
  <si>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</si>
  <si>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</si>
  <si>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</si>
  <si>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</si>
  <si>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</si>
  <si>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</si>
  <si>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</si>
  <si>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</si>
  <si>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</si>
  <si>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</si>
  <si>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</si>
  <si>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</si>
  <si>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</si>
  <si>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</si>
  <si>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</si>
  <si>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</si>
  <si>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</si>
  <si>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</si>
  <si>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</si>
  <si>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</si>
  <si>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</si>
  <si>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</si>
  <si>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</si>
  <si>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</si>
  <si>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</si>
  <si>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</si>
  <si>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</si>
  <si>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</si>
  <si>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</si>
  <si>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</si>
  <si>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</si>
  <si>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</si>
  <si>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</si>
  <si>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</si>
  <si>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</si>
  <si>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</si>
  <si>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</si>
  <si>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</si>
  <si>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</si>
  <si>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</si>
  <si>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</si>
  <si>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</si>
  <si>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</si>
  <si>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</si>
  <si>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</si>
  <si>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</si>
  <si>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</si>
  <si>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</si>
  <si>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</si>
  <si>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</si>
  <si>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</si>
  <si>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</si>
  <si>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</si>
  <si>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</si>
  <si>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</si>
  <si>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</si>
  <si>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</si>
  <si>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</si>
  <si>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</si>
  <si>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</si>
  <si>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</si>
  <si>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</si>
  <si>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</si>
  <si>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</si>
  <si>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</si>
  <si>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</si>
  <si>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</si>
  <si>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</si>
  <si>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</si>
  <si>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</si>
  <si>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</si>
  <si>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</si>
  <si>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</si>
  <si>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</si>
  <si>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</si>
  <si>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</si>
  <si>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</si>
  <si>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</si>
  <si>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</si>
  <si>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</si>
  <si>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</si>
  <si>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</si>
  <si>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</si>
  <si>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</si>
  <si>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</si>
  <si>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</si>
  <si>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</si>
  <si>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</si>
  <si>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</si>
  <si>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</si>
  <si>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</si>
  <si>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</si>
  <si>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</si>
  <si>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</si>
  <si>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</si>
  <si>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</si>
  <si>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</si>
  <si>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</si>
  <si>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</si>
  <si>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</si>
  <si>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</si>
  <si>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</si>
  <si>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</si>
  <si>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</si>
  <si>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</si>
  <si>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</si>
  <si>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</si>
  <si>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</si>
  <si>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</si>
  <si>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</si>
  <si>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</si>
  <si>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</si>
  <si>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</si>
  <si>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</si>
  <si>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</si>
  <si>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</si>
  <si>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</si>
  <si>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</si>
  <si>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</si>
  <si>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</si>
  <si>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</si>
  <si>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</si>
  <si>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</si>
  <si>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</si>
  <si>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</si>
  <si>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</si>
  <si>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</si>
  <si>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</si>
  <si>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</si>
  <si>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</si>
  <si>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</si>
  <si>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</si>
  <si>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</si>
  <si>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</si>
  <si>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</si>
  <si>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</si>
  <si>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</si>
  <si>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</si>
  <si>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</si>
  <si>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</si>
  <si>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</si>
  <si>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</si>
  <si>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</si>
  <si>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</si>
  <si>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</si>
  <si>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</si>
  <si>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</si>
  <si>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</si>
  <si>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</si>
  <si>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</si>
  <si>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</si>
  <si>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</si>
  <si>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</si>
  <si>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</si>
  <si>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</si>
  <si>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</si>
  <si>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</si>
  <si>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</si>
  <si>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</si>
  <si>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</si>
  <si>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</si>
  <si>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</si>
  <si>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</si>
  <si>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</si>
  <si>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</si>
  <si>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</si>
  <si>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</si>
  <si>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</si>
  <si>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</si>
  <si>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</si>
  <si>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</si>
  <si>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</si>
  <si>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</si>
  <si>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</si>
  <si>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</si>
  <si>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</si>
  <si>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</si>
  <si>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</si>
  <si>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</si>
  <si>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</si>
  <si>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</si>
  <si>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</si>
  <si>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</si>
  <si>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</si>
  <si>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</si>
  <si>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</si>
  <si>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</si>
  <si>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</si>
  <si>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</si>
  <si>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</si>
  <si>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</si>
  <si>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</si>
  <si>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</si>
  <si>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</si>
  <si>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</si>
  <si>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</si>
  <si>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</si>
  <si>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</si>
  <si>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</si>
  <si>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</si>
  <si>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</si>
  <si>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</si>
  <si>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</si>
  <si>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</si>
  <si>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</si>
  <si>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</si>
  <si>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</si>
  <si>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</si>
  <si>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</si>
  <si>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</si>
  <si>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</si>
  <si>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</si>
  <si>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</si>
  <si>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</si>
  <si>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</si>
  <si>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</si>
  <si>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</si>
  <si>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</si>
  <si>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</si>
  <si>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</si>
  <si>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</si>
  <si>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</si>
  <si>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</si>
  <si>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</si>
  <si>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</si>
  <si>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</si>
  <si>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</si>
  <si>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</si>
  <si>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</si>
  <si>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</si>
  <si>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</si>
  <si>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</si>
  <si>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</si>
  <si>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</si>
  <si>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</si>
  <si>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</si>
  <si>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</si>
  <si>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</si>
  <si>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</si>
  <si>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</si>
  <si>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</si>
  <si>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</si>
  <si>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</si>
  <si>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</si>
  <si>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</si>
  <si>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</si>
  <si>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</si>
  <si>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</si>
  <si>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</si>
  <si>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</si>
  <si>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</si>
  <si>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</si>
  <si>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</si>
  <si>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</si>
  <si>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</si>
  <si>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</si>
  <si>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</si>
  <si>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</si>
  <si>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</si>
  <si>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</si>
  <si>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</si>
  <si>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</si>
  <si>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</si>
  <si>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</si>
  <si>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</si>
  <si>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</si>
  <si>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</si>
  <si>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</si>
  <si>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</si>
  <si>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</si>
  <si>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</si>
  <si>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</si>
  <si>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</si>
  <si>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</si>
  <si>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</si>
  <si>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</si>
  <si>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</si>
  <si>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</si>
  <si>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</si>
  <si>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</si>
  <si>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</si>
  <si>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</si>
  <si>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</si>
  <si>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</si>
  <si>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</si>
  <si>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</si>
  <si>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</si>
  <si>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</si>
  <si>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</si>
  <si>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</si>
  <si>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</si>
  <si>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</si>
  <si>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</si>
  <si>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</si>
  <si>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</si>
  <si>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</si>
  <si>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</si>
  <si>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</si>
  <si>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</si>
  <si>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</si>
  <si>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</si>
  <si>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</si>
  <si>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</si>
  <si>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</si>
  <si>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</si>
  <si>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</si>
  <si>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</si>
  <si>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</si>
  <si>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</si>
  <si>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</si>
  <si>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</si>
  <si>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</si>
  <si>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</si>
  <si>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</si>
  <si>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</si>
  <si>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</si>
  <si>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</si>
  <si>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</si>
  <si>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</si>
  <si>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</si>
  <si>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</si>
  <si>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</si>
  <si>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</si>
  <si>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</si>
  <si>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</si>
  <si>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</si>
  <si>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</si>
  <si>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</si>
  <si>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</si>
  <si>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</si>
  <si>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</si>
  <si>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</si>
  <si>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</si>
  <si>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</si>
  <si>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</si>
  <si>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</si>
  <si>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</si>
  <si>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</si>
  <si>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</si>
  <si>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</si>
  <si>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</si>
  <si>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</si>
  <si>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</si>
  <si>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</si>
  <si>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</si>
  <si>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</si>
  <si>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</si>
  <si>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</si>
  <si>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</si>
  <si>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</si>
  <si>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</si>
  <si>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</si>
  <si>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</si>
  <si>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</si>
  <si>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</si>
  <si>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</si>
  <si>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</si>
  <si>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</si>
  <si>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</si>
  <si>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</si>
  <si>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</si>
  <si>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</si>
  <si>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</si>
  <si>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</si>
  <si>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</si>
  <si>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</si>
  <si>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</si>
  <si>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</si>
  <si>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</si>
  <si>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</si>
  <si>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</si>
  <si>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</si>
  <si>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</si>
  <si>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</si>
  <si>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</si>
  <si>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</si>
  <si>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</si>
  <si>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</si>
  <si>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</si>
  <si>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</si>
  <si>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</si>
  <si>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</si>
  <si>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</si>
  <si>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</si>
  <si>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</si>
  <si>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</si>
  <si>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</si>
  <si>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</si>
  <si>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</si>
  <si>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</si>
  <si>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</si>
  <si>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</si>
  <si>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</si>
  <si>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</si>
  <si>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</si>
  <si>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</si>
  <si>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</si>
  <si>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</si>
  <si>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</si>
  <si>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</si>
  <si>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</si>
  <si>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</si>
  <si>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</si>
  <si>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</si>
  <si>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</si>
  <si>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</si>
  <si>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</si>
  <si>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</si>
  <si>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</si>
  <si>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</si>
  <si>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</si>
  <si>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Sunday</t>
  </si>
  <si>
    <t>Monday</t>
  </si>
  <si>
    <t>Tuesday</t>
  </si>
  <si>
    <t>Wednesday</t>
  </si>
  <si>
    <t>Thursday</t>
  </si>
  <si>
    <t>Friday</t>
  </si>
  <si>
    <t>Saturday</t>
  </si>
  <si>
    <t>Row Labels</t>
  </si>
  <si>
    <t>Grand Total</t>
  </si>
  <si>
    <t>Jan</t>
  </si>
  <si>
    <t>Feb</t>
  </si>
  <si>
    <t>Mar</t>
  </si>
  <si>
    <t>Apr</t>
  </si>
  <si>
    <t>May</t>
  </si>
  <si>
    <t>Jun</t>
  </si>
  <si>
    <t>Jul</t>
  </si>
  <si>
    <t>Aug</t>
  </si>
  <si>
    <t>Sep</t>
  </si>
  <si>
    <t>Oct</t>
  </si>
  <si>
    <t>Nov</t>
  </si>
  <si>
    <t>Dec</t>
  </si>
  <si>
    <t>Call Count</t>
  </si>
  <si>
    <t>Total Amount</t>
  </si>
  <si>
    <t>Total Duration</t>
  </si>
  <si>
    <t>Avg Rating</t>
  </si>
  <si>
    <t>5*Calls</t>
  </si>
  <si>
    <t>Call Count2</t>
  </si>
  <si>
    <t>For graph</t>
  </si>
  <si>
    <t>Calls</t>
  </si>
  <si>
    <t>Amount</t>
  </si>
  <si>
    <t>Sel.Calls</t>
  </si>
  <si>
    <t>Sel.Amount</t>
  </si>
  <si>
    <t>Rep</t>
  </si>
  <si>
    <t>Selected rep</t>
  </si>
  <si>
    <t>Column Labels</t>
  </si>
  <si>
    <t>TOTAL</t>
  </si>
  <si>
    <t>Rep Summary</t>
  </si>
  <si>
    <t>% of calls</t>
  </si>
  <si>
    <t>Call rank</t>
  </si>
  <si>
    <t>Amount rank</t>
  </si>
  <si>
    <t>Labels:</t>
  </si>
  <si>
    <t>Image:</t>
  </si>
  <si>
    <t>CALL CENTER REPORT - 2025</t>
  </si>
  <si>
    <t>Sum of Purchase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</si>
</sst>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
    <numFmt numFmtId="166" formatCode="&quot;₹&quot;\ #,###.0,&quot;k&quot;"/>
    <numFmt numFmtId="167" formatCode="&quot;₹&quot;\ #,##0;#,##0\ \-&quot;₹&quot;;&quot;₹&quot;\ #,##0"/>
    <numFmt numFmtId="168" formatCode="&quot;₹&quot;\ #,##0"/>
    <numFmt numFmtId="169" formatCode="&quot;₹&quot;\ #,##0;#,##0\ \-&quot;₹&quot;;&quot;₹&quot;\ #,##0"/>
  </numFmts>
  <fonts count="9"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b/>
      <sz val="10"/>
      <color theme="1"/>
      <name val="Aptos"/>
      <family val="2"/>
      <scheme val="minor"/>
    </font>
    <font>
      <sz val="10"/>
      <color theme="0" tint="-0.499984740745262"/>
      <name val="Aptos"/>
      <family val="2"/>
      <scheme val="minor"/>
    </font>
    <font>
      <sz val="11"/>
      <color theme="0" tint="-0.499984740745262"/>
      <name val="Aptos"/>
      <family val="2"/>
      <scheme val="minor"/>
    </font>
    <font>
      <sz val="22"/>
      <color theme="8"/>
      <name val="Aptos ExtraBold"/>
      <family val="2"/>
      <scheme val="maj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1">
    <xf numFmtId="0" fontId="0" fillId="0" borderId="0"/>
  </cellStyleXfs>
  <cellXfs count="47">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3" borderId="0" xfId="0" applyFill="1"/>
    <xf numFmtId="166" fontId="0" fillId="0" borderId="0" xfId="0" applyNumberFormat="1"/>
    <xf numFmtId="167" fontId="0" fillId="0" borderId="0" xfId="0" applyNumberFormat="1"/>
    <xf numFmtId="0" fontId="0" fillId="4" borderId="0" xfId="0" applyFill="1" applyAlignment="1">
      <alignment horizontal="left"/>
    </xf>
    <xf numFmtId="0" fontId="0" fillId="0" borderId="0" xfId="0" applyAlignment="1">
      <alignment horizontal="left" indent="1"/>
    </xf>
    <xf numFmtId="168" fontId="4" fillId="5" borderId="0" xfId="0" applyNumberFormat="1" applyFont="1" applyFill="1"/>
    <xf numFmtId="168" fontId="4" fillId="5" borderId="14" xfId="0" applyNumberFormat="1" applyFont="1" applyFill="1" applyBorder="1"/>
    <xf numFmtId="168" fontId="4" fillId="5" borderId="13" xfId="0" applyNumberFormat="1" applyFont="1" applyFill="1" applyBorder="1" applyAlignment="1">
      <alignment horizontal="left" indent="1"/>
    </xf>
    <xf numFmtId="168" fontId="4" fillId="5" borderId="15" xfId="0" applyNumberFormat="1" applyFont="1" applyFill="1" applyBorder="1" applyAlignment="1">
      <alignment horizontal="left" indent="1"/>
    </xf>
    <xf numFmtId="168" fontId="4" fillId="5" borderId="16" xfId="0" applyNumberFormat="1" applyFont="1" applyFill="1" applyBorder="1"/>
    <xf numFmtId="168" fontId="4" fillId="5" borderId="17" xfId="0" applyNumberFormat="1" applyFont="1" applyFill="1" applyBorder="1"/>
    <xf numFmtId="0" fontId="1" fillId="5" borderId="10" xfId="0" applyFont="1" applyFill="1" applyBorder="1"/>
    <xf numFmtId="0" fontId="1" fillId="5" borderId="11" xfId="0" applyFont="1" applyFill="1" applyBorder="1" applyAlignment="1">
      <alignment horizontal="right"/>
    </xf>
    <xf numFmtId="0" fontId="1" fillId="5" borderId="12" xfId="0" applyFont="1" applyFill="1" applyBorder="1" applyAlignment="1">
      <alignment horizontal="right"/>
    </xf>
    <xf numFmtId="168" fontId="5" fillId="5" borderId="13" xfId="0" applyNumberFormat="1" applyFont="1" applyFill="1" applyBorder="1"/>
    <xf numFmtId="168" fontId="5" fillId="5" borderId="13" xfId="0" applyNumberFormat="1" applyFont="1" applyFill="1" applyBorder="1" applyAlignment="1">
      <alignment horizontal="left" indent="1"/>
    </xf>
    <xf numFmtId="10" fontId="0" fillId="0" borderId="0" xfId="0" applyNumberFormat="1"/>
    <xf numFmtId="0" fontId="7" fillId="3" borderId="0" xfId="0" applyFont="1" applyFill="1"/>
    <xf numFmtId="0" fontId="8" fillId="3" borderId="0" xfId="0" applyFont="1" applyFill="1"/>
    <xf numFmtId="0" fontId="6" fillId="3" borderId="0" xfId="0" applyFont="1" applyFill="1" applyAlignment="1">
      <alignment horizontal="center"/>
    </xf>
    <xf numFmtId="0" fontId="0" fillId="3" borderId="0" xfId="0" applyFill="1" applyAlignment="1">
      <alignment horizontal="center"/>
    </xf>
    <xf numFmtId="169" fontId="0" fillId="0" borderId="0" xfId="0" applyNumberFormat="1"/>
    <xf numFmtId="0" fontId="0" fillId="0" borderId="0" xfId="0" applyNumberFormat="1"/>
  </cellXfs>
  <cellStyles count="1">
    <cellStyle name="Normal" xfId="0" builtinId="0"/>
  </cellStyles>
  <dxfs count="72">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8" tint="0.59996337778862885"/>
        </patternFill>
      </fill>
      <border>
        <left style="thin">
          <color theme="1" tint="0.24994659260841701"/>
        </left>
        <right style="thin">
          <color theme="1" tint="0.24994659260841701"/>
        </right>
        <vertical/>
        <horizontal/>
      </border>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71"/>
    </tableStyle>
    <tableStyle name="SlicerStyleDark5 2" pivot="0" table="0" count="10" xr9:uid="{551F6C65-3192-4174-A2F6-D4086FA3FFFE}">
      <tableStyleElement type="wholeTable" dxfId="70"/>
      <tableStyleElement type="headerRow" dxfId="6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connections" Target="connection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eetMetadata" Target="metadata.xml"/><Relationship Id="rId28"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[excel-portfolio-project.xlsx]pivots!Weekly trend</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pivots!$I$24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pivots!$H$25:$H$32</c:f>
              <c:strCache>
                <c:ptCount val="7"/>
                <c:pt idx="0">
                  <c:v>Sunday</c:v>
                </c:pt>
                <c:pt idx="1">
                  <c:v>Monday</c:v>
                </c:pt>
                <c:pt idx="2">
                  <c:v>Tuesday</c:v>
                </c:pt>
                <c:pt idx="3">
                  <c:v>Wednesday</c:v>
                </c:pt>
                <c:pt idx="4">
                  <c:v>Thursday</c:v>
                </c:pt>
                <c:pt idx="5">
                  <c:v>Friday</c:v>
                </c:pt>
                <c:pt idx="6">
                  <c:v>Saturday</c:v>
                </c:pt>
              </c:strCache>
            </c:strRef>
          </c:cat>
          <c:val>
            <c:numRef>
              <c:f>pivots!$I$25:$I$32</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A5E6-40BC-AF80-CB57EDE287E6}"/>
            </c:ext>
          </c:extLst>
        </c:ser>
        <c:dLbls>
          <c:showLegendKey val="0"/>
          <c:showVal val="0"/>
          <c:showCatName val="0"/>
          <c:showSerName val="0"/>
          <c:showPercent val="0"/>
          <c:showBubbleSize val="0"/>
        </c:dLbls>
        <c:gapWidth val="25"/>
        <c:axId val="983207584"/>
        <c:axId val="983202304"/>
      </c:barChart>
      <c:catAx>
        <c:axId val="9832075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202304"/>
        <c:crosses val="autoZero"/>
        <c:auto val="1"/>
        <c:lblAlgn val="ctr"/>
        <c:lblOffset val="100"/>
        <c:noMultiLvlLbl val="0"/>
      </c:catAx>
      <c:valAx>
        <c:axId val="983202304"/>
        <c:scaling>
          <c:orientation val="minMax"/>
        </c:scaling>
        <c:delete val="1"/>
        <c:axPos val="b"/>
        <c:numFmt formatCode="#,##0" sourceLinked="1"/>
        <c:majorTickMark val="none"/>
        <c:minorTickMark val="none"/>
        <c:tickLblPos val="nextTo"/>
        <c:crossAx val="98320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[excel-portfolio-project.xlsx]pivots!montly 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5"/>
                </a:solidFill>
                <a:latin typeface="+mj-lt"/>
              </a:rPr>
              <a:t>Call</a:t>
            </a:r>
            <a:r>
              <a:rPr lang="en-IN" sz="1600" baseline="0">
                <a:solidFill>
                  <a:schemeClr val="accent5"/>
                </a:solidFill>
                <a:latin typeface="+mj-lt"/>
              </a:rPr>
              <a:t> Trend</a:t>
            </a:r>
            <a:endParaRPr lang="en-IN" sz="1600">
              <a:solidFill>
                <a:schemeClr val="accent5"/>
              </a:solidFill>
              <a:latin typeface="+mj-lt"/>
            </a:endParaRPr>
          </a:p>
        </c:rich>
      </c:tx>
      <c:layout>
        <c:manualLayout>
          <c:xMode val="edge"/>
          <c:yMode val="edge"/>
          <c:x val="3.7415501709742213E-2"/>
          <c:y val="3.06762914537542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 Count2</c:v>
                </c:pt>
              </c:strCache>
            </c:strRef>
          </c:tx>
          <c:spPr>
            <a:gradFill flip="none" rotWithShape="1">
              <a:gsLst>
                <a:gs pos="0">
                  <a:schemeClr val="accent6">
                    <a:lumMod val="60000"/>
                    <a:lumOff val="40000"/>
                    <a:alpha val="50000"/>
                  </a:schemeClr>
                </a:gs>
                <a:gs pos="100000">
                  <a:schemeClr val="accent6"/>
                </a:gs>
              </a:gsLst>
              <a:lin ang="162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E560-4FAF-947E-F88110D4D2D9}"/>
            </c:ext>
          </c:extLst>
        </c:ser>
        <c:dLbls>
          <c:showLegendKey val="0"/>
          <c:showVal val="0"/>
          <c:showCatName val="0"/>
          <c:showSerName val="0"/>
          <c:showPercent val="0"/>
          <c:showBubbleSize val="0"/>
        </c:dLbls>
        <c:axId val="983229184"/>
        <c:axId val="983229664"/>
      </c:areaChart>
      <c:lineChart>
        <c:grouping val="standard"/>
        <c:varyColors val="0"/>
        <c:ser>
          <c:idx val="0"/>
          <c:order val="0"/>
          <c:tx>
            <c:strRef>
              <c:f>pivots!$B$24</c:f>
              <c:strCache>
                <c:ptCount val="1"/>
                <c:pt idx="0">
                  <c:v>Call Count</c:v>
                </c:pt>
              </c:strCache>
            </c:strRef>
          </c:tx>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E560-4FAF-947E-F88110D4D2D9}"/>
            </c:ext>
          </c:extLst>
        </c:ser>
        <c:dLbls>
          <c:showLegendKey val="0"/>
          <c:showVal val="0"/>
          <c:showCatName val="0"/>
          <c:showSerName val="0"/>
          <c:showPercent val="0"/>
          <c:showBubbleSize val="0"/>
        </c:dLbls>
        <c:marker val="1"/>
        <c:smooth val="0"/>
        <c:axId val="983229184"/>
        <c:axId val="983229664"/>
      </c:lineChart>
      <c:catAx>
        <c:axId val="98322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229664"/>
        <c:crosses val="autoZero"/>
        <c:auto val="1"/>
        <c:lblAlgn val="ctr"/>
        <c:lblOffset val="100"/>
        <c:noMultiLvlLbl val="0"/>
      </c:catAx>
      <c:valAx>
        <c:axId val="983229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22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FF0000"/>
                </a:solidFill>
                <a:latin typeface="+mj-lt"/>
              </a:rPr>
              <a:t>Amount</a:t>
            </a:r>
          </a:p>
        </c:rich>
      </c:tx>
      <c:layout>
        <c:manualLayout>
          <c:xMode val="edge"/>
          <c:yMode val="edge"/>
          <c:x val="4.5441465934274713E-2"/>
          <c:y val="3.56215032960019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15:layout>
                    <c:manualLayout>
                      <c:w val="0.22695858932096177"/>
                      <c:h val="9.8829881922351981E-2"/>
                    </c:manualLayout>
                  </c15:layout>
                </c:ext>
                <c:ext xmlns:c16="http://schemas.microsoft.com/office/drawing/2014/chart" uri="{C3380CC4-5D6E-409C-BE32-E72D297353CC}">
                  <c16:uniqueId val="{00000002-C4AE-410E-B047-AA01DB855F47}"/>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1530175371125648"/>
                      <c:h val="9.8829881922351981E-2"/>
                    </c:manualLayout>
                  </c15:layout>
                </c:ext>
                <c:ext xmlns:c16="http://schemas.microsoft.com/office/drawing/2014/chart" uri="{C3380CC4-5D6E-409C-BE32-E72D297353CC}">
                  <c16:uniqueId val="{00000004-C4AE-410E-B047-AA01DB855F47}"/>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0947333590640388"/>
                      <c:h val="9.8829881922351981E-2"/>
                    </c:manualLayout>
                  </c15:layout>
                </c:ext>
                <c:ext xmlns:c16="http://schemas.microsoft.com/office/drawing/2014/chart" uri="{C3380CC4-5D6E-409C-BE32-E72D297353CC}">
                  <c16:uniqueId val="{00000005-C4AE-410E-B047-AA01DB855F47}"/>
                </c:ext>
              </c:extLst>
            </c:dLbl>
            <c:dLbl>
              <c:idx val="3"/>
              <c:showLegendKey val="0"/>
              <c:showVal val="1"/>
              <c:showCatName val="0"/>
              <c:showSerName val="0"/>
              <c:showPercent val="0"/>
              <c:showBubbleSize val="0"/>
              <c:extLst>
                <c:ext xmlns:c15="http://schemas.microsoft.com/office/drawing/2012/chart" uri="{CE6537A1-D6FC-4f65-9D91-7224C49458BB}">
                  <c15:layout>
                    <c:manualLayout>
                      <c:w val="0.25610067834522493"/>
                      <c:h val="9.8829881922351981E-2"/>
                    </c:manualLayout>
                  </c15:layout>
                </c:ext>
                <c:ext xmlns:c16="http://schemas.microsoft.com/office/drawing/2014/chart" uri="{C3380CC4-5D6E-409C-BE32-E72D297353CC}">
                  <c16:uniqueId val="{00000006-C4AE-410E-B047-AA01DB855F47}"/>
                </c:ext>
              </c:extLst>
            </c:dLbl>
            <c:dLbl>
              <c:idx val="4"/>
              <c:showLegendKey val="0"/>
              <c:showVal val="1"/>
              <c:showCatName val="0"/>
              <c:showSerName val="0"/>
              <c:showPercent val="0"/>
              <c:showBubbleSize val="0"/>
              <c:extLst>
                <c:ext xmlns:c15="http://schemas.microsoft.com/office/drawing/2012/chart" uri="{CE6537A1-D6FC-4f65-9D91-7224C49458BB}">
                  <c15:layout>
                    <c:manualLayout>
                      <c:w val="0.23278700712581443"/>
                      <c:h val="9.8829881922351981E-2"/>
                    </c:manualLayout>
                  </c15:layout>
                </c:ext>
                <c:ext xmlns:c16="http://schemas.microsoft.com/office/drawing/2014/chart" uri="{C3380CC4-5D6E-409C-BE32-E72D297353CC}">
                  <c16:uniqueId val="{00000007-C4AE-410E-B047-AA01DB855F4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pivots!$G$53:$G$57</c:f>
              <c:strCache>
                <c:ptCount val="5"/>
                <c:pt idx="0">
                  <c:v>R01</c:v>
                </c:pt>
                <c:pt idx="1">
                  <c:v>R02</c:v>
                </c:pt>
                <c:pt idx="2">
                  <c:v>R03</c:v>
                </c:pt>
                <c:pt idx="3">
                  <c:v>R04</c:v>
                </c:pt>
                <c:pt idx="4">
                  <c:v>R05</c:v>
                </c:pt>
              </c:strCache>
            </c:strRef>
          </c:cat>
          <c:val>
            <c:numRef>
              <c:f>pivots!$I$53:$I$57</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4AE-410E-B047-AA01DB855F47}"/>
            </c:ext>
          </c:extLst>
        </c:ser>
        <c:ser>
          <c:idx val="1"/>
          <c:order val="1"/>
          <c:tx>
            <c:strRef>
              <c:f>pivots!$K$52</c:f>
              <c:strCache>
                <c:ptCount val="1"/>
                <c:pt idx="0">
                  <c:v>Sel.Amount</c:v>
                </c:pt>
              </c:strCache>
            </c:strRef>
          </c:tx>
          <c:spPr>
            <a:gradFill flip="none" rotWithShape="1">
              <a:gsLst>
                <a:gs pos="0">
                  <a:schemeClr val="accent6"/>
                </a:gs>
                <a:gs pos="100000">
                  <a:schemeClr val="accent5">
                    <a:lumMod val="60000"/>
                    <a:lumOff val="40000"/>
                  </a:schemeClr>
                </a:gs>
              </a:gsLst>
              <a:lin ang="10800000" scaled="1"/>
              <a:tileRect/>
            </a:gradFill>
            <a:ln>
              <a:noFill/>
            </a:ln>
            <a:effectLst/>
          </c:spPr>
          <c:invertIfNegative val="0"/>
          <c:val>
            <c:numRef>
              <c:f>pivots!$K$53:$K$57</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C4AE-410E-B047-AA01DB855F47}"/>
            </c:ext>
          </c:extLst>
        </c:ser>
        <c:dLbls>
          <c:showLegendKey val="0"/>
          <c:showVal val="0"/>
          <c:showCatName val="0"/>
          <c:showSerName val="0"/>
          <c:showPercent val="0"/>
          <c:showBubbleSize val="0"/>
        </c:dLbls>
        <c:gapWidth val="25"/>
        <c:overlap val="100"/>
        <c:axId val="1038107008"/>
        <c:axId val="1038098368"/>
      </c:barChart>
      <c:catAx>
        <c:axId val="1038107008"/>
        <c:scaling>
          <c:orientation val="maxMin"/>
        </c:scaling>
        <c:delete val="1"/>
        <c:axPos val="l"/>
        <c:numFmt formatCode="General" sourceLinked="1"/>
        <c:majorTickMark val="none"/>
        <c:minorTickMark val="none"/>
        <c:tickLblPos val="nextTo"/>
        <c:crossAx val="1038098368"/>
        <c:crosses val="autoZero"/>
        <c:auto val="1"/>
        <c:lblAlgn val="ctr"/>
        <c:lblOffset val="100"/>
        <c:noMultiLvlLbl val="0"/>
      </c:catAx>
      <c:valAx>
        <c:axId val="1038098368"/>
        <c:scaling>
          <c:orientation val="minMax"/>
        </c:scaling>
        <c:delete val="1"/>
        <c:axPos val="t"/>
        <c:numFmt formatCode="&quot;₹&quot;\ #,###.0,&quot;k&quot;" sourceLinked="1"/>
        <c:majorTickMark val="none"/>
        <c:minorTickMark val="none"/>
        <c:tickLblPos val="nextTo"/>
        <c:crossAx val="103810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3">
                    <a:lumMod val="75000"/>
                  </a:schemeClr>
                </a:solidFill>
                <a:latin typeface="+mj-lt"/>
              </a:rPr>
              <a:t>Calls</a:t>
            </a:r>
          </a:p>
        </c:rich>
      </c:tx>
      <c:layout>
        <c:manualLayout>
          <c:xMode val="edge"/>
          <c:yMode val="edge"/>
          <c:x val="5.7936354852059793E-2"/>
          <c:y val="3.16635584853350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pivots!$G$53:$G$57</c:f>
              <c:strCache>
                <c:ptCount val="5"/>
                <c:pt idx="0">
                  <c:v>R01</c:v>
                </c:pt>
                <c:pt idx="1">
                  <c:v>R02</c:v>
                </c:pt>
                <c:pt idx="2">
                  <c:v>R03</c:v>
                </c:pt>
                <c:pt idx="3">
                  <c:v>R04</c:v>
                </c:pt>
                <c:pt idx="4">
                  <c:v>R05</c:v>
                </c:pt>
              </c:strCache>
            </c:strRef>
          </c:cat>
          <c:val>
            <c:numRef>
              <c:f>pivots!$H$53:$H$57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41A7-4644-AD7F-71B6D6C31E68}"/>
            </c:ext>
          </c:extLst>
        </c:ser>
        <c:ser>
          <c:idx val="1"/>
          <c:order val="1"/>
          <c:tx>
            <c:strRef>
              <c:f>pivots!$J$52</c:f>
              <c:strCache>
                <c:ptCount val="1"/>
                <c:pt idx="0">
                  <c:v>Sel.Calls</c:v>
                </c:pt>
              </c:strCache>
            </c:strRef>
          </c:tx>
          <c:spPr>
            <a:gradFill flip="none" rotWithShape="1">
              <a:gsLst>
                <a:gs pos="0">
                  <a:schemeClr val="accent5">
                    <a:lumMod val="40000"/>
                    <a:lumOff val="60000"/>
                  </a:schemeClr>
                </a:gs>
                <a:gs pos="100000">
                  <a:schemeClr val="accent5"/>
                </a:gs>
              </a:gsLst>
              <a:lin ang="0" scaled="1"/>
              <a:tileRect/>
            </a:gradFill>
            <a:ln>
              <a:noFill/>
            </a:ln>
            <a:effectLst/>
          </c:spPr>
          <c:invertIfNegative val="0"/>
          <c:val>
            <c:numRef>
              <c:f>pivots!$J$53:$J$57</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41A7-4644-AD7F-71B6D6C31E68}"/>
            </c:ext>
          </c:extLst>
        </c:ser>
        <c:dLbls>
          <c:showLegendKey val="0"/>
          <c:showVal val="0"/>
          <c:showCatName val="0"/>
          <c:showSerName val="0"/>
          <c:showPercent val="0"/>
          <c:showBubbleSize val="0"/>
        </c:dLbls>
        <c:gapWidth val="25"/>
        <c:overlap val="100"/>
        <c:axId val="1038107008"/>
        <c:axId val="1038098368"/>
      </c:barChart>
      <c:catAx>
        <c:axId val="10381070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098368"/>
        <c:crosses val="autoZero"/>
        <c:auto val="1"/>
        <c:lblAlgn val="ctr"/>
        <c:lblOffset val="100"/>
        <c:noMultiLvlLbl val="0"/>
      </c:catAx>
      <c:valAx>
        <c:axId val="1038098368"/>
        <c:scaling>
          <c:orientation val="minMax"/>
          <c:min val="0"/>
        </c:scaling>
        <c:delete val="1"/>
        <c:axPos val="t"/>
        <c:numFmt formatCode="General" sourceLinked="1"/>
        <c:majorTickMark val="none"/>
        <c:minorTickMark val="none"/>
        <c:tickLblPos val="nextTo"/>
        <c:crossAx val="103810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[excel-portfolio-project.xlsx]pivots!PivotTable13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u="sng">
                <a:solidFill>
                  <a:schemeClr val="accent5"/>
                </a:solidFill>
                <a:latin typeface="+mj-lt"/>
              </a:rPr>
              <a:t>Female</a:t>
            </a:r>
            <a:r>
              <a:rPr lang="en-IN" u="sng" baseline="0"/>
              <a:t> </a:t>
            </a:r>
            <a:r>
              <a:rPr lang="en-IN" b="1" u="sng" baseline="0">
                <a:latin typeface="+mj-lt"/>
              </a:rPr>
              <a:t>vs</a:t>
            </a:r>
            <a:r>
              <a:rPr lang="en-IN" u="sng" baseline="0"/>
              <a:t> </a:t>
            </a:r>
            <a:r>
              <a:rPr lang="en-IN" u="sng" baseline="0">
                <a:solidFill>
                  <a:schemeClr val="accent4"/>
                </a:solidFill>
                <a:latin typeface="+mj-lt"/>
              </a:rPr>
              <a:t>Male</a:t>
            </a:r>
            <a:r>
              <a:rPr lang="en-IN" u="sng" baseline="0"/>
              <a:t> </a:t>
            </a:r>
            <a:r>
              <a:rPr lang="en-IN" u="sng" baseline="0">
                <a:latin typeface="+mj-lt"/>
              </a:rPr>
              <a:t>Callers</a:t>
            </a:r>
            <a:endParaRPr lang="en-IN" u="sng">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accent3">
                <a:lumMod val="20000"/>
                <a:lumOff val="8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accent4">
                <a:lumMod val="20000"/>
                <a:lumOff val="8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pivots!$B$77:$B$78</c:f>
              <c:strCache>
                <c:ptCount val="1"/>
                <c:pt idx="0">
                  <c:v>Female</c:v>
                </c:pt>
              </c:strCache>
            </c:strRef>
          </c:tx>
          <c:spPr>
            <a:solidFill>
              <a:schemeClr val="accent5"/>
            </a:solidFill>
            <a:ln>
              <a:noFill/>
            </a:ln>
            <a:effectLst/>
          </c:spPr>
          <c:invertIfNegative val="0"/>
          <c:dLbls>
            <c:spPr>
              <a:solidFill>
                <a:schemeClr val="accent3">
                  <a:lumMod val="20000"/>
                  <a:lumOff val="8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pivots!$B$79:$B$82</c:f>
              <c:numCache>
                <c:formatCode>#,##0</c:formatCode>
                <c:ptCount val="3"/>
                <c:pt idx="0">
                  <c:v>144</c:v>
                </c:pt>
                <c:pt idx="1">
                  <c:v>326</c:v>
                </c:pt>
                <c:pt idx="2">
                  <c:v>129</c:v>
                </c:pt>
              </c:numCache>
            </c:numRef>
          </c:val>
          <c:extLst>
            <c:ext xmlns:c16="http://schemas.microsoft.com/office/drawing/2014/chart" uri="{C3380CC4-5D6E-409C-BE32-E72D297353CC}">
              <c16:uniqueId val="{00000000-7204-4C62-BF0B-E17F812CB2C1}"/>
            </c:ext>
          </c:extLst>
        </c:ser>
        <c:ser>
          <c:idx val="1"/>
          <c:order val="1"/>
          <c:tx>
            <c:strRef>
              <c:f>pivots!$C$77:$C$78</c:f>
              <c:strCache>
                <c:ptCount val="1"/>
                <c:pt idx="0">
                  <c:v>Male</c:v>
                </c:pt>
              </c:strCache>
            </c:strRef>
          </c:tx>
          <c:spPr>
            <a:solidFill>
              <a:schemeClr val="accent4"/>
            </a:solidFill>
            <a:ln>
              <a:noFill/>
            </a:ln>
            <a:effectLst/>
          </c:spPr>
          <c:invertIfNegative val="0"/>
          <c:dLbls>
            <c:spPr>
              <a:solidFill>
                <a:schemeClr val="accent4">
                  <a:lumMod val="20000"/>
                  <a:lumOff val="8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pivots!$C$79:$C$82</c:f>
              <c:numCache>
                <c:formatCode>#,##0</c:formatCode>
                <c:ptCount val="3"/>
                <c:pt idx="0">
                  <c:v>132</c:v>
                </c:pt>
                <c:pt idx="1">
                  <c:v>63</c:v>
                </c:pt>
                <c:pt idx="2">
                  <c:v>206</c:v>
                </c:pt>
              </c:numCache>
            </c:numRef>
          </c:val>
          <c:extLst>
            <c:ext xmlns:c16="http://schemas.microsoft.com/office/drawing/2014/chart" uri="{C3380CC4-5D6E-409C-BE32-E72D297353CC}">
              <c16:uniqueId val="{00000001-7204-4C62-BF0B-E17F812CB2C1}"/>
            </c:ext>
          </c:extLst>
        </c:ser>
        <c:dLbls>
          <c:showLegendKey val="0"/>
          <c:showVal val="0"/>
          <c:showCatName val="0"/>
          <c:showSerName val="0"/>
          <c:showPercent val="0"/>
          <c:showBubbleSize val="0"/>
        </c:dLbls>
        <c:gapWidth val="25"/>
        <c:overlap val="100"/>
        <c:axId val="1038096448"/>
        <c:axId val="1038083008"/>
      </c:barChart>
      <c:catAx>
        <c:axId val="103809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083008"/>
        <c:crosses val="autoZero"/>
        <c:auto val="1"/>
        <c:lblAlgn val="ctr"/>
        <c:lblOffset val="100"/>
        <c:noMultiLvlLbl val="0"/>
      </c:catAx>
      <c:valAx>
        <c:axId val="1038083008"/>
        <c:scaling>
          <c:orientation val="minMax"/>
        </c:scaling>
        <c:delete val="1"/>
        <c:axPos val="l"/>
        <c:numFmt formatCode="0%" sourceLinked="1"/>
        <c:majorTickMark val="none"/>
        <c:minorTickMark val="none"/>
        <c:tickLblPos val="nextTo"/>
        <c:crossAx val="103809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[excel-portfolio-project.xlsx]pivots!rep satsification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2">
                    <a:lumMod val="50000"/>
                  </a:schemeClr>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pivots!$B$89</c:f>
              <c:strCache>
                <c:ptCount val="1"/>
                <c:pt idx="0">
                  <c:v>Total</c:v>
                </c:pt>
              </c:strCache>
            </c:strRef>
          </c:tx>
          <c:spPr>
            <a:solidFill>
              <a:schemeClr val="bg2">
                <a:lumMod val="50000"/>
              </a:schemeClr>
            </a:solidFill>
            <a:ln>
              <a:noFill/>
            </a:ln>
            <a:effectLst/>
          </c:spPr>
          <c:invertIfNegative val="0"/>
          <c:cat>
            <c:strRef>
              <c:f>pivots!$A$90:$A$96</c:f>
              <c:strCache>
                <c:ptCount val="6"/>
                <c:pt idx="0">
                  <c:v>0</c:v>
                </c:pt>
                <c:pt idx="1">
                  <c:v>1</c:v>
                </c:pt>
                <c:pt idx="2">
                  <c:v>2</c:v>
                </c:pt>
                <c:pt idx="3">
                  <c:v>3</c:v>
                </c:pt>
                <c:pt idx="4">
                  <c:v>4</c:v>
                </c:pt>
                <c:pt idx="5">
                  <c:v>5</c:v>
                </c:pt>
              </c:strCache>
            </c:strRef>
          </c:cat>
          <c:val>
            <c:numRef>
              <c:f>pivots!$B$90:$B$96</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C7D4-4643-ACC7-B27361BAF178}"/>
            </c:ext>
          </c:extLst>
        </c:ser>
        <c:dLbls>
          <c:showLegendKey val="0"/>
          <c:showVal val="0"/>
          <c:showCatName val="0"/>
          <c:showSerName val="0"/>
          <c:showPercent val="0"/>
          <c:showBubbleSize val="0"/>
        </c:dLbls>
        <c:gapWidth val="10"/>
        <c:overlap val="-27"/>
        <c:axId val="1043553424"/>
        <c:axId val="1043551024"/>
      </c:barChart>
      <c:catAx>
        <c:axId val="104355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551024"/>
        <c:crosses val="autoZero"/>
        <c:auto val="1"/>
        <c:lblAlgn val="ctr"/>
        <c:lblOffset val="100"/>
        <c:noMultiLvlLbl val="0"/>
      </c:catAx>
      <c:valAx>
        <c:axId val="1043551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55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146</c:v>
              </c:pt>
              <c:pt idx="1">
                <c:v>133</c:v>
              </c:pt>
              <c:pt idx="2">
                <c:v>138</c:v>
              </c:pt>
              <c:pt idx="3">
                <c:v>153</c:v>
              </c:pt>
              <c:pt idx="4">
                <c:v>128</c:v>
              </c:pt>
              <c:pt idx="5">
                <c:v>141</c:v>
              </c:pt>
              <c:pt idx="6">
                <c:v>161</c:v>
              </c:pt>
            </c:numLit>
          </c:val>
          <c:extLst>
            <c:ext xmlns:c16="http://schemas.microsoft.com/office/drawing/2014/chart" uri="{C3380CC4-5D6E-409C-BE32-E72D297353CC}">
              <c16:uniqueId val="{00000000-B0E0-4374-826F-45A5EFAE7BD9}"/>
            </c:ext>
          </c:extLst>
        </c:ser>
        <c:dLbls>
          <c:showLegendKey val="0"/>
          <c:showVal val="0"/>
          <c:showCatName val="0"/>
          <c:showSerName val="0"/>
          <c:showPercent val="0"/>
          <c:showBubbleSize val="0"/>
        </c:dLbls>
        <c:gapWidth val="25"/>
        <c:axId val="1266976623"/>
        <c:axId val="2081283311"/>
      </c:barChart>
      <c:catAx>
        <c:axId val="1266976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83311"/>
        <c:crosses val="autoZero"/>
        <c:auto val="1"/>
        <c:lblAlgn val="ctr"/>
        <c:lblOffset val="100"/>
        <c:noMultiLvlLbl val="0"/>
      </c:catAx>
      <c:valAx>
        <c:axId val="2081283311"/>
        <c:scaling>
          <c:orientation val="minMax"/>
        </c:scaling>
        <c:delete val="1"/>
        <c:axPos val="b"/>
        <c:numFmt formatCode="General" sourceLinked="1"/>
        <c:majorTickMark val="out"/>
        <c:minorTickMark val="none"/>
        <c:tickLblPos val="nextTo"/>
        <c:crossAx val="126697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IN" sz="1800" b="1">
                <a:solidFill>
                  <a:schemeClr val="accent6"/>
                </a:solidFill>
              </a:rPr>
              <a:t>Call</a:t>
            </a:r>
            <a:r>
              <a:rPr lang="en-IN" sz="1800" b="1" baseline="0">
                <a:solidFill>
                  <a:schemeClr val="accent6"/>
                </a:solidFill>
              </a:rPr>
              <a:t> Trend</a:t>
            </a:r>
          </a:p>
        </c:rich>
      </c:tx>
      <c:layout>
        <c:manualLayout>
          <c:xMode val="edge"/>
          <c:yMode val="edge"/>
          <c:x val="3.2638888888888891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v>Series2</c:v>
          </c:tx>
          <c:spPr>
            <a:gradFill flip="none" rotWithShape="1">
              <a:gsLst>
                <a:gs pos="0">
                  <a:schemeClr val="accent6">
                    <a:lumMod val="60000"/>
                    <a:lumOff val="40000"/>
                    <a:alpha val="50000"/>
                  </a:schemeClr>
                </a:gs>
                <a:gs pos="100000">
                  <a:schemeClr val="accent6"/>
                </a:gs>
              </a:gsLst>
              <a:lin ang="16200000" scaled="1"/>
              <a:tileRect/>
            </a:gradFill>
            <a:ln>
              <a:noFill/>
            </a:ln>
            <a:effectLst/>
          </c:spP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Lit>
          </c:val>
          <c:extLst>
            <c:ext xmlns:c16="http://schemas.microsoft.com/office/drawing/2014/chart" uri="{C3380CC4-5D6E-409C-BE32-E72D297353CC}">
              <c16:uniqueId val="{00000000-74B3-4FA3-8877-58F44BCBC5CB}"/>
            </c:ext>
          </c:extLst>
        </c:ser>
        <c:dLbls>
          <c:showLegendKey val="0"/>
          <c:showVal val="0"/>
          <c:showCatName val="0"/>
          <c:showSerName val="0"/>
          <c:showPercent val="0"/>
          <c:showBubbleSize val="0"/>
        </c:dLbls>
        <c:axId val="2031929183"/>
        <c:axId val="2031926303"/>
      </c:areaChart>
      <c:lineChart>
        <c:grouping val="standard"/>
        <c:varyColors val="0"/>
        <c:ser>
          <c:idx val="0"/>
          <c:order val="0"/>
          <c:tx>
            <c:v>Series1</c:v>
          </c:tx>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Lit>
          </c:val>
          <c:smooth val="0"/>
          <c:extLst>
            <c:ext xmlns:c16="http://schemas.microsoft.com/office/drawing/2014/chart" uri="{C3380CC4-5D6E-409C-BE32-E72D297353CC}">
              <c16:uniqueId val="{00000001-74B3-4FA3-8877-58F44BCBC5CB}"/>
            </c:ext>
          </c:extLst>
        </c:ser>
        <c:dLbls>
          <c:showLegendKey val="0"/>
          <c:showVal val="0"/>
          <c:showCatName val="0"/>
          <c:showSerName val="0"/>
          <c:showPercent val="0"/>
          <c:showBubbleSize val="0"/>
        </c:dLbls>
        <c:marker val="1"/>
        <c:smooth val="0"/>
        <c:axId val="2031929183"/>
        <c:axId val="2031926303"/>
      </c:lineChart>
      <c:catAx>
        <c:axId val="203192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926303"/>
        <c:crosses val="autoZero"/>
        <c:auto val="1"/>
        <c:lblAlgn val="ctr"/>
        <c:lblOffset val="100"/>
        <c:noMultiLvlLbl val="0"/>
      </c:catAx>
      <c:valAx>
        <c:axId val="203192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92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chart" Target="../charts/chart3.xml"/><Relationship Id="rId3" Type="http://schemas.openxmlformats.org/officeDocument/2006/relationships/image" Target="../media/image8.svg"/><Relationship Id="rId7" Type="http://schemas.openxmlformats.org/officeDocument/2006/relationships/image" Target="../media/image12.svg"/><Relationship Id="rId12" Type="http://schemas.openxmlformats.org/officeDocument/2006/relationships/chart" Target="../charts/chart2.xml"/><Relationship Id="rId2" Type="http://schemas.openxmlformats.org/officeDocument/2006/relationships/image" Target="../media/image7.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11.png"/><Relationship Id="rId11" Type="http://schemas.openxmlformats.org/officeDocument/2006/relationships/image" Target="../media/image16.svg"/><Relationship Id="rId5" Type="http://schemas.openxmlformats.org/officeDocument/2006/relationships/image" Target="../media/image10.svg"/><Relationship Id="rId15" Type="http://schemas.openxmlformats.org/officeDocument/2006/relationships/chart" Target="../charts/chart5.xml"/><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4.svg"/><Relationship Id="rId3" Type="http://schemas.openxmlformats.org/officeDocument/2006/relationships/image" Target="../media/image19.png"/><Relationship Id="rId7" Type="http://schemas.openxmlformats.org/officeDocument/2006/relationships/image" Target="../media/image23.png"/><Relationship Id="rId12" Type="http://schemas.openxmlformats.org/officeDocument/2006/relationships/image" Target="../media/image28.svg"/><Relationship Id="rId2" Type="http://schemas.openxmlformats.org/officeDocument/2006/relationships/image" Target="../media/image18.svg"/><Relationship Id="rId1" Type="http://schemas.openxmlformats.org/officeDocument/2006/relationships/image" Target="../media/image17.png"/><Relationship Id="rId6" Type="http://schemas.openxmlformats.org/officeDocument/2006/relationships/image" Target="../media/image22.svg"/><Relationship Id="rId11" Type="http://schemas.openxmlformats.org/officeDocument/2006/relationships/image" Target="../media/image27.png"/><Relationship Id="rId5" Type="http://schemas.openxmlformats.org/officeDocument/2006/relationships/image" Target="../media/image21.png"/><Relationship Id="rId10" Type="http://schemas.openxmlformats.org/officeDocument/2006/relationships/image" Target="../media/image26.svg"/><Relationship Id="rId4" Type="http://schemas.openxmlformats.org/officeDocument/2006/relationships/image" Target="../media/image20.svg"/><Relationship Id="rId9" Type="http://schemas.openxmlformats.org/officeDocument/2006/relationships/image" Target="../media/image25.png"/></Relationships>
</file>

<file path=xl/drawings/_rels/drawing3.xml.rels><?xml version="1.0" encoding="UTF-8" standalone="yes"?>
<Relationships xmlns="http://schemas.openxmlformats.org/package/2006/relationships"><Relationship Id="rId8" Type="http://schemas.openxmlformats.org/officeDocument/2006/relationships/image" Target="../media/image35.png"/><Relationship Id="rId3" Type="http://schemas.openxmlformats.org/officeDocument/2006/relationships/image" Target="../media/image30.svg"/><Relationship Id="rId7" Type="http://schemas.openxmlformats.org/officeDocument/2006/relationships/image" Target="../media/image34.svg"/><Relationship Id="rId12" Type="http://schemas.openxmlformats.org/officeDocument/2006/relationships/chart" Target="../charts/chart8.xml"/><Relationship Id="rId2" Type="http://schemas.openxmlformats.org/officeDocument/2006/relationships/image" Target="../media/image29.png"/><Relationship Id="rId1" Type="http://schemas.openxmlformats.org/officeDocument/2006/relationships/chart" Target="../charts/chart7.xml"/><Relationship Id="rId6" Type="http://schemas.openxmlformats.org/officeDocument/2006/relationships/image" Target="../media/image33.png"/><Relationship Id="rId11" Type="http://schemas.openxmlformats.org/officeDocument/2006/relationships/image" Target="../media/image38.svg"/><Relationship Id="rId5" Type="http://schemas.openxmlformats.org/officeDocument/2006/relationships/image" Target="../media/image32.svg"/><Relationship Id="rId10" Type="http://schemas.openxmlformats.org/officeDocument/2006/relationships/image" Target="../media/image37.png"/><Relationship Id="rId4" Type="http://schemas.openxmlformats.org/officeDocument/2006/relationships/image" Target="../media/image31.png"/><Relationship Id="rId9" Type="http://schemas.openxmlformats.org/officeDocument/2006/relationships/image" Target="../media/image36.svg"/></Relationships>
</file>

<file path=xl/drawings/drawing1.xml><?xml version="1.0" encoding="utf-8"?>
<xdr:wsDr xmlns:xdr="http://schemas.openxmlformats.org/drawingml/2006/spreadsheetDrawing" xmlns:a="http://schemas.openxmlformats.org/drawingml/2006/main">
  <xdr:twoCellAnchor editAs="oneCell">
    <xdr:from>
      <xdr:col>10</xdr:col>
      <xdr:colOff>457685</xdr:colOff>
      <xdr:row>16</xdr:row>
      <xdr:rowOff>113239</xdr:rowOff>
    </xdr:from>
    <xdr:to>
      <xdr:col>13</xdr:col>
      <xdr:colOff>519952</xdr:colOff>
      <xdr:row>26</xdr:row>
      <xdr:rowOff>87630</xdr:rowOff>
    </xdr:to>
    <mc:AlternateContent xmlns:mc="http://schemas.openxmlformats.org/markup-compatibility/2006" xmlns:a14="http://schemas.microsoft.com/office/drawing/2010/main">
      <mc:Choice Requires="a14">
        <xdr:graphicFrame macro="">
          <xdr:nvGraphicFramePr>
            <xdr:cNvPr id="28" name="Representative">
              <a:extLst>
                <a:ext uri="{FF2B5EF4-FFF2-40B4-BE49-F238E27FC236}">
                  <a16:creationId xmlns:a16="http://schemas.microsoft.com/office/drawing/2014/main" id="{EF442AAB-E07B-4445-847D-E8D5B222657A}"/>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191735" y="2932639"/>
              <a:ext cx="2062517" cy="1784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421341</xdr:colOff>
      <xdr:row>16</xdr:row>
      <xdr:rowOff>161925</xdr:rowOff>
    </xdr:from>
    <xdr:to>
      <xdr:col>10</xdr:col>
      <xdr:colOff>449580</xdr:colOff>
      <xdr:row>34</xdr:row>
      <xdr:rowOff>72390</xdr:rowOff>
    </xdr:to>
    <xdr:sp macro="" textlink="">
      <xdr:nvSpPr>
        <xdr:cNvPr id="34" name="Rectangle 33">
          <a:extLst>
            <a:ext uri="{FF2B5EF4-FFF2-40B4-BE49-F238E27FC236}">
              <a16:creationId xmlns:a16="http://schemas.microsoft.com/office/drawing/2014/main" id="{48EA900B-4164-8589-BBE2-014924812EA7}"/>
            </a:ext>
          </a:extLst>
        </xdr:cNvPr>
        <xdr:cNvSpPr/>
      </xdr:nvSpPr>
      <xdr:spPr>
        <a:xfrm>
          <a:off x="2154891" y="3286125"/>
          <a:ext cx="4028739" cy="3168015"/>
        </a:xfrm>
        <a:prstGeom prst="rect">
          <a:avLst/>
        </a:prstGeom>
        <a:solidFill>
          <a:schemeClr val="bg1"/>
        </a:solid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352352</xdr:colOff>
      <xdr:row>4</xdr:row>
      <xdr:rowOff>179465</xdr:rowOff>
    </xdr:from>
    <xdr:to>
      <xdr:col>13</xdr:col>
      <xdr:colOff>573742</xdr:colOff>
      <xdr:row>15</xdr:row>
      <xdr:rowOff>43702</xdr:rowOff>
    </xdr:to>
    <xdr:graphicFrame macro="">
      <xdr:nvGraphicFramePr>
        <xdr:cNvPr id="30" name="Chart 29">
          <a:extLst>
            <a:ext uri="{FF2B5EF4-FFF2-40B4-BE49-F238E27FC236}">
              <a16:creationId xmlns:a16="http://schemas.microsoft.com/office/drawing/2014/main" id="{F9119B15-4A96-40B5-A47D-630D7B0C7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xdr:colOff>
      <xdr:row>3</xdr:row>
      <xdr:rowOff>156210</xdr:rowOff>
    </xdr:from>
    <xdr:to>
      <xdr:col>4</xdr:col>
      <xdr:colOff>152400</xdr:colOff>
      <xdr:row>9</xdr:row>
      <xdr:rowOff>34290</xdr:rowOff>
    </xdr:to>
    <xdr:sp macro="" textlink="pivots!A4">
      <xdr:nvSpPr>
        <xdr:cNvPr id="2" name="Rectangle 1">
          <a:extLst>
            <a:ext uri="{FF2B5EF4-FFF2-40B4-BE49-F238E27FC236}">
              <a16:creationId xmlns:a16="http://schemas.microsoft.com/office/drawing/2014/main" id="{9DFB94A6-18E2-670C-B61E-352992FEC43A}"/>
            </a:ext>
          </a:extLst>
        </xdr:cNvPr>
        <xdr:cNvSpPr/>
      </xdr:nvSpPr>
      <xdr:spPr>
        <a:xfrm>
          <a:off x="476250" y="927735"/>
          <a:ext cx="1409700" cy="96393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44229D-96CE-4B8C-A91A-0748A871F3A6}" type="TxLink">
            <a:rPr lang="en-US" sz="2800" b="0" i="0" u="none" strike="noStrike">
              <a:solidFill>
                <a:schemeClr val="bg1"/>
              </a:solidFill>
              <a:latin typeface="+mj-lt"/>
            </a:rPr>
            <a:pPr algn="ctr"/>
            <a:t>1,000</a:t>
          </a:fld>
          <a:endParaRPr lang="en-IN" sz="2800">
            <a:solidFill>
              <a:schemeClr val="bg1"/>
            </a:solidFill>
            <a:latin typeface="+mj-lt"/>
          </a:endParaRPr>
        </a:p>
      </xdr:txBody>
    </xdr:sp>
    <xdr:clientData/>
  </xdr:twoCellAnchor>
  <xdr:twoCellAnchor>
    <xdr:from>
      <xdr:col>3</xdr:col>
      <xdr:colOff>53340</xdr:colOff>
      <xdr:row>3</xdr:row>
      <xdr:rowOff>106680</xdr:rowOff>
    </xdr:from>
    <xdr:to>
      <xdr:col>4</xdr:col>
      <xdr:colOff>198120</xdr:colOff>
      <xdr:row>4</xdr:row>
      <xdr:rowOff>114300</xdr:rowOff>
    </xdr:to>
    <xdr:sp macro="" textlink="">
      <xdr:nvSpPr>
        <xdr:cNvPr id="3" name="TextBox 2">
          <a:extLst>
            <a:ext uri="{FF2B5EF4-FFF2-40B4-BE49-F238E27FC236}">
              <a16:creationId xmlns:a16="http://schemas.microsoft.com/office/drawing/2014/main" id="{CA76CD1A-C9A4-ECF4-8231-F23FF57868D9}"/>
            </a:ext>
          </a:extLst>
        </xdr:cNvPr>
        <xdr:cNvSpPr txBox="1"/>
      </xdr:nvSpPr>
      <xdr:spPr>
        <a:xfrm>
          <a:off x="1120140" y="655320"/>
          <a:ext cx="8153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ln>
              <a:solidFill>
                <a:schemeClr val="bg1"/>
              </a:solidFill>
            </a:ln>
            <a:solidFill>
              <a:schemeClr val="bg1"/>
            </a:solidFill>
          </a:endParaRPr>
        </a:p>
      </xdr:txBody>
    </xdr:sp>
    <xdr:clientData/>
  </xdr:twoCellAnchor>
  <xdr:twoCellAnchor>
    <xdr:from>
      <xdr:col>2</xdr:col>
      <xdr:colOff>441960</xdr:colOff>
      <xdr:row>4</xdr:row>
      <xdr:rowOff>64770</xdr:rowOff>
    </xdr:from>
    <xdr:to>
      <xdr:col>3</xdr:col>
      <xdr:colOff>480060</xdr:colOff>
      <xdr:row>5</xdr:row>
      <xdr:rowOff>102870</xdr:rowOff>
    </xdr:to>
    <xdr:sp macro="" textlink="">
      <xdr:nvSpPr>
        <xdr:cNvPr id="4" name="TextBox 3">
          <a:extLst>
            <a:ext uri="{FF2B5EF4-FFF2-40B4-BE49-F238E27FC236}">
              <a16:creationId xmlns:a16="http://schemas.microsoft.com/office/drawing/2014/main" id="{A20E93FE-4261-7927-3E13-5C6697872781}"/>
            </a:ext>
          </a:extLst>
        </xdr:cNvPr>
        <xdr:cNvSpPr txBox="1"/>
      </xdr:nvSpPr>
      <xdr:spPr>
        <a:xfrm>
          <a:off x="842010" y="1017270"/>
          <a:ext cx="7048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Calls</a:t>
          </a:r>
        </a:p>
      </xdr:txBody>
    </xdr:sp>
    <xdr:clientData/>
  </xdr:twoCellAnchor>
  <xdr:twoCellAnchor editAs="oneCell">
    <xdr:from>
      <xdr:col>2</xdr:col>
      <xdr:colOff>327661</xdr:colOff>
      <xdr:row>4</xdr:row>
      <xdr:rowOff>57151</xdr:rowOff>
    </xdr:from>
    <xdr:to>
      <xdr:col>2</xdr:col>
      <xdr:colOff>538516</xdr:colOff>
      <xdr:row>5</xdr:row>
      <xdr:rowOff>80011</xdr:rowOff>
    </xdr:to>
    <xdr:pic>
      <xdr:nvPicPr>
        <xdr:cNvPr id="5" name="Graphic 4" descr="Receiver with solid fill">
          <a:extLst>
            <a:ext uri="{FF2B5EF4-FFF2-40B4-BE49-F238E27FC236}">
              <a16:creationId xmlns:a16="http://schemas.microsoft.com/office/drawing/2014/main" id="{487A9D6B-3616-43AA-86AE-E326CEACE8C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27711" y="1009651"/>
          <a:ext cx="210855" cy="203835"/>
        </a:xfrm>
        <a:prstGeom prst="rect">
          <a:avLst/>
        </a:prstGeom>
      </xdr:spPr>
    </xdr:pic>
    <xdr:clientData/>
  </xdr:twoCellAnchor>
  <xdr:twoCellAnchor>
    <xdr:from>
      <xdr:col>2</xdr:col>
      <xdr:colOff>426720</xdr:colOff>
      <xdr:row>7</xdr:row>
      <xdr:rowOff>80010</xdr:rowOff>
    </xdr:from>
    <xdr:to>
      <xdr:col>3</xdr:col>
      <xdr:colOff>434340</xdr:colOff>
      <xdr:row>8</xdr:row>
      <xdr:rowOff>102870</xdr:rowOff>
    </xdr:to>
    <xdr:sp macro="" textlink="pivots!A10">
      <xdr:nvSpPr>
        <xdr:cNvPr id="6" name="TextBox 5">
          <a:extLst>
            <a:ext uri="{FF2B5EF4-FFF2-40B4-BE49-F238E27FC236}">
              <a16:creationId xmlns:a16="http://schemas.microsoft.com/office/drawing/2014/main" id="{CCCEA2C2-EA74-036E-B2E4-A2E71F90B80B}"/>
            </a:ext>
          </a:extLst>
        </xdr:cNvPr>
        <xdr:cNvSpPr txBox="1"/>
      </xdr:nvSpPr>
      <xdr:spPr>
        <a:xfrm>
          <a:off x="826770" y="1575435"/>
          <a:ext cx="674370" cy="203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D2A181-421E-465D-9230-0EE0EC2019BA}" type="TxLink">
            <a:rPr lang="en-US" sz="1100" b="0" i="0" u="none" strike="noStrike">
              <a:solidFill>
                <a:schemeClr val="accent6">
                  <a:lumMod val="20000"/>
                  <a:lumOff val="80000"/>
                </a:schemeClr>
              </a:solidFill>
              <a:latin typeface="Aptos"/>
            </a:rPr>
            <a:pPr algn="ctr"/>
            <a:t>207</a:t>
          </a:fld>
          <a:endParaRPr lang="en-IN" sz="1100">
            <a:solidFill>
              <a:schemeClr val="accent6">
                <a:lumMod val="20000"/>
                <a:lumOff val="80000"/>
              </a:schemeClr>
            </a:solidFill>
          </a:endParaRPr>
        </a:p>
      </xdr:txBody>
    </xdr:sp>
    <xdr:clientData/>
  </xdr:twoCellAnchor>
  <xdr:twoCellAnchor>
    <xdr:from>
      <xdr:col>2</xdr:col>
      <xdr:colOff>76200</xdr:colOff>
      <xdr:row>10</xdr:row>
      <xdr:rowOff>95250</xdr:rowOff>
    </xdr:from>
    <xdr:to>
      <xdr:col>4</xdr:col>
      <xdr:colOff>152400</xdr:colOff>
      <xdr:row>15</xdr:row>
      <xdr:rowOff>156210</xdr:rowOff>
    </xdr:to>
    <xdr:sp macro="" textlink="pivots!B4">
      <xdr:nvSpPr>
        <xdr:cNvPr id="7" name="Rectangle 6">
          <a:extLst>
            <a:ext uri="{FF2B5EF4-FFF2-40B4-BE49-F238E27FC236}">
              <a16:creationId xmlns:a16="http://schemas.microsoft.com/office/drawing/2014/main" id="{A99D1B6C-0C87-4CDC-A5F3-914BEA2DB66C}"/>
            </a:ext>
          </a:extLst>
        </xdr:cNvPr>
        <xdr:cNvSpPr/>
      </xdr:nvSpPr>
      <xdr:spPr>
        <a:xfrm>
          <a:off x="476250" y="2133600"/>
          <a:ext cx="1409700" cy="96583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14622CA-52BF-4DE3-B0B2-ED9F0D774C7A}" type="TxLink">
            <a:rPr lang="en-US" sz="2400" b="0" i="0" u="none" strike="noStrike">
              <a:solidFill>
                <a:schemeClr val="bg1"/>
              </a:solidFill>
              <a:latin typeface="+mj-lt"/>
            </a:rPr>
            <a:pPr algn="ctr"/>
            <a:t>₹ 96,623</a:t>
          </a:fld>
          <a:endParaRPr lang="en-IN" sz="2400">
            <a:solidFill>
              <a:schemeClr val="bg1"/>
            </a:solidFill>
            <a:latin typeface="+mj-lt"/>
          </a:endParaRPr>
        </a:p>
      </xdr:txBody>
    </xdr:sp>
    <xdr:clientData/>
  </xdr:twoCellAnchor>
  <xdr:twoCellAnchor>
    <xdr:from>
      <xdr:col>3</xdr:col>
      <xdr:colOff>53340</xdr:colOff>
      <xdr:row>9</xdr:row>
      <xdr:rowOff>169545</xdr:rowOff>
    </xdr:from>
    <xdr:to>
      <xdr:col>4</xdr:col>
      <xdr:colOff>198120</xdr:colOff>
      <xdr:row>10</xdr:row>
      <xdr:rowOff>177165</xdr:rowOff>
    </xdr:to>
    <xdr:sp macro="" textlink="">
      <xdr:nvSpPr>
        <xdr:cNvPr id="8" name="TextBox 7">
          <a:extLst>
            <a:ext uri="{FF2B5EF4-FFF2-40B4-BE49-F238E27FC236}">
              <a16:creationId xmlns:a16="http://schemas.microsoft.com/office/drawing/2014/main" id="{BFC51157-5D82-44A6-A4CD-DFFD8179663D}"/>
            </a:ext>
          </a:extLst>
        </xdr:cNvPr>
        <xdr:cNvSpPr txBox="1"/>
      </xdr:nvSpPr>
      <xdr:spPr>
        <a:xfrm>
          <a:off x="1120140" y="2026920"/>
          <a:ext cx="811530" cy="18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ln>
              <a:solidFill>
                <a:schemeClr val="bg1"/>
              </a:solidFill>
            </a:ln>
            <a:solidFill>
              <a:schemeClr val="bg1"/>
            </a:solidFill>
          </a:endParaRPr>
        </a:p>
      </xdr:txBody>
    </xdr:sp>
    <xdr:clientData/>
  </xdr:twoCellAnchor>
  <xdr:twoCellAnchor>
    <xdr:from>
      <xdr:col>2</xdr:col>
      <xdr:colOff>441960</xdr:colOff>
      <xdr:row>10</xdr:row>
      <xdr:rowOff>148590</xdr:rowOff>
    </xdr:from>
    <xdr:to>
      <xdr:col>3</xdr:col>
      <xdr:colOff>480060</xdr:colOff>
      <xdr:row>12</xdr:row>
      <xdr:rowOff>3810</xdr:rowOff>
    </xdr:to>
    <xdr:sp macro="" textlink="">
      <xdr:nvSpPr>
        <xdr:cNvPr id="9" name="TextBox 8">
          <a:extLst>
            <a:ext uri="{FF2B5EF4-FFF2-40B4-BE49-F238E27FC236}">
              <a16:creationId xmlns:a16="http://schemas.microsoft.com/office/drawing/2014/main" id="{EAD6FC47-5E84-4D50-A108-62C9E03F430D}"/>
            </a:ext>
          </a:extLst>
        </xdr:cNvPr>
        <xdr:cNvSpPr txBox="1"/>
      </xdr:nvSpPr>
      <xdr:spPr>
        <a:xfrm>
          <a:off x="842010" y="2186940"/>
          <a:ext cx="704850" cy="217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Amount</a:t>
          </a:r>
        </a:p>
      </xdr:txBody>
    </xdr:sp>
    <xdr:clientData/>
  </xdr:twoCellAnchor>
  <xdr:twoCellAnchor editAs="oneCell">
    <xdr:from>
      <xdr:col>2</xdr:col>
      <xdr:colOff>261616</xdr:colOff>
      <xdr:row>10</xdr:row>
      <xdr:rowOff>157014</xdr:rowOff>
    </xdr:from>
    <xdr:to>
      <xdr:col>2</xdr:col>
      <xdr:colOff>460183</xdr:colOff>
      <xdr:row>11</xdr:row>
      <xdr:rowOff>177968</xdr:rowOff>
    </xdr:to>
    <xdr:pic>
      <xdr:nvPicPr>
        <xdr:cNvPr id="10" name="Graphic 9">
          <a:extLst>
            <a:ext uri="{FF2B5EF4-FFF2-40B4-BE49-F238E27FC236}">
              <a16:creationId xmlns:a16="http://schemas.microsoft.com/office/drawing/2014/main" id="{4269616B-2270-4DC3-B66B-CC4B9B1E96C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661666" y="2195364"/>
          <a:ext cx="198567" cy="201929"/>
        </a:xfrm>
        <a:prstGeom prst="rect">
          <a:avLst/>
        </a:prstGeom>
      </xdr:spPr>
    </xdr:pic>
    <xdr:clientData/>
  </xdr:twoCellAnchor>
  <xdr:twoCellAnchor>
    <xdr:from>
      <xdr:col>2</xdr:col>
      <xdr:colOff>378545</xdr:colOff>
      <xdr:row>14</xdr:row>
      <xdr:rowOff>19350</xdr:rowOff>
    </xdr:from>
    <xdr:to>
      <xdr:col>3</xdr:col>
      <xdr:colOff>533018</xdr:colOff>
      <xdr:row>15</xdr:row>
      <xdr:rowOff>48149</xdr:rowOff>
    </xdr:to>
    <xdr:sp macro="" textlink="pivots!B10">
      <xdr:nvSpPr>
        <xdr:cNvPr id="11" name="TextBox 10">
          <a:extLst>
            <a:ext uri="{FF2B5EF4-FFF2-40B4-BE49-F238E27FC236}">
              <a16:creationId xmlns:a16="http://schemas.microsoft.com/office/drawing/2014/main" id="{75ABA5FA-F020-423C-8FEA-D2BF9FD4F209}"/>
            </a:ext>
          </a:extLst>
        </xdr:cNvPr>
        <xdr:cNvSpPr txBox="1"/>
      </xdr:nvSpPr>
      <xdr:spPr>
        <a:xfrm>
          <a:off x="778595" y="2781600"/>
          <a:ext cx="821223" cy="209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E6315FD-7270-4741-8519-58EBF5CD16B7}" type="TxLink">
            <a:rPr lang="en-US" sz="1100" b="0" i="0" u="none" strike="noStrike">
              <a:solidFill>
                <a:schemeClr val="accent6">
                  <a:lumMod val="20000"/>
                  <a:lumOff val="80000"/>
                </a:schemeClr>
              </a:solidFill>
              <a:latin typeface="Aptos"/>
              <a:ea typeface="+mn-ea"/>
              <a:cs typeface="+mn-cs"/>
            </a:rPr>
            <a:pPr marL="0" indent="0" algn="ctr"/>
            <a:t>₹ 20,872</a:t>
          </a:fld>
          <a:endParaRPr lang="en-IN" sz="1100" b="0" i="0" u="none" strike="noStrike">
            <a:solidFill>
              <a:schemeClr val="accent6">
                <a:lumMod val="20000"/>
                <a:lumOff val="80000"/>
              </a:schemeClr>
            </a:solidFill>
            <a:latin typeface="Aptos"/>
            <a:ea typeface="+mn-ea"/>
            <a:cs typeface="+mn-cs"/>
          </a:endParaRPr>
        </a:p>
      </xdr:txBody>
    </xdr:sp>
    <xdr:clientData/>
  </xdr:twoCellAnchor>
  <xdr:twoCellAnchor>
    <xdr:from>
      <xdr:col>2</xdr:col>
      <xdr:colOff>109369</xdr:colOff>
      <xdr:row>16</xdr:row>
      <xdr:rowOff>144108</xdr:rowOff>
    </xdr:from>
    <xdr:to>
      <xdr:col>4</xdr:col>
      <xdr:colOff>185569</xdr:colOff>
      <xdr:row>22</xdr:row>
      <xdr:rowOff>25773</xdr:rowOff>
    </xdr:to>
    <xdr:sp macro="" textlink="pivots!C4">
      <xdr:nvSpPr>
        <xdr:cNvPr id="12" name="Rectangle 11">
          <a:extLst>
            <a:ext uri="{FF2B5EF4-FFF2-40B4-BE49-F238E27FC236}">
              <a16:creationId xmlns:a16="http://schemas.microsoft.com/office/drawing/2014/main" id="{17D96669-8894-4A3A-9F00-2B33FE39C48A}"/>
            </a:ext>
          </a:extLst>
        </xdr:cNvPr>
        <xdr:cNvSpPr/>
      </xdr:nvSpPr>
      <xdr:spPr>
        <a:xfrm>
          <a:off x="509419" y="3268308"/>
          <a:ext cx="1409700" cy="96751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7C0423F-36CB-4816-AB10-E837AA767E3A}" type="TxLink">
            <a:rPr lang="en-US" sz="2400" b="0" i="0" u="none" strike="noStrike">
              <a:solidFill>
                <a:schemeClr val="bg1"/>
              </a:solidFill>
              <a:latin typeface="+mj-lt"/>
              <a:ea typeface="+mn-ea"/>
              <a:cs typeface="+mn-cs"/>
            </a:rPr>
            <a:pPr marL="0" indent="0" algn="ctr"/>
            <a:t>89,850</a:t>
          </a:fld>
          <a:endParaRPr lang="en-IN" sz="2400" b="0" i="0" u="none" strike="noStrike">
            <a:solidFill>
              <a:schemeClr val="bg1"/>
            </a:solidFill>
            <a:latin typeface="+mj-lt"/>
            <a:ea typeface="+mn-ea"/>
            <a:cs typeface="+mn-cs"/>
          </a:endParaRPr>
        </a:p>
      </xdr:txBody>
    </xdr:sp>
    <xdr:clientData/>
  </xdr:twoCellAnchor>
  <xdr:twoCellAnchor>
    <xdr:from>
      <xdr:col>3</xdr:col>
      <xdr:colOff>86509</xdr:colOff>
      <xdr:row>16</xdr:row>
      <xdr:rowOff>75528</xdr:rowOff>
    </xdr:from>
    <xdr:to>
      <xdr:col>4</xdr:col>
      <xdr:colOff>231289</xdr:colOff>
      <xdr:row>17</xdr:row>
      <xdr:rowOff>83148</xdr:rowOff>
    </xdr:to>
    <xdr:sp macro="" textlink="">
      <xdr:nvSpPr>
        <xdr:cNvPr id="13" name="TextBox 12">
          <a:extLst>
            <a:ext uri="{FF2B5EF4-FFF2-40B4-BE49-F238E27FC236}">
              <a16:creationId xmlns:a16="http://schemas.microsoft.com/office/drawing/2014/main" id="{8AD60FFD-E421-4AE6-B9F5-503505F57F7D}"/>
            </a:ext>
          </a:extLst>
        </xdr:cNvPr>
        <xdr:cNvSpPr txBox="1"/>
      </xdr:nvSpPr>
      <xdr:spPr>
        <a:xfrm>
          <a:off x="1153309" y="3199728"/>
          <a:ext cx="811530" cy="18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ln>
              <a:solidFill>
                <a:schemeClr val="bg1"/>
              </a:solidFill>
            </a:ln>
            <a:solidFill>
              <a:schemeClr val="bg1"/>
            </a:solidFill>
          </a:endParaRPr>
        </a:p>
      </xdr:txBody>
    </xdr:sp>
    <xdr:clientData/>
  </xdr:twoCellAnchor>
  <xdr:twoCellAnchor>
    <xdr:from>
      <xdr:col>2</xdr:col>
      <xdr:colOff>286871</xdr:colOff>
      <xdr:row>17</xdr:row>
      <xdr:rowOff>43703</xdr:rowOff>
    </xdr:from>
    <xdr:to>
      <xdr:col>4</xdr:col>
      <xdr:colOff>80683</xdr:colOff>
      <xdr:row>18</xdr:row>
      <xdr:rowOff>43703</xdr:rowOff>
    </xdr:to>
    <xdr:sp macro="" textlink="">
      <xdr:nvSpPr>
        <xdr:cNvPr id="14" name="TextBox 13">
          <a:extLst>
            <a:ext uri="{FF2B5EF4-FFF2-40B4-BE49-F238E27FC236}">
              <a16:creationId xmlns:a16="http://schemas.microsoft.com/office/drawing/2014/main" id="{252FEC42-3A6C-46F4-849C-E1CDE43461F6}"/>
            </a:ext>
          </a:extLst>
        </xdr:cNvPr>
        <xdr:cNvSpPr txBox="1"/>
      </xdr:nvSpPr>
      <xdr:spPr>
        <a:xfrm>
          <a:off x="686921" y="3348878"/>
          <a:ext cx="1127312"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chemeClr val="bg1"/>
              </a:solidFill>
              <a:latin typeface="+mj-lt"/>
            </a:rPr>
            <a:t>Duration</a:t>
          </a:r>
          <a:endParaRPr lang="en-IN" sz="1100">
            <a:solidFill>
              <a:schemeClr val="bg1"/>
            </a:solidFill>
            <a:latin typeface="+mj-lt"/>
          </a:endParaRPr>
        </a:p>
      </xdr:txBody>
    </xdr:sp>
    <xdr:clientData/>
  </xdr:twoCellAnchor>
  <xdr:twoCellAnchor editAs="oneCell">
    <xdr:from>
      <xdr:col>2</xdr:col>
      <xdr:colOff>306816</xdr:colOff>
      <xdr:row>17</xdr:row>
      <xdr:rowOff>48635</xdr:rowOff>
    </xdr:from>
    <xdr:to>
      <xdr:col>2</xdr:col>
      <xdr:colOff>505383</xdr:colOff>
      <xdr:row>18</xdr:row>
      <xdr:rowOff>67908</xdr:rowOff>
    </xdr:to>
    <xdr:pic>
      <xdr:nvPicPr>
        <xdr:cNvPr id="15" name="Graphic 14">
          <a:extLst>
            <a:ext uri="{FF2B5EF4-FFF2-40B4-BE49-F238E27FC236}">
              <a16:creationId xmlns:a16="http://schemas.microsoft.com/office/drawing/2014/main" id="{E2A8BF91-A146-4DD7-A487-6DC245B6FB0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706866" y="3353810"/>
          <a:ext cx="198567" cy="200248"/>
        </a:xfrm>
        <a:prstGeom prst="rect">
          <a:avLst/>
        </a:prstGeom>
      </xdr:spPr>
    </xdr:pic>
    <xdr:clientData/>
  </xdr:twoCellAnchor>
  <xdr:twoCellAnchor>
    <xdr:from>
      <xdr:col>2</xdr:col>
      <xdr:colOff>459889</xdr:colOff>
      <xdr:row>20</xdr:row>
      <xdr:rowOff>67908</xdr:rowOff>
    </xdr:from>
    <xdr:to>
      <xdr:col>3</xdr:col>
      <xdr:colOff>467509</xdr:colOff>
      <xdr:row>21</xdr:row>
      <xdr:rowOff>90768</xdr:rowOff>
    </xdr:to>
    <xdr:sp macro="" textlink="pivots!C10">
      <xdr:nvSpPr>
        <xdr:cNvPr id="16" name="TextBox 15">
          <a:extLst>
            <a:ext uri="{FF2B5EF4-FFF2-40B4-BE49-F238E27FC236}">
              <a16:creationId xmlns:a16="http://schemas.microsoft.com/office/drawing/2014/main" id="{86FAD0EF-FC09-4C10-83AF-B70585D5A48A}"/>
            </a:ext>
          </a:extLst>
        </xdr:cNvPr>
        <xdr:cNvSpPr txBox="1"/>
      </xdr:nvSpPr>
      <xdr:spPr>
        <a:xfrm>
          <a:off x="859939" y="3916008"/>
          <a:ext cx="674370" cy="203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4367C0-A7CE-482C-89FC-8B75149A9CFD}" type="TxLink">
            <a:rPr lang="en-US" sz="1100" b="0" i="0" u="none" strike="noStrike">
              <a:solidFill>
                <a:schemeClr val="accent6">
                  <a:lumMod val="20000"/>
                  <a:lumOff val="80000"/>
                </a:schemeClr>
              </a:solidFill>
              <a:latin typeface="Aptos"/>
              <a:ea typeface="+mn-ea"/>
              <a:cs typeface="+mn-cs"/>
            </a:rPr>
            <a:pPr marL="0" indent="0" algn="ctr"/>
            <a:t>17,700</a:t>
          </a:fld>
          <a:endParaRPr lang="en-IN" sz="1100" b="0" i="0" u="none" strike="noStrike">
            <a:solidFill>
              <a:schemeClr val="accent6">
                <a:lumMod val="20000"/>
                <a:lumOff val="80000"/>
              </a:schemeClr>
            </a:solidFill>
            <a:latin typeface="Aptos"/>
            <a:ea typeface="+mn-ea"/>
            <a:cs typeface="+mn-cs"/>
          </a:endParaRPr>
        </a:p>
      </xdr:txBody>
    </xdr:sp>
    <xdr:clientData/>
  </xdr:twoCellAnchor>
  <xdr:twoCellAnchor>
    <xdr:from>
      <xdr:col>2</xdr:col>
      <xdr:colOff>129091</xdr:colOff>
      <xdr:row>23</xdr:row>
      <xdr:rowOff>13222</xdr:rowOff>
    </xdr:from>
    <xdr:to>
      <xdr:col>4</xdr:col>
      <xdr:colOff>205291</xdr:colOff>
      <xdr:row>28</xdr:row>
      <xdr:rowOff>70597</xdr:rowOff>
    </xdr:to>
    <xdr:sp macro="" textlink="pivots!D4">
      <xdr:nvSpPr>
        <xdr:cNvPr id="17" name="Rectangle 16">
          <a:extLst>
            <a:ext uri="{FF2B5EF4-FFF2-40B4-BE49-F238E27FC236}">
              <a16:creationId xmlns:a16="http://schemas.microsoft.com/office/drawing/2014/main" id="{6E6CA755-06AE-47A6-9A25-234AE29B3003}"/>
            </a:ext>
          </a:extLst>
        </xdr:cNvPr>
        <xdr:cNvSpPr/>
      </xdr:nvSpPr>
      <xdr:spPr>
        <a:xfrm>
          <a:off x="529141" y="4404247"/>
          <a:ext cx="1409700" cy="96225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DF3016E-4C48-4DED-A6E7-70501A05C27E}" type="TxLink">
            <a:rPr lang="en-US" sz="2400" b="0" i="0" u="none" strike="noStrike">
              <a:solidFill>
                <a:schemeClr val="bg1"/>
              </a:solidFill>
              <a:latin typeface="+mj-lt"/>
              <a:ea typeface="+mn-ea"/>
              <a:cs typeface="+mn-cs"/>
            </a:rPr>
            <a:pPr marL="0" indent="0" algn="ctr"/>
            <a:t>3.9</a:t>
          </a:fld>
          <a:endParaRPr lang="en-IN" sz="2400" b="0" i="0" u="none" strike="noStrike">
            <a:solidFill>
              <a:schemeClr val="bg1"/>
            </a:solidFill>
            <a:latin typeface="+mj-lt"/>
            <a:ea typeface="+mn-ea"/>
            <a:cs typeface="+mn-cs"/>
          </a:endParaRPr>
        </a:p>
      </xdr:txBody>
    </xdr:sp>
    <xdr:clientData/>
  </xdr:twoCellAnchor>
  <xdr:twoCellAnchor>
    <xdr:from>
      <xdr:col>3</xdr:col>
      <xdr:colOff>106231</xdr:colOff>
      <xdr:row>22</xdr:row>
      <xdr:rowOff>123936</xdr:rowOff>
    </xdr:from>
    <xdr:to>
      <xdr:col>4</xdr:col>
      <xdr:colOff>251011</xdr:colOff>
      <xdr:row>23</xdr:row>
      <xdr:rowOff>131556</xdr:rowOff>
    </xdr:to>
    <xdr:sp macro="" textlink="">
      <xdr:nvSpPr>
        <xdr:cNvPr id="18" name="TextBox 17">
          <a:extLst>
            <a:ext uri="{FF2B5EF4-FFF2-40B4-BE49-F238E27FC236}">
              <a16:creationId xmlns:a16="http://schemas.microsoft.com/office/drawing/2014/main" id="{F9270C6C-76DF-4773-A720-B46D47A412CC}"/>
            </a:ext>
          </a:extLst>
        </xdr:cNvPr>
        <xdr:cNvSpPr txBox="1"/>
      </xdr:nvSpPr>
      <xdr:spPr>
        <a:xfrm>
          <a:off x="1173031" y="4333986"/>
          <a:ext cx="811530" cy="18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ln>
              <a:solidFill>
                <a:schemeClr val="bg1"/>
              </a:solidFill>
            </a:ln>
            <a:solidFill>
              <a:schemeClr val="bg1"/>
            </a:solidFill>
          </a:endParaRPr>
        </a:p>
      </xdr:txBody>
    </xdr:sp>
    <xdr:clientData/>
  </xdr:twoCellAnchor>
  <xdr:twoCellAnchor>
    <xdr:from>
      <xdr:col>2</xdr:col>
      <xdr:colOff>430683</xdr:colOff>
      <xdr:row>23</xdr:row>
      <xdr:rowOff>105088</xdr:rowOff>
    </xdr:from>
    <xdr:to>
      <xdr:col>4</xdr:col>
      <xdr:colOff>34444</xdr:colOff>
      <xdr:row>24</xdr:row>
      <xdr:rowOff>83574</xdr:rowOff>
    </xdr:to>
    <xdr:sp macro="" textlink="">
      <xdr:nvSpPr>
        <xdr:cNvPr id="19" name="TextBox 18">
          <a:extLst>
            <a:ext uri="{FF2B5EF4-FFF2-40B4-BE49-F238E27FC236}">
              <a16:creationId xmlns:a16="http://schemas.microsoft.com/office/drawing/2014/main" id="{E746C654-27EA-4F9E-A83D-FC8C7F52FE55}"/>
            </a:ext>
          </a:extLst>
        </xdr:cNvPr>
        <xdr:cNvSpPr txBox="1"/>
      </xdr:nvSpPr>
      <xdr:spPr>
        <a:xfrm>
          <a:off x="830733" y="4496113"/>
          <a:ext cx="937261" cy="159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Avg Rating</a:t>
          </a:r>
        </a:p>
      </xdr:txBody>
    </xdr:sp>
    <xdr:clientData/>
  </xdr:twoCellAnchor>
  <xdr:twoCellAnchor editAs="oneCell">
    <xdr:from>
      <xdr:col>2</xdr:col>
      <xdr:colOff>272607</xdr:colOff>
      <xdr:row>23</xdr:row>
      <xdr:rowOff>57363</xdr:rowOff>
    </xdr:from>
    <xdr:to>
      <xdr:col>2</xdr:col>
      <xdr:colOff>537409</xdr:colOff>
      <xdr:row>24</xdr:row>
      <xdr:rowOff>144479</xdr:rowOff>
    </xdr:to>
    <xdr:pic>
      <xdr:nvPicPr>
        <xdr:cNvPr id="20" name="Graphic 19">
          <a:extLst>
            <a:ext uri="{FF2B5EF4-FFF2-40B4-BE49-F238E27FC236}">
              <a16:creationId xmlns:a16="http://schemas.microsoft.com/office/drawing/2014/main" id="{1C368429-26B8-4415-BD2E-0994FE317F3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672657" y="4448388"/>
          <a:ext cx="264802" cy="268091"/>
        </a:xfrm>
        <a:prstGeom prst="rect">
          <a:avLst/>
        </a:prstGeom>
      </xdr:spPr>
    </xdr:pic>
    <xdr:clientData/>
  </xdr:twoCellAnchor>
  <xdr:twoCellAnchor>
    <xdr:from>
      <xdr:col>2</xdr:col>
      <xdr:colOff>479611</xdr:colOff>
      <xdr:row>26</xdr:row>
      <xdr:rowOff>116317</xdr:rowOff>
    </xdr:from>
    <xdr:to>
      <xdr:col>3</xdr:col>
      <xdr:colOff>487231</xdr:colOff>
      <xdr:row>27</xdr:row>
      <xdr:rowOff>139177</xdr:rowOff>
    </xdr:to>
    <xdr:sp macro="" textlink="pivots!D10">
      <xdr:nvSpPr>
        <xdr:cNvPr id="21" name="TextBox 20">
          <a:extLst>
            <a:ext uri="{FF2B5EF4-FFF2-40B4-BE49-F238E27FC236}">
              <a16:creationId xmlns:a16="http://schemas.microsoft.com/office/drawing/2014/main" id="{05EEE72B-871F-4837-AA45-22C8FA178BE3}"/>
            </a:ext>
          </a:extLst>
        </xdr:cNvPr>
        <xdr:cNvSpPr txBox="1"/>
      </xdr:nvSpPr>
      <xdr:spPr>
        <a:xfrm>
          <a:off x="879661" y="5050267"/>
          <a:ext cx="674370" cy="203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EF98EE-DACC-4EE6-B15E-C0DC5A40D0DD}" type="TxLink">
            <a:rPr lang="en-US" sz="1100" b="0" i="0" u="none" strike="noStrike">
              <a:solidFill>
                <a:schemeClr val="accent6">
                  <a:lumMod val="20000"/>
                  <a:lumOff val="80000"/>
                </a:schemeClr>
              </a:solidFill>
              <a:latin typeface="Aptos"/>
              <a:ea typeface="+mn-ea"/>
              <a:cs typeface="+mn-cs"/>
            </a:rPr>
            <a:pPr marL="0" indent="0" algn="ctr"/>
            <a:t>3.9</a:t>
          </a:fld>
          <a:endParaRPr lang="en-IN" sz="1100" b="0" i="0" u="none" strike="noStrike">
            <a:solidFill>
              <a:schemeClr val="accent6">
                <a:lumMod val="20000"/>
                <a:lumOff val="80000"/>
              </a:schemeClr>
            </a:solidFill>
            <a:latin typeface="Aptos"/>
            <a:ea typeface="+mn-ea"/>
            <a:cs typeface="+mn-cs"/>
          </a:endParaRPr>
        </a:p>
      </xdr:txBody>
    </xdr:sp>
    <xdr:clientData/>
  </xdr:twoCellAnchor>
  <xdr:twoCellAnchor>
    <xdr:from>
      <xdr:col>2</xdr:col>
      <xdr:colOff>138056</xdr:colOff>
      <xdr:row>29</xdr:row>
      <xdr:rowOff>93905</xdr:rowOff>
    </xdr:from>
    <xdr:to>
      <xdr:col>4</xdr:col>
      <xdr:colOff>214256</xdr:colOff>
      <xdr:row>34</xdr:row>
      <xdr:rowOff>151279</xdr:rowOff>
    </xdr:to>
    <xdr:sp macro="" textlink="pivots!E4">
      <xdr:nvSpPr>
        <xdr:cNvPr id="22" name="Rectangle 21">
          <a:extLst>
            <a:ext uri="{FF2B5EF4-FFF2-40B4-BE49-F238E27FC236}">
              <a16:creationId xmlns:a16="http://schemas.microsoft.com/office/drawing/2014/main" id="{48541EBE-8C3B-4B87-A75D-DA3DB1C4E36B}"/>
            </a:ext>
          </a:extLst>
        </xdr:cNvPr>
        <xdr:cNvSpPr/>
      </xdr:nvSpPr>
      <xdr:spPr>
        <a:xfrm>
          <a:off x="538106" y="5570780"/>
          <a:ext cx="1409700" cy="962249"/>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3ECF65C-704E-4116-8B22-811831EE94BD}" type="TxLink">
            <a:rPr lang="en-US" sz="2400" b="0" i="0" u="none" strike="noStrike">
              <a:solidFill>
                <a:schemeClr val="bg1"/>
              </a:solidFill>
              <a:latin typeface="+mj-lt"/>
              <a:ea typeface="+mn-ea"/>
              <a:cs typeface="+mn-cs"/>
            </a:rPr>
            <a:pPr marL="0" indent="0" algn="ctr"/>
            <a:t>307</a:t>
          </a:fld>
          <a:endParaRPr lang="en-IN" sz="2400" b="0" i="0" u="none" strike="noStrike">
            <a:solidFill>
              <a:schemeClr val="bg1"/>
            </a:solidFill>
            <a:latin typeface="+mj-lt"/>
            <a:ea typeface="+mn-ea"/>
            <a:cs typeface="+mn-cs"/>
          </a:endParaRPr>
        </a:p>
      </xdr:txBody>
    </xdr:sp>
    <xdr:clientData/>
  </xdr:twoCellAnchor>
  <xdr:twoCellAnchor>
    <xdr:from>
      <xdr:col>3</xdr:col>
      <xdr:colOff>115196</xdr:colOff>
      <xdr:row>29</xdr:row>
      <xdr:rowOff>25325</xdr:rowOff>
    </xdr:from>
    <xdr:to>
      <xdr:col>4</xdr:col>
      <xdr:colOff>259976</xdr:colOff>
      <xdr:row>30</xdr:row>
      <xdr:rowOff>32944</xdr:rowOff>
    </xdr:to>
    <xdr:sp macro="" textlink="">
      <xdr:nvSpPr>
        <xdr:cNvPr id="23" name="TextBox 22">
          <a:extLst>
            <a:ext uri="{FF2B5EF4-FFF2-40B4-BE49-F238E27FC236}">
              <a16:creationId xmlns:a16="http://schemas.microsoft.com/office/drawing/2014/main" id="{A72E238F-DB0D-4FCD-A74A-1CA9A0C3C646}"/>
            </a:ext>
          </a:extLst>
        </xdr:cNvPr>
        <xdr:cNvSpPr txBox="1"/>
      </xdr:nvSpPr>
      <xdr:spPr>
        <a:xfrm>
          <a:off x="1181996" y="5502200"/>
          <a:ext cx="811530" cy="188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ln>
              <a:solidFill>
                <a:schemeClr val="bg1"/>
              </a:solidFill>
            </a:ln>
            <a:solidFill>
              <a:schemeClr val="bg1"/>
            </a:solidFill>
          </a:endParaRPr>
        </a:p>
      </xdr:txBody>
    </xdr:sp>
    <xdr:clientData/>
  </xdr:twoCellAnchor>
  <xdr:twoCellAnchor editAs="oneCell">
    <xdr:from>
      <xdr:col>2</xdr:col>
      <xdr:colOff>235333</xdr:colOff>
      <xdr:row>29</xdr:row>
      <xdr:rowOff>179595</xdr:rowOff>
    </xdr:from>
    <xdr:to>
      <xdr:col>2</xdr:col>
      <xdr:colOff>437487</xdr:colOff>
      <xdr:row>31</xdr:row>
      <xdr:rowOff>21480</xdr:rowOff>
    </xdr:to>
    <xdr:pic>
      <xdr:nvPicPr>
        <xdr:cNvPr id="25" name="Graphic 24">
          <a:extLst>
            <a:ext uri="{FF2B5EF4-FFF2-40B4-BE49-F238E27FC236}">
              <a16:creationId xmlns:a16="http://schemas.microsoft.com/office/drawing/2014/main" id="{CBAD43DE-841E-43EB-9723-E01013FF023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635383" y="5656470"/>
          <a:ext cx="202154" cy="203835"/>
        </a:xfrm>
        <a:prstGeom prst="rect">
          <a:avLst/>
        </a:prstGeom>
      </xdr:spPr>
    </xdr:pic>
    <xdr:clientData/>
  </xdr:twoCellAnchor>
  <xdr:twoCellAnchor>
    <xdr:from>
      <xdr:col>2</xdr:col>
      <xdr:colOff>488576</xdr:colOff>
      <xdr:row>33</xdr:row>
      <xdr:rowOff>17705</xdr:rowOff>
    </xdr:from>
    <xdr:to>
      <xdr:col>3</xdr:col>
      <xdr:colOff>496196</xdr:colOff>
      <xdr:row>34</xdr:row>
      <xdr:rowOff>40565</xdr:rowOff>
    </xdr:to>
    <xdr:sp macro="" textlink="pivots!E10">
      <xdr:nvSpPr>
        <xdr:cNvPr id="26" name="TextBox 25">
          <a:extLst>
            <a:ext uri="{FF2B5EF4-FFF2-40B4-BE49-F238E27FC236}">
              <a16:creationId xmlns:a16="http://schemas.microsoft.com/office/drawing/2014/main" id="{815B3468-88E8-4F94-994E-0CBE8FFB4BDD}"/>
            </a:ext>
          </a:extLst>
        </xdr:cNvPr>
        <xdr:cNvSpPr txBox="1"/>
      </xdr:nvSpPr>
      <xdr:spPr>
        <a:xfrm>
          <a:off x="888626" y="6218480"/>
          <a:ext cx="674370" cy="203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8DCBA01-41F4-4D10-A88F-56F21307E056}" type="TxLink">
            <a:rPr lang="en-US" sz="1100" b="0" i="0" u="none" strike="noStrike">
              <a:solidFill>
                <a:schemeClr val="accent6">
                  <a:lumMod val="20000"/>
                  <a:lumOff val="80000"/>
                </a:schemeClr>
              </a:solidFill>
              <a:latin typeface="Aptos"/>
              <a:ea typeface="+mn-ea"/>
              <a:cs typeface="+mn-cs"/>
            </a:rPr>
            <a:pPr marL="0" indent="0" algn="ctr"/>
            <a:t>60</a:t>
          </a:fld>
          <a:endParaRPr lang="en-IN" sz="1100" b="0" i="0" u="none" strike="noStrike">
            <a:solidFill>
              <a:schemeClr val="accent6">
                <a:lumMod val="20000"/>
                <a:lumOff val="80000"/>
              </a:schemeClr>
            </a:solidFill>
            <a:latin typeface="Aptos"/>
            <a:ea typeface="+mn-ea"/>
            <a:cs typeface="+mn-cs"/>
          </a:endParaRPr>
        </a:p>
      </xdr:txBody>
    </xdr:sp>
    <xdr:clientData/>
  </xdr:twoCellAnchor>
  <xdr:twoCellAnchor>
    <xdr:from>
      <xdr:col>2</xdr:col>
      <xdr:colOff>367553</xdr:colOff>
      <xdr:row>29</xdr:row>
      <xdr:rowOff>142314</xdr:rowOff>
    </xdr:from>
    <xdr:to>
      <xdr:col>4</xdr:col>
      <xdr:colOff>242047</xdr:colOff>
      <xdr:row>31</xdr:row>
      <xdr:rowOff>16808</xdr:rowOff>
    </xdr:to>
    <xdr:sp macro="" textlink="">
      <xdr:nvSpPr>
        <xdr:cNvPr id="27" name="TextBox 26">
          <a:extLst>
            <a:ext uri="{FF2B5EF4-FFF2-40B4-BE49-F238E27FC236}">
              <a16:creationId xmlns:a16="http://schemas.microsoft.com/office/drawing/2014/main" id="{36F749CC-F5EF-8511-0D2B-24FE4D57F3FB}"/>
            </a:ext>
          </a:extLst>
        </xdr:cNvPr>
        <xdr:cNvSpPr txBox="1"/>
      </xdr:nvSpPr>
      <xdr:spPr>
        <a:xfrm>
          <a:off x="767603" y="5619189"/>
          <a:ext cx="1207994" cy="236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mj-lt"/>
            </a:rPr>
            <a:t>Happy Callers</a:t>
          </a:r>
        </a:p>
      </xdr:txBody>
    </xdr:sp>
    <xdr:clientData/>
  </xdr:twoCellAnchor>
  <xdr:twoCellAnchor>
    <xdr:from>
      <xdr:col>4</xdr:col>
      <xdr:colOff>310258</xdr:colOff>
      <xdr:row>3</xdr:row>
      <xdr:rowOff>150500</xdr:rowOff>
    </xdr:from>
    <xdr:to>
      <xdr:col>10</xdr:col>
      <xdr:colOff>421341</xdr:colOff>
      <xdr:row>16</xdr:row>
      <xdr:rowOff>16809</xdr:rowOff>
    </xdr:to>
    <xdr:graphicFrame macro="">
      <xdr:nvGraphicFramePr>
        <xdr:cNvPr id="29" name="Chart 28">
          <a:extLst>
            <a:ext uri="{FF2B5EF4-FFF2-40B4-BE49-F238E27FC236}">
              <a16:creationId xmlns:a16="http://schemas.microsoft.com/office/drawing/2014/main" id="{3D14230E-3010-47D0-A37B-B700ECC44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448235</xdr:colOff>
      <xdr:row>16</xdr:row>
      <xdr:rowOff>133350</xdr:rowOff>
    </xdr:from>
    <xdr:to>
      <xdr:col>10</xdr:col>
      <xdr:colOff>518160</xdr:colOff>
      <xdr:row>34</xdr:row>
      <xdr:rowOff>169545</xdr:rowOff>
    </xdr:to>
    <xdr:grpSp>
      <xdr:nvGrpSpPr>
        <xdr:cNvPr id="31" name="Group 30">
          <a:extLst>
            <a:ext uri="{FF2B5EF4-FFF2-40B4-BE49-F238E27FC236}">
              <a16:creationId xmlns:a16="http://schemas.microsoft.com/office/drawing/2014/main" id="{E666C9DF-7704-4254-9830-4947A4AEEF73}"/>
            </a:ext>
          </a:extLst>
        </xdr:cNvPr>
        <xdr:cNvGrpSpPr/>
      </xdr:nvGrpSpPr>
      <xdr:grpSpPr>
        <a:xfrm>
          <a:off x="2181785" y="2952750"/>
          <a:ext cx="4070425" cy="3293745"/>
          <a:chOff x="5747657" y="6716486"/>
          <a:chExt cx="9161962" cy="2776401"/>
        </a:xfrm>
        <a:solidFill>
          <a:schemeClr val="bg1">
            <a:lumMod val="95000"/>
          </a:schemeClr>
        </a:solidFill>
      </xdr:grpSpPr>
      <xdr:graphicFrame macro="">
        <xdr:nvGraphicFramePr>
          <xdr:cNvPr id="32" name="Chart 31">
            <a:extLst>
              <a:ext uri="{FF2B5EF4-FFF2-40B4-BE49-F238E27FC236}">
                <a16:creationId xmlns:a16="http://schemas.microsoft.com/office/drawing/2014/main" id="{E8D31F85-6C3F-15FE-84C7-2CB3A6342A7C}"/>
              </a:ext>
            </a:extLst>
          </xdr:cNvPr>
          <xdr:cNvGraphicFramePr/>
        </xdr:nvGraphicFramePr>
        <xdr:xfrm>
          <a:off x="10318023" y="6717030"/>
          <a:ext cx="4591596" cy="2775857"/>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3" name="Chart 32">
            <a:extLst>
              <a:ext uri="{FF2B5EF4-FFF2-40B4-BE49-F238E27FC236}">
                <a16:creationId xmlns:a16="http://schemas.microsoft.com/office/drawing/2014/main" id="{CC3CD784-0EDB-B063-BFFA-F416201C122F}"/>
              </a:ext>
            </a:extLst>
          </xdr:cNvPr>
          <xdr:cNvGraphicFramePr>
            <a:graphicFrameLocks/>
          </xdr:cNvGraphicFramePr>
        </xdr:nvGraphicFramePr>
        <xdr:xfrm>
          <a:off x="5747657" y="6716486"/>
          <a:ext cx="4577444" cy="2775857"/>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14</xdr:col>
      <xdr:colOff>8965</xdr:colOff>
      <xdr:row>3</xdr:row>
      <xdr:rowOff>115421</xdr:rowOff>
    </xdr:from>
    <xdr:to>
      <xdr:col>17</xdr:col>
      <xdr:colOff>175260</xdr:colOff>
      <xdr:row>16</xdr:row>
      <xdr:rowOff>87630</xdr:rowOff>
    </xdr:to>
    <xdr:graphicFrame macro="">
      <xdr:nvGraphicFramePr>
        <xdr:cNvPr id="35" name="Chart 34">
          <a:extLst>
            <a:ext uri="{FF2B5EF4-FFF2-40B4-BE49-F238E27FC236}">
              <a16:creationId xmlns:a16="http://schemas.microsoft.com/office/drawing/2014/main" id="{AC320F89-3504-422D-8F06-BD6E9F39D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315111</xdr:colOff>
      <xdr:row>3</xdr:row>
      <xdr:rowOff>112956</xdr:rowOff>
    </xdr:from>
    <xdr:to>
      <xdr:col>20</xdr:col>
      <xdr:colOff>662940</xdr:colOff>
      <xdr:row>16</xdr:row>
      <xdr:rowOff>68580</xdr:rowOff>
    </xdr:to>
    <xdr:graphicFrame macro="">
      <xdr:nvGraphicFramePr>
        <xdr:cNvPr id="36" name="Chart 35">
          <a:extLst>
            <a:ext uri="{FF2B5EF4-FFF2-40B4-BE49-F238E27FC236}">
              <a16:creationId xmlns:a16="http://schemas.microsoft.com/office/drawing/2014/main" id="{05D4F784-E986-4314-ACD3-55C33DD90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179296</xdr:colOff>
      <xdr:row>4</xdr:row>
      <xdr:rowOff>53789</xdr:rowOff>
    </xdr:from>
    <xdr:to>
      <xdr:col>13</xdr:col>
      <xdr:colOff>663389</xdr:colOff>
      <xdr:row>16</xdr:row>
      <xdr:rowOff>8965</xdr:rowOff>
    </xdr:to>
    <xdr:graphicFrame macro="">
      <xdr:nvGraphicFramePr>
        <xdr:cNvPr id="24" name="Chart 23">
          <a:extLst>
            <a:ext uri="{FF2B5EF4-FFF2-40B4-BE49-F238E27FC236}">
              <a16:creationId xmlns:a16="http://schemas.microsoft.com/office/drawing/2014/main" id="{6033F93B-F504-4018-9BFE-7762BEA29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527573</xdr:colOff>
      <xdr:row>2</xdr:row>
      <xdr:rowOff>28239</xdr:rowOff>
    </xdr:from>
    <xdr:to>
      <xdr:col>3</xdr:col>
      <xdr:colOff>137160</xdr:colOff>
      <xdr:row>7</xdr:row>
      <xdr:rowOff>108473</xdr:rowOff>
    </xdr:to>
    <xdr:sp macro="" textlink="#REF!">
      <xdr:nvSpPr>
        <xdr:cNvPr id="2" name="Rectangle 1">
          <a:extLst>
            <a:ext uri="{FF2B5EF4-FFF2-40B4-BE49-F238E27FC236}">
              <a16:creationId xmlns:a16="http://schemas.microsoft.com/office/drawing/2014/main" id="{F887DE40-1F12-D6FE-6C9C-9CFD81340525}"/>
            </a:ext>
          </a:extLst>
        </xdr:cNvPr>
        <xdr:cNvSpPr/>
      </xdr:nvSpPr>
      <xdr:spPr>
        <a:xfrm>
          <a:off x="527573" y="386827"/>
          <a:ext cx="1626646" cy="97670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435D450-FD9F-43B6-9620-DBDF0CACC643}" type="TxLink">
            <a:rPr lang="en-US" sz="2800" b="1" i="0" u="none" strike="noStrike">
              <a:solidFill>
                <a:schemeClr val="bg1"/>
              </a:solidFill>
              <a:latin typeface="Aptos"/>
            </a:rPr>
            <a:pPr algn="ctr"/>
            <a:t>1,000</a:t>
          </a:fld>
          <a:endParaRPr lang="en-IN" sz="2800" b="1">
            <a:solidFill>
              <a:schemeClr val="bg1"/>
            </a:solidFill>
          </a:endParaRPr>
        </a:p>
      </xdr:txBody>
    </xdr:sp>
    <xdr:clientData/>
  </xdr:twoCellAnchor>
  <xdr:twoCellAnchor>
    <xdr:from>
      <xdr:col>0</xdr:col>
      <xdr:colOff>664733</xdr:colOff>
      <xdr:row>2</xdr:row>
      <xdr:rowOff>100854</xdr:rowOff>
    </xdr:from>
    <xdr:to>
      <xdr:col>3</xdr:col>
      <xdr:colOff>22860</xdr:colOff>
      <xdr:row>3</xdr:row>
      <xdr:rowOff>177054</xdr:rowOff>
    </xdr:to>
    <xdr:sp macro="" textlink="">
      <xdr:nvSpPr>
        <xdr:cNvPr id="3" name="TextBox 2">
          <a:extLst>
            <a:ext uri="{FF2B5EF4-FFF2-40B4-BE49-F238E27FC236}">
              <a16:creationId xmlns:a16="http://schemas.microsoft.com/office/drawing/2014/main" id="{0A46BD00-3404-CFCC-BA66-8EC8C9024C20}"/>
            </a:ext>
          </a:extLst>
        </xdr:cNvPr>
        <xdr:cNvSpPr txBox="1"/>
      </xdr:nvSpPr>
      <xdr:spPr>
        <a:xfrm>
          <a:off x="664733" y="459442"/>
          <a:ext cx="1375186" cy="255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Calls</a:t>
          </a:r>
        </a:p>
      </xdr:txBody>
    </xdr:sp>
    <xdr:clientData/>
  </xdr:twoCellAnchor>
  <xdr:twoCellAnchor editAs="oneCell">
    <xdr:from>
      <xdr:col>1</xdr:col>
      <xdr:colOff>222460</xdr:colOff>
      <xdr:row>2</xdr:row>
      <xdr:rowOff>129931</xdr:rowOff>
    </xdr:from>
    <xdr:to>
      <xdr:col>1</xdr:col>
      <xdr:colOff>434402</xdr:colOff>
      <xdr:row>3</xdr:row>
      <xdr:rowOff>153851</xdr:rowOff>
    </xdr:to>
    <xdr:pic>
      <xdr:nvPicPr>
        <xdr:cNvPr id="4" name="Graphic 3" descr="Receiver with solid fill">
          <a:extLst>
            <a:ext uri="{FF2B5EF4-FFF2-40B4-BE49-F238E27FC236}">
              <a16:creationId xmlns:a16="http://schemas.microsoft.com/office/drawing/2014/main" id="{E777718E-E627-4163-B86B-6CAFCCEC646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264445">
          <a:off x="894813" y="488519"/>
          <a:ext cx="211942" cy="203214"/>
        </a:xfrm>
        <a:prstGeom prst="rect">
          <a:avLst/>
        </a:prstGeom>
      </xdr:spPr>
    </xdr:pic>
    <xdr:clientData/>
  </xdr:twoCellAnchor>
  <xdr:twoCellAnchor>
    <xdr:from>
      <xdr:col>1</xdr:col>
      <xdr:colOff>236220</xdr:colOff>
      <xdr:row>6</xdr:row>
      <xdr:rowOff>12999</xdr:rowOff>
    </xdr:from>
    <xdr:to>
      <xdr:col>2</xdr:col>
      <xdr:colOff>411480</xdr:colOff>
      <xdr:row>7</xdr:row>
      <xdr:rowOff>58719</xdr:rowOff>
    </xdr:to>
    <xdr:sp macro="" textlink="#REF!">
      <xdr:nvSpPr>
        <xdr:cNvPr id="6" name="Rectangle 5">
          <a:extLst>
            <a:ext uri="{FF2B5EF4-FFF2-40B4-BE49-F238E27FC236}">
              <a16:creationId xmlns:a16="http://schemas.microsoft.com/office/drawing/2014/main" id="{39DEF03B-5BED-2706-F558-FA0FAAAD4224}"/>
            </a:ext>
          </a:extLst>
        </xdr:cNvPr>
        <xdr:cNvSpPr/>
      </xdr:nvSpPr>
      <xdr:spPr>
        <a:xfrm>
          <a:off x="908573" y="1088764"/>
          <a:ext cx="847613" cy="2250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72C0B6-B0CC-447E-8E4F-E08BE650E8D2}" type="TxLink">
            <a:rPr lang="en-US" sz="1100" b="1" i="0" u="none" strike="noStrike">
              <a:solidFill>
                <a:schemeClr val="accent5">
                  <a:lumMod val="40000"/>
                  <a:lumOff val="60000"/>
                </a:schemeClr>
              </a:solidFill>
              <a:latin typeface="Aptos"/>
            </a:rPr>
            <a:pPr algn="ctr"/>
            <a:t>1,000</a:t>
          </a:fld>
          <a:endParaRPr lang="en-IN" sz="1100" b="1">
            <a:solidFill>
              <a:schemeClr val="accent5">
                <a:lumMod val="40000"/>
                <a:lumOff val="60000"/>
              </a:schemeClr>
            </a:solidFill>
          </a:endParaRPr>
        </a:p>
      </xdr:txBody>
    </xdr:sp>
    <xdr:clientData/>
  </xdr:twoCellAnchor>
  <xdr:twoCellAnchor>
    <xdr:from>
      <xdr:col>0</xdr:col>
      <xdr:colOff>526997</xdr:colOff>
      <xdr:row>8</xdr:row>
      <xdr:rowOff>156882</xdr:rowOff>
    </xdr:from>
    <xdr:to>
      <xdr:col>3</xdr:col>
      <xdr:colOff>136584</xdr:colOff>
      <xdr:row>14</xdr:row>
      <xdr:rowOff>55644</xdr:rowOff>
    </xdr:to>
    <xdr:sp macro="" textlink="#REF!">
      <xdr:nvSpPr>
        <xdr:cNvPr id="7" name="Rectangle 6">
          <a:extLst>
            <a:ext uri="{FF2B5EF4-FFF2-40B4-BE49-F238E27FC236}">
              <a16:creationId xmlns:a16="http://schemas.microsoft.com/office/drawing/2014/main" id="{73A34F7A-E19A-41C6-96DF-A0A1708FDE15}"/>
            </a:ext>
          </a:extLst>
        </xdr:cNvPr>
        <xdr:cNvSpPr/>
      </xdr:nvSpPr>
      <xdr:spPr>
        <a:xfrm>
          <a:off x="526997" y="1637339"/>
          <a:ext cx="1634330" cy="100910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AF95D5D-8E23-4A25-B034-B8B13185D503}" type="TxLink">
            <a:rPr lang="en-US" sz="2800" b="1" i="0" u="none" strike="noStrike">
              <a:solidFill>
                <a:schemeClr val="bg1"/>
              </a:solidFill>
              <a:latin typeface="Aptos"/>
              <a:ea typeface="+mn-ea"/>
              <a:cs typeface="+mn-cs"/>
            </a:rPr>
            <a:pPr marL="0" indent="0" algn="ctr"/>
            <a:t>₹ 96,623</a:t>
          </a:fld>
          <a:endParaRPr lang="en-IN" sz="2800" b="1" i="0" u="none" strike="noStrike">
            <a:solidFill>
              <a:schemeClr val="bg1"/>
            </a:solidFill>
            <a:latin typeface="Aptos"/>
            <a:ea typeface="+mn-ea"/>
            <a:cs typeface="+mn-cs"/>
          </a:endParaRPr>
        </a:p>
      </xdr:txBody>
    </xdr:sp>
    <xdr:clientData/>
  </xdr:twoCellAnchor>
  <xdr:twoCellAnchor>
    <xdr:from>
      <xdr:col>0</xdr:col>
      <xdr:colOff>666718</xdr:colOff>
      <xdr:row>9</xdr:row>
      <xdr:rowOff>48025</xdr:rowOff>
    </xdr:from>
    <xdr:to>
      <xdr:col>3</xdr:col>
      <xdr:colOff>22284</xdr:colOff>
      <xdr:row>10</xdr:row>
      <xdr:rowOff>129989</xdr:rowOff>
    </xdr:to>
    <xdr:sp macro="" textlink="">
      <xdr:nvSpPr>
        <xdr:cNvPr id="8" name="TextBox 7">
          <a:extLst>
            <a:ext uri="{FF2B5EF4-FFF2-40B4-BE49-F238E27FC236}">
              <a16:creationId xmlns:a16="http://schemas.microsoft.com/office/drawing/2014/main" id="{52B97BB5-DEC2-40A7-9FC6-00AC132936C4}"/>
            </a:ext>
          </a:extLst>
        </xdr:cNvPr>
        <xdr:cNvSpPr txBox="1"/>
      </xdr:nvSpPr>
      <xdr:spPr>
        <a:xfrm>
          <a:off x="666718" y="1713539"/>
          <a:ext cx="1380309" cy="267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Amount</a:t>
          </a:r>
        </a:p>
      </xdr:txBody>
    </xdr:sp>
    <xdr:clientData/>
  </xdr:twoCellAnchor>
  <xdr:twoCellAnchor editAs="oneCell">
    <xdr:from>
      <xdr:col>1</xdr:col>
      <xdr:colOff>172461</xdr:colOff>
      <xdr:row>9</xdr:row>
      <xdr:rowOff>82867</xdr:rowOff>
    </xdr:from>
    <xdr:to>
      <xdr:col>1</xdr:col>
      <xdr:colOff>375675</xdr:colOff>
      <xdr:row>10</xdr:row>
      <xdr:rowOff>106787</xdr:rowOff>
    </xdr:to>
    <xdr:pic>
      <xdr:nvPicPr>
        <xdr:cNvPr id="9" name="Graphic 8">
          <a:extLst>
            <a:ext uri="{FF2B5EF4-FFF2-40B4-BE49-F238E27FC236}">
              <a16:creationId xmlns:a16="http://schemas.microsoft.com/office/drawing/2014/main" id="{AE8DAF3A-44C4-44EE-8D07-614E8DFC0E1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843974" y="1711642"/>
          <a:ext cx="203214" cy="204895"/>
        </a:xfrm>
        <a:prstGeom prst="rect">
          <a:avLst/>
        </a:prstGeom>
      </xdr:spPr>
    </xdr:pic>
    <xdr:clientData/>
  </xdr:twoCellAnchor>
  <xdr:twoCellAnchor>
    <xdr:from>
      <xdr:col>1</xdr:col>
      <xdr:colOff>235644</xdr:colOff>
      <xdr:row>12</xdr:row>
      <xdr:rowOff>145227</xdr:rowOff>
    </xdr:from>
    <xdr:to>
      <xdr:col>2</xdr:col>
      <xdr:colOff>410904</xdr:colOff>
      <xdr:row>14</xdr:row>
      <xdr:rowOff>2304</xdr:rowOff>
    </xdr:to>
    <xdr:sp macro="" textlink="#REF!">
      <xdr:nvSpPr>
        <xdr:cNvPr id="10" name="Rectangle 9">
          <a:extLst>
            <a:ext uri="{FF2B5EF4-FFF2-40B4-BE49-F238E27FC236}">
              <a16:creationId xmlns:a16="http://schemas.microsoft.com/office/drawing/2014/main" id="{91B90B02-860C-44CC-83FA-EC64D747805C}"/>
            </a:ext>
          </a:extLst>
        </xdr:cNvPr>
        <xdr:cNvSpPr/>
      </xdr:nvSpPr>
      <xdr:spPr>
        <a:xfrm>
          <a:off x="910558" y="2365913"/>
          <a:ext cx="850175" cy="2271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9EF5FBC-4F1C-4E8D-80E4-31F6FE196DC9}" type="TxLink">
            <a:rPr lang="en-US" sz="1100" b="1" i="0" u="none" strike="noStrike">
              <a:solidFill>
                <a:schemeClr val="accent5">
                  <a:lumMod val="40000"/>
                  <a:lumOff val="60000"/>
                </a:schemeClr>
              </a:solidFill>
              <a:latin typeface="Aptos"/>
            </a:rPr>
            <a:pPr algn="ctr"/>
            <a:t>₹ 96,623</a:t>
          </a:fld>
          <a:endParaRPr lang="en-IN" sz="1100" b="1">
            <a:solidFill>
              <a:schemeClr val="accent5">
                <a:lumMod val="40000"/>
                <a:lumOff val="60000"/>
              </a:schemeClr>
            </a:solidFill>
          </a:endParaRPr>
        </a:p>
      </xdr:txBody>
    </xdr:sp>
    <xdr:clientData/>
  </xdr:twoCellAnchor>
  <xdr:twoCellAnchor>
    <xdr:from>
      <xdr:col>0</xdr:col>
      <xdr:colOff>544926</xdr:colOff>
      <xdr:row>15</xdr:row>
      <xdr:rowOff>174812</xdr:rowOff>
    </xdr:from>
    <xdr:to>
      <xdr:col>3</xdr:col>
      <xdr:colOff>154513</xdr:colOff>
      <xdr:row>21</xdr:row>
      <xdr:rowOff>79337</xdr:rowOff>
    </xdr:to>
    <xdr:sp macro="" textlink="#REF!">
      <xdr:nvSpPr>
        <xdr:cNvPr id="11" name="Rectangle 10">
          <a:extLst>
            <a:ext uri="{FF2B5EF4-FFF2-40B4-BE49-F238E27FC236}">
              <a16:creationId xmlns:a16="http://schemas.microsoft.com/office/drawing/2014/main" id="{8652D1AA-9062-493E-9CF6-B1FF21CE941B}"/>
            </a:ext>
          </a:extLst>
        </xdr:cNvPr>
        <xdr:cNvSpPr/>
      </xdr:nvSpPr>
      <xdr:spPr>
        <a:xfrm>
          <a:off x="544926" y="2889437"/>
          <a:ext cx="1624125" cy="99037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A8B4735-C6E0-4CA3-86CB-D07C0614D670}" type="TxLink">
            <a:rPr lang="en-US" sz="2800" b="1" i="0" u="none" strike="noStrike">
              <a:solidFill>
                <a:schemeClr val="bg1"/>
              </a:solidFill>
              <a:latin typeface="Aptos"/>
              <a:ea typeface="+mn-ea"/>
              <a:cs typeface="+mn-cs"/>
            </a:rPr>
            <a:pPr marL="0" indent="0" algn="ctr"/>
            <a:t>89,850</a:t>
          </a:fld>
          <a:endParaRPr lang="en-IN" sz="2800" b="1" i="0" u="none" strike="noStrike">
            <a:solidFill>
              <a:schemeClr val="bg1"/>
            </a:solidFill>
            <a:latin typeface="Aptos"/>
            <a:ea typeface="+mn-ea"/>
            <a:cs typeface="+mn-cs"/>
          </a:endParaRPr>
        </a:p>
      </xdr:txBody>
    </xdr:sp>
    <xdr:clientData/>
  </xdr:twoCellAnchor>
  <xdr:twoCellAnchor>
    <xdr:from>
      <xdr:col>1</xdr:col>
      <xdr:colOff>9733</xdr:colOff>
      <xdr:row>16</xdr:row>
      <xdr:rowOff>65955</xdr:rowOff>
    </xdr:from>
    <xdr:to>
      <xdr:col>3</xdr:col>
      <xdr:colOff>40213</xdr:colOff>
      <xdr:row>17</xdr:row>
      <xdr:rowOff>147919</xdr:rowOff>
    </xdr:to>
    <xdr:sp macro="" textlink="">
      <xdr:nvSpPr>
        <xdr:cNvPr id="12" name="TextBox 11">
          <a:extLst>
            <a:ext uri="{FF2B5EF4-FFF2-40B4-BE49-F238E27FC236}">
              <a16:creationId xmlns:a16="http://schemas.microsoft.com/office/drawing/2014/main" id="{D0640A38-47F9-422F-83C4-84EF078EDCEA}"/>
            </a:ext>
          </a:extLst>
        </xdr:cNvPr>
        <xdr:cNvSpPr txBox="1"/>
      </xdr:nvSpPr>
      <xdr:spPr>
        <a:xfrm>
          <a:off x="684647" y="3026869"/>
          <a:ext cx="1380309" cy="267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Duration</a:t>
          </a:r>
        </a:p>
      </xdr:txBody>
    </xdr:sp>
    <xdr:clientData/>
  </xdr:twoCellAnchor>
  <xdr:twoCellAnchor editAs="oneCell">
    <xdr:from>
      <xdr:col>1</xdr:col>
      <xdr:colOff>118391</xdr:colOff>
      <xdr:row>16</xdr:row>
      <xdr:rowOff>113962</xdr:rowOff>
    </xdr:from>
    <xdr:to>
      <xdr:col>1</xdr:col>
      <xdr:colOff>321605</xdr:colOff>
      <xdr:row>17</xdr:row>
      <xdr:rowOff>137882</xdr:rowOff>
    </xdr:to>
    <xdr:pic>
      <xdr:nvPicPr>
        <xdr:cNvPr id="13" name="Graphic 12">
          <a:extLst>
            <a:ext uri="{FF2B5EF4-FFF2-40B4-BE49-F238E27FC236}">
              <a16:creationId xmlns:a16="http://schemas.microsoft.com/office/drawing/2014/main" id="{0CB2867C-E562-41EC-B50D-7D949514FF5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789904" y="3009562"/>
          <a:ext cx="203214" cy="204895"/>
        </a:xfrm>
        <a:prstGeom prst="rect">
          <a:avLst/>
        </a:prstGeom>
      </xdr:spPr>
    </xdr:pic>
    <xdr:clientData/>
  </xdr:twoCellAnchor>
  <xdr:twoCellAnchor>
    <xdr:from>
      <xdr:col>1</xdr:col>
      <xdr:colOff>253573</xdr:colOff>
      <xdr:row>19</xdr:row>
      <xdr:rowOff>163158</xdr:rowOff>
    </xdr:from>
    <xdr:to>
      <xdr:col>2</xdr:col>
      <xdr:colOff>428833</xdr:colOff>
      <xdr:row>21</xdr:row>
      <xdr:rowOff>20234</xdr:rowOff>
    </xdr:to>
    <xdr:sp macro="" textlink="#REF!">
      <xdr:nvSpPr>
        <xdr:cNvPr id="14" name="Rectangle 13">
          <a:extLst>
            <a:ext uri="{FF2B5EF4-FFF2-40B4-BE49-F238E27FC236}">
              <a16:creationId xmlns:a16="http://schemas.microsoft.com/office/drawing/2014/main" id="{C5EA6541-61EF-41F7-9325-4604218BFD64}"/>
            </a:ext>
          </a:extLst>
        </xdr:cNvPr>
        <xdr:cNvSpPr/>
      </xdr:nvSpPr>
      <xdr:spPr>
        <a:xfrm>
          <a:off x="928487" y="3679244"/>
          <a:ext cx="850175" cy="2271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EF5FBC-76FC-4A30-8275-418C11AED968}" type="TxLink">
            <a:rPr lang="en-US" sz="1100" b="1" i="0" u="none" strike="noStrike">
              <a:solidFill>
                <a:schemeClr val="accent5">
                  <a:lumMod val="40000"/>
                  <a:lumOff val="60000"/>
                </a:schemeClr>
              </a:solidFill>
              <a:latin typeface="Aptos"/>
            </a:rPr>
            <a:pPr algn="ctr"/>
            <a:t>89,850</a:t>
          </a:fld>
          <a:endParaRPr lang="en-IN" sz="1100" b="1">
            <a:solidFill>
              <a:schemeClr val="accent5">
                <a:lumMod val="40000"/>
                <a:lumOff val="60000"/>
              </a:schemeClr>
            </a:solidFill>
          </a:endParaRPr>
        </a:p>
      </xdr:txBody>
    </xdr:sp>
    <xdr:clientData/>
  </xdr:twoCellAnchor>
  <xdr:twoCellAnchor>
    <xdr:from>
      <xdr:col>0</xdr:col>
      <xdr:colOff>544926</xdr:colOff>
      <xdr:row>22</xdr:row>
      <xdr:rowOff>121024</xdr:rowOff>
    </xdr:from>
    <xdr:to>
      <xdr:col>3</xdr:col>
      <xdr:colOff>154513</xdr:colOff>
      <xdr:row>28</xdr:row>
      <xdr:rowOff>19787</xdr:rowOff>
    </xdr:to>
    <xdr:sp macro="" textlink="#REF!">
      <xdr:nvSpPr>
        <xdr:cNvPr id="15" name="Rectangle 14">
          <a:extLst>
            <a:ext uri="{FF2B5EF4-FFF2-40B4-BE49-F238E27FC236}">
              <a16:creationId xmlns:a16="http://schemas.microsoft.com/office/drawing/2014/main" id="{D8AF266E-34B9-4C70-AA29-B1C2D938E935}"/>
            </a:ext>
          </a:extLst>
        </xdr:cNvPr>
        <xdr:cNvSpPr/>
      </xdr:nvSpPr>
      <xdr:spPr>
        <a:xfrm>
          <a:off x="544926" y="4192281"/>
          <a:ext cx="1634330" cy="100910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9CF9D1F-89B9-44F0-BB77-99EA1751FC1C}" type="TxLink">
            <a:rPr lang="en-US" sz="2800" b="1" i="0" u="none" strike="noStrike">
              <a:solidFill>
                <a:schemeClr val="bg1"/>
              </a:solidFill>
              <a:latin typeface="Aptos"/>
              <a:ea typeface="+mn-ea"/>
              <a:cs typeface="+mn-cs"/>
            </a:rPr>
            <a:pPr marL="0" indent="0" algn="ctr"/>
            <a:t>3.9</a:t>
          </a:fld>
          <a:endParaRPr lang="en-IN" sz="2800" b="1" i="0" u="none" strike="noStrike">
            <a:solidFill>
              <a:schemeClr val="bg1"/>
            </a:solidFill>
            <a:latin typeface="Aptos"/>
            <a:ea typeface="+mn-ea"/>
            <a:cs typeface="+mn-cs"/>
          </a:endParaRPr>
        </a:p>
      </xdr:txBody>
    </xdr:sp>
    <xdr:clientData/>
  </xdr:twoCellAnchor>
  <xdr:twoCellAnchor>
    <xdr:from>
      <xdr:col>1</xdr:col>
      <xdr:colOff>9733</xdr:colOff>
      <xdr:row>23</xdr:row>
      <xdr:rowOff>12167</xdr:rowOff>
    </xdr:from>
    <xdr:to>
      <xdr:col>3</xdr:col>
      <xdr:colOff>40213</xdr:colOff>
      <xdr:row>24</xdr:row>
      <xdr:rowOff>94131</xdr:rowOff>
    </xdr:to>
    <xdr:sp macro="" textlink="">
      <xdr:nvSpPr>
        <xdr:cNvPr id="16" name="TextBox 15">
          <a:extLst>
            <a:ext uri="{FF2B5EF4-FFF2-40B4-BE49-F238E27FC236}">
              <a16:creationId xmlns:a16="http://schemas.microsoft.com/office/drawing/2014/main" id="{DE4527E0-8D65-46C4-85FC-ECA3BDAFD349}"/>
            </a:ext>
          </a:extLst>
        </xdr:cNvPr>
        <xdr:cNvSpPr txBox="1"/>
      </xdr:nvSpPr>
      <xdr:spPr>
        <a:xfrm>
          <a:off x="684647" y="4268481"/>
          <a:ext cx="1380309" cy="267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Avg</a:t>
          </a:r>
          <a:r>
            <a:rPr lang="en-IN" sz="1100" b="1" baseline="0">
              <a:solidFill>
                <a:schemeClr val="bg1"/>
              </a:solidFill>
            </a:rPr>
            <a:t> Rating</a:t>
          </a:r>
        </a:p>
      </xdr:txBody>
    </xdr:sp>
    <xdr:clientData/>
  </xdr:twoCellAnchor>
  <xdr:twoCellAnchor editAs="oneCell">
    <xdr:from>
      <xdr:col>1</xdr:col>
      <xdr:colOff>74686</xdr:colOff>
      <xdr:row>23</xdr:row>
      <xdr:rowOff>46006</xdr:rowOff>
    </xdr:from>
    <xdr:to>
      <xdr:col>1</xdr:col>
      <xdr:colOff>277901</xdr:colOff>
      <xdr:row>24</xdr:row>
      <xdr:rowOff>69927</xdr:rowOff>
    </xdr:to>
    <xdr:pic>
      <xdr:nvPicPr>
        <xdr:cNvPr id="17" name="Graphic 16">
          <a:extLst>
            <a:ext uri="{FF2B5EF4-FFF2-40B4-BE49-F238E27FC236}">
              <a16:creationId xmlns:a16="http://schemas.microsoft.com/office/drawing/2014/main" id="{9A76254C-7C37-4DE5-BACC-7186C37109F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746199" y="4208431"/>
          <a:ext cx="203215" cy="204896"/>
        </a:xfrm>
        <a:prstGeom prst="rect">
          <a:avLst/>
        </a:prstGeom>
      </xdr:spPr>
    </xdr:pic>
    <xdr:clientData/>
  </xdr:twoCellAnchor>
  <xdr:twoCellAnchor>
    <xdr:from>
      <xdr:col>1</xdr:col>
      <xdr:colOff>253573</xdr:colOff>
      <xdr:row>26</xdr:row>
      <xdr:rowOff>109370</xdr:rowOff>
    </xdr:from>
    <xdr:to>
      <xdr:col>2</xdr:col>
      <xdr:colOff>428833</xdr:colOff>
      <xdr:row>27</xdr:row>
      <xdr:rowOff>151504</xdr:rowOff>
    </xdr:to>
    <xdr:sp macro="" textlink="#REF!">
      <xdr:nvSpPr>
        <xdr:cNvPr id="18" name="Rectangle 17">
          <a:extLst>
            <a:ext uri="{FF2B5EF4-FFF2-40B4-BE49-F238E27FC236}">
              <a16:creationId xmlns:a16="http://schemas.microsoft.com/office/drawing/2014/main" id="{D0E7E585-FF1F-4251-BCF9-48951A36EB47}"/>
            </a:ext>
          </a:extLst>
        </xdr:cNvPr>
        <xdr:cNvSpPr/>
      </xdr:nvSpPr>
      <xdr:spPr>
        <a:xfrm>
          <a:off x="928487" y="4920856"/>
          <a:ext cx="850175" cy="2271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4EB67D-15CB-4F3A-9E3A-05B093F5D85C}" type="TxLink">
            <a:rPr lang="en-US" sz="1100" b="1" i="0" u="none" strike="noStrike">
              <a:solidFill>
                <a:schemeClr val="accent5">
                  <a:lumMod val="40000"/>
                  <a:lumOff val="60000"/>
                </a:schemeClr>
              </a:solidFill>
              <a:latin typeface="Aptos"/>
            </a:rPr>
            <a:pPr algn="ctr"/>
            <a:t>3.9</a:t>
          </a:fld>
          <a:endParaRPr lang="en-IN" sz="1100" b="1">
            <a:solidFill>
              <a:schemeClr val="accent5">
                <a:lumMod val="40000"/>
                <a:lumOff val="60000"/>
              </a:schemeClr>
            </a:solidFill>
          </a:endParaRPr>
        </a:p>
      </xdr:txBody>
    </xdr:sp>
    <xdr:clientData/>
  </xdr:twoCellAnchor>
  <xdr:twoCellAnchor>
    <xdr:from>
      <xdr:col>0</xdr:col>
      <xdr:colOff>553891</xdr:colOff>
      <xdr:row>29</xdr:row>
      <xdr:rowOff>61472</xdr:rowOff>
    </xdr:from>
    <xdr:to>
      <xdr:col>3</xdr:col>
      <xdr:colOff>163478</xdr:colOff>
      <xdr:row>34</xdr:row>
      <xdr:rowOff>147470</xdr:rowOff>
    </xdr:to>
    <xdr:sp macro="" textlink="#REF!">
      <xdr:nvSpPr>
        <xdr:cNvPr id="19" name="Rectangle 18">
          <a:extLst>
            <a:ext uri="{FF2B5EF4-FFF2-40B4-BE49-F238E27FC236}">
              <a16:creationId xmlns:a16="http://schemas.microsoft.com/office/drawing/2014/main" id="{9C08F855-48AE-4C05-976D-08BA5E88BFDA}"/>
            </a:ext>
          </a:extLst>
        </xdr:cNvPr>
        <xdr:cNvSpPr/>
      </xdr:nvSpPr>
      <xdr:spPr>
        <a:xfrm>
          <a:off x="553891" y="5428129"/>
          <a:ext cx="1634330" cy="1011284"/>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8B2CAF8-2D92-4E33-9D81-EDEE1CCE1614}" type="TxLink">
            <a:rPr lang="en-US" sz="2800" b="1" i="0" u="none" strike="noStrike">
              <a:solidFill>
                <a:schemeClr val="bg1"/>
              </a:solidFill>
              <a:latin typeface="Aptos"/>
              <a:ea typeface="+mn-ea"/>
              <a:cs typeface="+mn-cs"/>
            </a:rPr>
            <a:pPr marL="0" indent="0" algn="ctr"/>
            <a:t>307</a:t>
          </a:fld>
          <a:endParaRPr lang="en-IN" sz="2800" b="1" i="0" u="none" strike="noStrike">
            <a:solidFill>
              <a:schemeClr val="bg1"/>
            </a:solidFill>
            <a:latin typeface="Aptos"/>
            <a:ea typeface="+mn-ea"/>
            <a:cs typeface="+mn-cs"/>
          </a:endParaRPr>
        </a:p>
      </xdr:txBody>
    </xdr:sp>
    <xdr:clientData/>
  </xdr:twoCellAnchor>
  <xdr:twoCellAnchor>
    <xdr:from>
      <xdr:col>1</xdr:col>
      <xdr:colOff>18698</xdr:colOff>
      <xdr:row>29</xdr:row>
      <xdr:rowOff>139850</xdr:rowOff>
    </xdr:from>
    <xdr:to>
      <xdr:col>3</xdr:col>
      <xdr:colOff>49178</xdr:colOff>
      <xdr:row>31</xdr:row>
      <xdr:rowOff>30994</xdr:rowOff>
    </xdr:to>
    <xdr:sp macro="" textlink="">
      <xdr:nvSpPr>
        <xdr:cNvPr id="20" name="TextBox 19">
          <a:extLst>
            <a:ext uri="{FF2B5EF4-FFF2-40B4-BE49-F238E27FC236}">
              <a16:creationId xmlns:a16="http://schemas.microsoft.com/office/drawing/2014/main" id="{35BD0FFF-7AF6-43F5-99FF-FD2AA77DC60C}"/>
            </a:ext>
          </a:extLst>
        </xdr:cNvPr>
        <xdr:cNvSpPr txBox="1"/>
      </xdr:nvSpPr>
      <xdr:spPr>
        <a:xfrm>
          <a:off x="693612" y="5506507"/>
          <a:ext cx="1380309" cy="261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Happy</a:t>
          </a:r>
          <a:r>
            <a:rPr lang="en-IN" sz="1100" b="1" baseline="0">
              <a:solidFill>
                <a:schemeClr val="bg1"/>
              </a:solidFill>
            </a:rPr>
            <a:t> Callers</a:t>
          </a:r>
          <a:endParaRPr lang="en-IN" sz="1100" b="1">
            <a:solidFill>
              <a:schemeClr val="bg1"/>
            </a:solidFill>
          </a:endParaRPr>
        </a:p>
      </xdr:txBody>
    </xdr:sp>
    <xdr:clientData/>
  </xdr:twoCellAnchor>
  <xdr:twoCellAnchor editAs="oneCell">
    <xdr:from>
      <xdr:col>1</xdr:col>
      <xdr:colOff>21820</xdr:colOff>
      <xdr:row>29</xdr:row>
      <xdr:rowOff>177891</xdr:rowOff>
    </xdr:from>
    <xdr:to>
      <xdr:col>1</xdr:col>
      <xdr:colOff>219273</xdr:colOff>
      <xdr:row>31</xdr:row>
      <xdr:rowOff>16755</xdr:rowOff>
    </xdr:to>
    <xdr:pic>
      <xdr:nvPicPr>
        <xdr:cNvPr id="21" name="Graphic 20">
          <a:extLst>
            <a:ext uri="{FF2B5EF4-FFF2-40B4-BE49-F238E27FC236}">
              <a16:creationId xmlns:a16="http://schemas.microsoft.com/office/drawing/2014/main" id="{ABCA1CA8-4BE1-4D2B-A2D0-0FFFCA873E9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693333" y="5426166"/>
          <a:ext cx="197453" cy="200814"/>
        </a:xfrm>
        <a:prstGeom prst="rect">
          <a:avLst/>
        </a:prstGeom>
      </xdr:spPr>
    </xdr:pic>
    <xdr:clientData/>
  </xdr:twoCellAnchor>
  <xdr:twoCellAnchor>
    <xdr:from>
      <xdr:col>1</xdr:col>
      <xdr:colOff>262538</xdr:colOff>
      <xdr:row>33</xdr:row>
      <xdr:rowOff>46233</xdr:rowOff>
    </xdr:from>
    <xdr:to>
      <xdr:col>2</xdr:col>
      <xdr:colOff>437798</xdr:colOff>
      <xdr:row>34</xdr:row>
      <xdr:rowOff>97716</xdr:rowOff>
    </xdr:to>
    <xdr:sp macro="" textlink="#REF!">
      <xdr:nvSpPr>
        <xdr:cNvPr id="22" name="Rectangle 21">
          <a:extLst>
            <a:ext uri="{FF2B5EF4-FFF2-40B4-BE49-F238E27FC236}">
              <a16:creationId xmlns:a16="http://schemas.microsoft.com/office/drawing/2014/main" id="{5AA85E8C-3747-432A-B5D1-75493CAB59EE}"/>
            </a:ext>
          </a:extLst>
        </xdr:cNvPr>
        <xdr:cNvSpPr/>
      </xdr:nvSpPr>
      <xdr:spPr>
        <a:xfrm>
          <a:off x="937452" y="6153119"/>
          <a:ext cx="850175" cy="2365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39AE554-ED49-4DA0-864F-5423CDB35413}" type="TxLink">
            <a:rPr lang="en-US" sz="1100" b="1" i="0" u="none" strike="noStrike">
              <a:solidFill>
                <a:schemeClr val="accent5">
                  <a:lumMod val="40000"/>
                  <a:lumOff val="60000"/>
                </a:schemeClr>
              </a:solidFill>
              <a:latin typeface="Aptos"/>
            </a:rPr>
            <a:pPr algn="ctr"/>
            <a:t>307</a:t>
          </a:fld>
          <a:endParaRPr lang="en-IN" sz="1100" b="1">
            <a:solidFill>
              <a:schemeClr val="accent5">
                <a:lumMod val="40000"/>
                <a:lumOff val="60000"/>
              </a:schemeClr>
            </a:solidFill>
          </a:endParaRPr>
        </a:p>
      </xdr:txBody>
    </xdr:sp>
    <xdr:clientData/>
  </xdr:twoCellAnchor>
  <xdr:twoCellAnchor>
    <xdr:from>
      <xdr:col>3</xdr:col>
      <xdr:colOff>313765</xdr:colOff>
      <xdr:row>2</xdr:row>
      <xdr:rowOff>17930</xdr:rowOff>
    </xdr:from>
    <xdr:to>
      <xdr:col>10</xdr:col>
      <xdr:colOff>179295</xdr:colOff>
      <xdr:row>17</xdr:row>
      <xdr:rowOff>71718</xdr:rowOff>
    </xdr:to>
    <xdr:graphicFrame macro="">
      <xdr:nvGraphicFramePr>
        <xdr:cNvPr id="5" name="Chart 4">
          <a:extLst>
            <a:ext uri="{FF2B5EF4-FFF2-40B4-BE49-F238E27FC236}">
              <a16:creationId xmlns:a16="http://schemas.microsoft.com/office/drawing/2014/main" id="{BC4E392A-2F8D-40C4-83E6-90DB3B959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ya Antarvedi" refreshedDate="46090.4087693287" backgroundQuery="1" createdVersion="8" refreshedVersion="8" minRefreshableVersion="3" recordCount="0" supportSubquery="1" supportAdvancedDrill="1" xr:uid="{2D43438A-56EC-4BF0-9C96-FDAB3F2A6421}">
  <cacheSource type="external" connectionId="1"/>
  <cacheFields count="5">
    <cacheField name="[Measures].[Call Count]" caption="Call Count" numFmtId="0" hierarchy="29" level="32767"/>
    <cacheField name="[Measures].[Total Amount]" caption="Total Amount" numFmtId="0" hierarchy="30" level="32767"/>
    <cacheField name="[Measures].[Total Duration]" caption="Total Duration" numFmtId="0" hierarchy="31" level="32767"/>
    <cacheField name="[Measures].[Avg Rating]" caption="Avg Rating" numFmtId="0" hierarchy="32" level="32767"/>
    <cacheField name="[Measures].[5*Calls]" caption="5*Calls" numFmtId="0" hierarchy="33" level="32767"/>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calls[Purchase Amount]]]" caption="Sum of calls[Purchase Amount]" measure="1" displayFolder="" measureGroup="Table_ExternalData_1" count="0">
      <extLst>
        <ext xmlns:x15="http://schemas.microsoft.com/office/spreadsheetml/2010/11/main" uri="{B97F6D7D-B522-45F9-BDA1-12C45D357490}">
          <x15:cacheHierarchy aggregatedColumn="21"/>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ya Antarvedi" refreshedDate="46090.448064814816" backgroundQuery="1" createdVersion="8" refreshedVersion="8" minRefreshableVersion="3" recordCount="0" supportSubquery="1" supportAdvancedDrill="1" xr:uid="{97E63D78-C35F-4F01-9CAC-48F245767559}">
  <cacheSource type="external" connectionId="1"/>
  <cacheFields count="3">
    <cacheField name="[Measures].[Call Count]" caption="Call Count" numFmtId="0" hierarchy="29" level="32767"/>
    <cacheField name="[Measures].[Total Amount]" caption="Total Amount" numFmtId="0" hierarchy="30" level="32767"/>
    <cacheField name="[calls].[Representative].[Representative]" caption="Representative" numFmtId="0" hierarchy="3" level="1">
      <sharedItems count="5">
        <s v="R01"/>
        <s v="R02"/>
        <s v="R03"/>
        <s v="R04"/>
        <s v="R05"/>
      </sharedItems>
    </cacheField>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calls[Purchase Amount]]]" caption="Sum of calls[Purchase Amount]" measure="1" displayFolder="" measureGroup="Table_ExternalData_1" count="0">
      <extLst>
        <ext xmlns:x15="http://schemas.microsoft.com/office/spreadsheetml/2010/11/main" uri="{B97F6D7D-B522-45F9-BDA1-12C45D357490}">
          <x15:cacheHierarchy aggregatedColumn="21"/>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ya Antarvedi" refreshedDate="46090.501934837965" backgroundQuery="1" createdVersion="8" refreshedVersion="8" minRefreshableVersion="3" recordCount="0" supportSubquery="1" supportAdvancedDrill="1" xr:uid="{2B1F22BB-8A17-4CAE-B1E3-3F118750C2F3}">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29" level="32767"/>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calls[Purchase Amount]]]" caption="Sum of calls[Purchase Amount]" measure="1" displayFolder="" measureGroup="Table_ExternalData_1" count="0">
      <extLst>
        <ext xmlns:x15="http://schemas.microsoft.com/office/spreadsheetml/2010/11/main" uri="{B97F6D7D-B522-45F9-BDA1-12C45D357490}">
          <x15:cacheHierarchy aggregatedColumn="21"/>
        </ext>
      </extLst>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ya Antarvedi" refreshedDate="46090.525265393517" backgroundQuery="1" createdVersion="8" refreshedVersion="8" minRefreshableVersion="3" recordCount="0" supportSubquery="1" supportAdvancedDrill="1" xr:uid="{75F2CDB4-4737-4280-B167-C819BCBAEBC0}">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30" level="32767"/>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calls[Purchase Amount]]]" caption="Sum of calls[Purchase Amount]" measure="1" displayFolder="" measureGroup="Table_ExternalData_1" count="0">
      <extLst>
        <ext xmlns:x15="http://schemas.microsoft.com/office/spreadsheetml/2010/11/main" uri="{B97F6D7D-B522-45F9-BDA1-12C45D357490}">
          <x15:cacheHierarchy aggregatedColumn="21"/>
        </ext>
      </extLst>
    </cacheHierarchy>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Antarvedi" refreshedDate="46095.692601388888" createdVersion="8" refreshedVersion="8" minRefreshableVersion="3" recordCount="1000" xr:uid="{92FB9427-9E1E-4F65-986E-0744E42D674F}">
  <cacheSource type="worksheet">
    <worksheetSource name="calls"/>
  </cacheSource>
  <cacheFields count="11">
    <cacheField name="Call number" numFmtId="0">
      <sharedItems/>
    </cacheField>
    <cacheField name="Customer ID" numFmtId="0">
      <sharedItems/>
    </cacheField>
    <cacheField name="Duration" numFmtId="0">
      <sharedItems containsSemiMixedTypes="0" containsString="0" containsNumber="1" containsInteger="1" minValue="2" maxValue="176"/>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acheField>
    <cacheField name="Day of week" numFmtId="0">
      <sharedItems count="7">
        <s v="Sunday"/>
        <s v="Monday"/>
        <s v="Tuesday"/>
        <s v="Wednesday"/>
        <s v="Thursday"/>
        <s v="Friday"/>
        <s v="Saturday"/>
      </sharedItems>
    </cacheField>
    <cacheField name="Duration Bucket" numFmtId="0">
      <sharedItems/>
    </cacheField>
    <cacheField name="Rating rounded"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ya Antarvedi" refreshedDate="46095.71135474537" backgroundQuery="1" createdVersion="8" refreshedVersion="8" minRefreshableVersion="3" recordCount="0" supportSubquery="1" supportAdvancedDrill="1" xr:uid="{3358F4BF-E9B8-4E23-B8CD-F8E99B3735F3}">
  <cacheSource type="external" connectionId="1"/>
  <cacheFields count="6">
    <cacheField name="[Measures].[Call Count]" caption="Call Count" numFmtId="0" hierarchy="29" level="32767"/>
    <cacheField name="[Measures].[Total Amount]" caption="Total Amount" numFmtId="0" hierarchy="30" level="32767"/>
    <cacheField name="[Measures].[Total Duration]" caption="Total Duration" numFmtId="0" hierarchy="31" level="32767"/>
    <cacheField name="[Measures].[Avg Rating]" caption="Avg Rating" numFmtId="0" hierarchy="32" level="32767"/>
    <cacheField name="[Measures].[5*Calls]" caption="5*Calls" numFmtId="0" hierarchy="33" level="32767"/>
    <cacheField name="[calls].[Representative].[Representative]" caption="Representative" numFmtId="0" hierarchy="3" level="1">
      <sharedItems containsSemiMixedTypes="0" containsNonDate="0" containsString="0"/>
    </cacheField>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calls[Purchase Amount]]]" caption="Sum of calls[Purchase Amount]" measure="1" displayFolder="" measureGroup="Table_ExternalData_1" count="0">
      <extLst>
        <ext xmlns:x15="http://schemas.microsoft.com/office/spreadsheetml/2010/11/main" uri="{B97F6D7D-B522-45F9-BDA1-12C45D357490}">
          <x15:cacheHierarchy aggregatedColumn="21"/>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ya Antarvedi" refreshedDate="46095.711355555555" backgroundQuery="1" createdVersion="8" refreshedVersion="8" minRefreshableVersion="3" recordCount="0" supportSubquery="1" supportAdvancedDrill="1" xr:uid="{39069F38-A21A-4B02-A741-74DCDB11F08A}">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279">
        <d v="2023-01-01T00:00:00"/>
        <d v="2023-01-02T00:00:00"/>
        <d v="2023-01-03T00:00:00"/>
        <d v="2023-01-04T00:00:00"/>
        <d v="2023-01-05T00:00:00"/>
        <d v="2023-01-06T00:00:00"/>
        <d v="2023-01-07T00:00:00"/>
        <d v="2023-01-08T00:00:00"/>
        <d v="2023-01-09T00:00:00"/>
        <d v="2023-01-10T00:00:00"/>
        <d v="2023-01-12T00:00:00"/>
        <d v="2023-01-15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4T00:00:00"/>
        <d v="2023-04-15T00:00:00"/>
        <d v="2023-04-16T00:00:00"/>
        <d v="2023-04-17T00:00:00"/>
        <d v="2023-04-18T00:00:00"/>
        <d v="2023-04-19T00:00:00"/>
        <d v="2023-04-20T00:00:00"/>
        <d v="2023-04-21T00:00:00"/>
        <d v="2023-04-22T00:00:00"/>
        <d v="2023-04-23T00:00:00"/>
        <d v="2023-04-24T00:00:00"/>
        <d v="2023-04-26T00:00:00"/>
        <d v="2023-04-27T00:00:00"/>
        <d v="2023-04-28T00:00:00"/>
        <d v="2023-04-29T00:00:00"/>
        <d v="2023-04-30T00:00:00"/>
        <d v="2023-05-01T00:00:00"/>
        <d v="2023-05-02T00:00:00"/>
        <d v="2023-05-03T00:00:00"/>
        <d v="2023-05-04T00:00:00"/>
        <d v="2023-05-06T00:00:00"/>
        <d v="2023-05-07T00:00:00"/>
        <d v="2023-05-08T00:00:00"/>
        <d v="2023-05-10T00:00:00"/>
        <d v="2023-05-11T00:00:00"/>
        <d v="2023-05-12T00:00:00"/>
        <d v="2023-05-14T00:00:00"/>
        <d v="2023-05-15T00:00:00"/>
        <d v="2023-05-16T00:00:00"/>
        <d v="2023-05-17T00:00:00"/>
        <d v="2023-05-21T00:00:00"/>
        <d v="2023-05-22T00:00:00"/>
        <d v="2023-05-23T00:00:00"/>
        <d v="2023-05-24T00:00:00"/>
        <d v="2023-05-25T00:00:00"/>
        <d v="2023-05-26T00:00:00"/>
        <d v="2023-05-27T00:00:00"/>
        <d v="2023-05-28T00:00:00"/>
        <d v="2023-05-29T00:00:00"/>
        <d v="2023-05-30T00:00:00"/>
        <d v="2023-06-03T00:00:00"/>
        <d v="2023-06-05T00:00:00"/>
        <d v="2023-06-08T00:00:00"/>
        <d v="2023-06-09T00:00:00"/>
        <d v="2023-06-10T00:00:00"/>
        <d v="2023-06-11T00:00:00"/>
        <d v="2023-06-13T00:00:00"/>
        <d v="2023-06-14T00:00:00"/>
        <d v="2023-06-15T00:00:00"/>
        <d v="2023-06-16T00:00:00"/>
        <d v="2023-06-17T00:00:00"/>
        <d v="2023-06-18T00:00:00"/>
        <d v="2023-06-20T00:00:00"/>
        <d v="2023-06-21T00:00:00"/>
        <d v="2023-06-23T00:00:00"/>
        <d v="2023-06-24T00:00:00"/>
        <d v="2023-06-25T00:00:00"/>
        <d v="2023-06-26T00:00:00"/>
        <d v="2023-06-27T00:00:00"/>
        <d v="2023-06-28T00:00:00"/>
        <d v="2023-06-29T00:00:00"/>
        <d v="2023-06-30T00:00:00"/>
        <d v="2023-07-01T00:00:00"/>
        <d v="2023-07-02T00:00:00"/>
        <d v="2023-07-05T00:00:00"/>
        <d v="2023-07-06T00:00:00"/>
        <d v="2023-07-07T00:00:00"/>
        <d v="2023-07-08T00:00:00"/>
        <d v="2023-07-10T00:00:00"/>
        <d v="2023-07-12T00:00:00"/>
        <d v="2023-07-13T00:00:00"/>
        <d v="2023-07-14T00:00:00"/>
        <d v="2023-07-15T00:00:00"/>
        <d v="2023-07-16T00:00:00"/>
        <d v="2023-07-17T00:00:00"/>
        <d v="2023-07-18T00:00:00"/>
        <d v="2023-07-19T00:00:00"/>
        <d v="2023-07-20T00:00:00"/>
        <d v="2023-07-21T00:00:00"/>
        <d v="2023-07-22T00:00:00"/>
        <d v="2023-07-27T00:00:00"/>
        <d v="2023-07-28T00:00:00"/>
        <d v="2023-07-29T00:00:00"/>
        <d v="2023-07-31T00:00:00"/>
        <d v="2023-08-02T00:00:00"/>
        <d v="2023-08-04T00:00:00"/>
        <d v="2023-08-06T00:00:00"/>
        <d v="2023-08-10T00:00:00"/>
        <d v="2023-08-13T00:00:00"/>
        <d v="2023-08-16T00:00:00"/>
        <d v="2023-08-18T00:00:00"/>
        <d v="2023-08-19T00:00:00"/>
        <d v="2023-08-20T00:00:00"/>
        <d v="2023-08-21T00:00:00"/>
        <d v="2023-08-23T00:00:00"/>
        <d v="2023-08-24T00:00:00"/>
        <d v="2023-08-25T00:00:00"/>
        <d v="2023-08-26T00:00:00"/>
        <d v="2023-08-27T00:00:00"/>
        <d v="2023-08-30T00:00:00"/>
        <d v="2023-09-01T00:00:00"/>
        <d v="2023-09-04T00:00:00"/>
        <d v="2023-09-05T00:00:00"/>
        <d v="2023-09-06T00:00:00"/>
        <d v="2023-09-08T00:00:00"/>
        <d v="2023-09-09T00:00:00"/>
        <d v="2023-09-10T00:00:00"/>
        <d v="2023-09-14T00:00:00"/>
        <d v="2023-09-15T00:00:00"/>
        <d v="2023-09-17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8T00:00:00"/>
        <d v="2023-10-10T00:00:00"/>
        <d v="2023-10-11T00:00:00"/>
        <d v="2023-10-12T00:00:00"/>
        <d v="2023-10-14T00:00:00"/>
        <d v="2023-10-15T00:00:00"/>
        <d v="2023-10-16T00:00:00"/>
        <d v="2023-10-17T00:00:00"/>
        <d v="2023-10-18T00:00:00"/>
        <d v="2023-10-19T00:00:00"/>
        <d v="2023-10-20T00:00:00"/>
        <d v="2023-10-21T00:00:00"/>
        <d v="2023-10-22T00:00:00"/>
        <d v="2023-10-23T00:00:00"/>
        <d v="2023-10-24T00:00:00"/>
        <d v="2023-10-26T00:00:00"/>
        <d v="2023-10-27T00:00:00"/>
        <d v="2023-10-28T00:00:00"/>
        <d v="2023-10-29T00:00:00"/>
        <d v="2023-10-30T00:00:00"/>
        <d v="2023-11-01T00:00:00"/>
        <d v="2023-11-02T00:00:00"/>
        <d v="2023-11-04T00:00:00"/>
        <d v="2023-11-07T00:00:00"/>
        <d v="2023-11-08T00:00:00"/>
        <d v="2023-11-09T00:00:00"/>
        <d v="2023-11-10T00:00:00"/>
        <d v="2023-11-11T00:00:00"/>
        <d v="2023-11-12T00:00:00"/>
        <d v="2023-11-13T00:00:00"/>
        <d v="2023-11-14T00:00:00"/>
        <d v="2023-11-15T00:00:00"/>
        <d v="2023-11-17T00:00:00"/>
        <d v="2023-11-18T00:00:00"/>
        <d v="2023-11-19T00:00:00"/>
        <d v="2023-11-23T00:00:00"/>
        <d v="2023-11-24T00:00:00"/>
        <d v="2023-11-26T00:00:00"/>
        <d v="2023-11-28T00:00:00"/>
        <d v="2023-11-30T00:00:00"/>
        <d v="2023-12-01T00:00:00"/>
        <d v="2023-12-02T00:00:00"/>
        <d v="2023-12-03T00:00:00"/>
        <d v="2023-12-04T00:00:00"/>
        <d v="2023-12-05T00:00:00"/>
        <d v="2023-12-07T00:00:00"/>
        <d v="2023-12-09T00:00:00"/>
        <d v="2023-12-14T00:00:00"/>
        <d v="2023-12-15T00:00:00"/>
        <d v="2023-12-16T00:00:00"/>
        <d v="2023-12-17T00:00:00"/>
        <d v="2023-12-20T00:00:00"/>
        <d v="2023-12-24T00:00:00"/>
        <d v="2023-12-25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29" level="32767"/>
    <cacheField name="Unsupported0" numFmtId="0" hierarchy="38" level="32767">
      <extLst>
        <ext xmlns:x14="http://schemas.microsoft.com/office/spreadsheetml/2009/9/main" uri="{63CAB8AC-B538-458d-9737-405883B0398D}">
          <x14:cacheField ignore="1"/>
        </ext>
      </extLst>
    </cacheField>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calls[Purchase Amount]]]" caption="Sum of calls[Purchase Amount]" measure="1" displayFolder="" measureGroup="Table_ExternalData_1" count="0">
      <extLst>
        <ext xmlns:x15="http://schemas.microsoft.com/office/spreadsheetml/2010/11/main" uri="{B97F6D7D-B522-45F9-BDA1-12C45D357490}">
          <x15:cacheHierarchy aggregatedColumn="21"/>
        </ext>
      </extLst>
    </cacheHierarchy>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ya Antarvedi" refreshedDate="46095.711356134256" backgroundQuery="1" createdVersion="8" refreshedVersion="8" minRefreshableVersion="3" recordCount="0" supportSubquery="1" supportAdvancedDrill="1" xr:uid="{08968BF6-D84A-4508-A280-7CFBFA4D88E9}">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29" level="32767"/>
    <cacheField name="[calls].[Representative].[Representative]" caption="Representative" numFmtId="0" hierarchy="3" level="1">
      <sharedItems containsSemiMixedTypes="0" containsNonDate="0" containsString="0"/>
    </cacheField>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calls[Purchase Amount]]]" caption="Sum of calls[Purchase Amount]" measure="1" displayFolder="" measureGroup="Table_ExternalData_1" count="0">
      <extLst>
        <ext xmlns:x15="http://schemas.microsoft.com/office/spreadsheetml/2010/11/main" uri="{B97F6D7D-B522-45F9-BDA1-12C45D357490}">
          <x15:cacheHierarchy aggregatedColumn="21"/>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ya Antarvedi" refreshedDate="46095.711356712964" backgroundQuery="1" createdVersion="8" refreshedVersion="8" minRefreshableVersion="3" recordCount="0" supportSubquery="1" supportAdvancedDrill="1" xr:uid="{A4E44154-407F-40FB-9AEF-A3C57DAC5265}">
  <cacheSource type="external" connectionId="1"/>
  <cacheFields count="1">
    <cacheField name="[calls].[Representative].[Representative]" caption="Representative" numFmtId="0" hierarchy="3" level="1">
      <sharedItems count="1">
        <s v="R03"/>
      </sharedItems>
    </cacheField>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calls[Purchase Amount]]]" caption="Sum of calls[Purchase Amount]" measure="1" displayFolder="" measureGroup="Table_ExternalData_1" count="0">
      <extLst>
        <ext xmlns:x15="http://schemas.microsoft.com/office/spreadsheetml/2010/11/main" uri="{B97F6D7D-B522-45F9-BDA1-12C45D357490}">
          <x15:cacheHierarchy aggregatedColumn="21"/>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ya Antarvedi" refreshedDate="46095.711357291664" backgroundQuery="1" createdVersion="8" refreshedVersion="8" minRefreshableVersion="3" recordCount="0" supportSubquery="1" supportAdvancedDrill="1" xr:uid="{B9AFEB98-3E11-4850-BF26-B93F0F6E67A4}">
  <cacheSource type="external" connectionId="1"/>
  <cacheFields count="3">
    <cacheField name="[Measures].[Call Count]" caption="Call Count" numFmtId="0" hierarchy="29"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calls[Purchase Amount]]]" caption="Sum of calls[Purchase Amount]" measure="1" displayFolder="" measureGroup="Table_ExternalData_1" count="0">
      <extLst>
        <ext xmlns:x15="http://schemas.microsoft.com/office/spreadsheetml/2010/11/main" uri="{B97F6D7D-B522-45F9-BDA1-12C45D357490}">
          <x15:cacheHierarchy aggregatedColumn="21"/>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ya Antarvedi" refreshedDate="46090.408762268518" backgroundQuery="1" createdVersion="3" refreshedVersion="8" minRefreshableVersion="3" recordCount="0" supportSubquery="1" supportAdvancedDrill="1" xr:uid="{8A754544-1B92-45FA-8EEC-8B73A6FD1011}">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calls[Purchase Amount]]]" caption="Sum of calls[Purchase Amount]" measure="1" displayFolder="" measureGroup="Table_ExternalData_1" count="0">
      <extLst>
        <ext xmlns:x15="http://schemas.microsoft.com/office/spreadsheetml/2010/11/main" uri="{B97F6D7D-B522-45F9-BDA1-12C45D357490}">
          <x15:cacheHierarchy aggregatedColumn="21"/>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2449392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s v="C0003"/>
    <n v="116"/>
    <x v="0"/>
    <d v="2023-01-01T00:00:00"/>
    <n v="128"/>
    <n v="4.9000000000000004"/>
    <n v="2023"/>
    <x v="0"/>
    <s v="1 to 2 hours"/>
    <n v="5"/>
  </r>
  <r>
    <s v="Call_7272"/>
    <s v="C0004"/>
    <n v="119"/>
    <x v="0"/>
    <d v="2023-01-01T00:00:00"/>
    <n v="135"/>
    <n v="2.9"/>
    <n v="2023"/>
    <x v="0"/>
    <s v="1 to 2 hours"/>
    <n v="3"/>
  </r>
  <r>
    <s v="Call_7273"/>
    <s v="C0005"/>
    <n v="68"/>
    <x v="1"/>
    <d v="2023-01-01T00:00:00"/>
    <n v="66"/>
    <n v="4.7"/>
    <n v="2023"/>
    <x v="0"/>
    <s v="1 to 2 hours"/>
    <n v="5"/>
  </r>
  <r>
    <s v="Call_7274"/>
    <s v="C0014"/>
    <n v="119"/>
    <x v="1"/>
    <d v="2023-01-01T00:00:00"/>
    <n v="22"/>
    <n v="2.9"/>
    <n v="2023"/>
    <x v="0"/>
    <s v="1 to 2 hours"/>
    <n v="3"/>
  </r>
  <r>
    <s v="Call_7275"/>
    <s v="C0011"/>
    <n v="128"/>
    <x v="2"/>
    <d v="2023-01-02T00:00:00"/>
    <n v="31"/>
    <n v="2.8"/>
    <n v="2023"/>
    <x v="1"/>
    <s v="More than 2 hours"/>
    <n v="3"/>
  </r>
  <r>
    <s v="Call_7276"/>
    <s v="C0011"/>
    <n v="49"/>
    <x v="1"/>
    <d v="2023-01-03T00:00:00"/>
    <n v="135"/>
    <n v="4.8"/>
    <n v="2023"/>
    <x v="2"/>
    <s v="30 to 60 mins"/>
    <n v="5"/>
  </r>
  <r>
    <s v="Call_7277"/>
    <s v="C0007"/>
    <n v="84"/>
    <x v="0"/>
    <d v="2023-01-03T00:00:00"/>
    <n v="60"/>
    <n v="4.7"/>
    <n v="2023"/>
    <x v="2"/>
    <s v="1 to 2 hours"/>
    <n v="5"/>
  </r>
  <r>
    <s v="Call_7278"/>
    <s v="C0003"/>
    <n v="103"/>
    <x v="3"/>
    <d v="2023-01-03T00:00:00"/>
    <n v="148"/>
    <n v="4.4000000000000004"/>
    <n v="2023"/>
    <x v="2"/>
    <s v="1 to 2 hours"/>
    <n v="4"/>
  </r>
  <r>
    <s v="Call_7279"/>
    <s v="C0005"/>
    <n v="31"/>
    <x v="1"/>
    <d v="2023-01-03T00:00:00"/>
    <n v="135"/>
    <n v="3.6"/>
    <n v="2023"/>
    <x v="2"/>
    <s v="30 to 60 mins"/>
    <n v="4"/>
  </r>
  <r>
    <s v="Call_7280"/>
    <s v="C0010"/>
    <n v="44"/>
    <x v="4"/>
    <d v="2023-01-03T00:00:00"/>
    <n v="105"/>
    <n v="2.9"/>
    <n v="2023"/>
    <x v="2"/>
    <s v="30 to 60 mins"/>
    <n v="3"/>
  </r>
  <r>
    <s v="Call_7281"/>
    <s v="C0011"/>
    <n v="102"/>
    <x v="1"/>
    <d v="2023-01-03T00:00:00"/>
    <n v="69"/>
    <n v="4.9000000000000004"/>
    <n v="2023"/>
    <x v="2"/>
    <s v="1 to 2 hours"/>
    <n v="5"/>
  </r>
  <r>
    <s v="Call_7282"/>
    <s v="C0013"/>
    <n v="135"/>
    <x v="0"/>
    <d v="2023-01-03T00:00:00"/>
    <n v="46"/>
    <n v="3.4"/>
    <n v="2023"/>
    <x v="2"/>
    <s v="More than 2 hours"/>
    <n v="3"/>
  </r>
  <r>
    <s v="Call_7283"/>
    <s v="C0002"/>
    <n v="98"/>
    <x v="1"/>
    <d v="2023-01-04T00:00:00"/>
    <n v="108"/>
    <n v="3.5"/>
    <n v="2023"/>
    <x v="3"/>
    <s v="1 to 2 hours"/>
    <n v="4"/>
  </r>
  <r>
    <s v="Call_7284"/>
    <s v="C0010"/>
    <n v="139"/>
    <x v="1"/>
    <d v="2023-01-04T00:00:00"/>
    <n v="96"/>
    <n v="4"/>
    <n v="2023"/>
    <x v="3"/>
    <s v="More than 2 hours"/>
    <n v="4"/>
  </r>
  <r>
    <s v="Call_7285"/>
    <s v="C0013"/>
    <n v="48"/>
    <x v="2"/>
    <d v="2023-01-04T00:00:00"/>
    <n v="68"/>
    <n v="4.9000000000000004"/>
    <n v="2023"/>
    <x v="3"/>
    <s v="30 to 60 mins"/>
    <n v="5"/>
  </r>
  <r>
    <s v="Call_7286"/>
    <s v="C0010"/>
    <n v="176"/>
    <x v="0"/>
    <d v="2023-01-05T00:00:00"/>
    <n v="24"/>
    <n v="4.8"/>
    <n v="2023"/>
    <x v="4"/>
    <s v="More than 2 hours"/>
    <n v="5"/>
  </r>
  <r>
    <s v="Call_7287"/>
    <s v="C0010"/>
    <n v="99"/>
    <x v="2"/>
    <d v="2023-01-05T00:00:00"/>
    <n v="195"/>
    <n v="3.9"/>
    <n v="2023"/>
    <x v="4"/>
    <s v="1 to 2 hours"/>
    <n v="4"/>
  </r>
  <r>
    <s v="Call_7288"/>
    <s v="C0009"/>
    <n v="28"/>
    <x v="4"/>
    <d v="2023-01-05T00:00:00"/>
    <n v="28"/>
    <n v="3.8"/>
    <n v="2023"/>
    <x v="4"/>
    <s v="10 to 30 mins"/>
    <n v="4"/>
  </r>
  <r>
    <s v="Call_7289"/>
    <s v="C0007"/>
    <n v="54"/>
    <x v="1"/>
    <d v="2023-01-05T00:00:00"/>
    <n v="170"/>
    <n v="4.3"/>
    <n v="2023"/>
    <x v="4"/>
    <s v="30 to 60 mins"/>
    <n v="4"/>
  </r>
  <r>
    <s v="Call_7290"/>
    <s v="C0006"/>
    <n v="48"/>
    <x v="0"/>
    <d v="2023-01-06T00:00:00"/>
    <n v="30"/>
    <n v="4.4000000000000004"/>
    <n v="2023"/>
    <x v="5"/>
    <s v="30 to 60 mins"/>
    <n v="4"/>
  </r>
  <r>
    <s v="Call_7291"/>
    <s v="C0004"/>
    <n v="128"/>
    <x v="0"/>
    <d v="2023-01-06T00:00:00"/>
    <n v="72"/>
    <n v="5"/>
    <n v="2023"/>
    <x v="5"/>
    <s v="More than 2 hours"/>
    <n v="5"/>
  </r>
  <r>
    <s v="Call_7292"/>
    <s v="C0004"/>
    <n v="38"/>
    <x v="3"/>
    <d v="2023-01-07T00:00:00"/>
    <n v="92"/>
    <n v="4.9000000000000004"/>
    <n v="2023"/>
    <x v="6"/>
    <s v="30 to 60 mins"/>
    <n v="5"/>
  </r>
  <r>
    <s v="Call_7293"/>
    <s v="C0003"/>
    <n v="67"/>
    <x v="3"/>
    <d v="2023-01-08T00:00:00"/>
    <n v="165"/>
    <n v="4.5"/>
    <n v="2023"/>
    <x v="0"/>
    <s v="1 to 2 hours"/>
    <n v="5"/>
  </r>
  <r>
    <s v="Call_7294"/>
    <s v="C0015"/>
    <n v="58"/>
    <x v="1"/>
    <d v="2023-01-08T00:00:00"/>
    <n v="140"/>
    <n v="2.1"/>
    <n v="2023"/>
    <x v="0"/>
    <s v="30 to 60 mins"/>
    <n v="2"/>
  </r>
  <r>
    <s v="Call_7295"/>
    <s v="C0010"/>
    <n v="54"/>
    <x v="2"/>
    <d v="2023-01-08T00:00:00"/>
    <n v="111"/>
    <n v="3.3"/>
    <n v="2023"/>
    <x v="0"/>
    <s v="30 to 60 mins"/>
    <n v="3"/>
  </r>
  <r>
    <s v="Call_7296"/>
    <s v="C0012"/>
    <n v="28"/>
    <x v="0"/>
    <d v="2023-01-09T00:00:00"/>
    <n v="63"/>
    <n v="4.0999999999999996"/>
    <n v="2023"/>
    <x v="1"/>
    <s v="10 to 30 mins"/>
    <n v="4"/>
  </r>
  <r>
    <s v="Call_7297"/>
    <s v="C0002"/>
    <n v="73"/>
    <x v="0"/>
    <d v="2023-01-09T00:00:00"/>
    <n v="80"/>
    <n v="4.2"/>
    <n v="2023"/>
    <x v="1"/>
    <s v="1 to 2 hours"/>
    <n v="4"/>
  </r>
  <r>
    <s v="Call_7298"/>
    <s v="C0011"/>
    <n v="81"/>
    <x v="0"/>
    <d v="2023-01-10T00:00:00"/>
    <n v="50"/>
    <n v="4.5999999999999996"/>
    <n v="2023"/>
    <x v="2"/>
    <s v="1 to 2 hours"/>
    <n v="5"/>
  </r>
  <r>
    <s v="Call_7299"/>
    <s v="C0009"/>
    <n v="31"/>
    <x v="3"/>
    <d v="2023-01-10T00:00:00"/>
    <n v="123"/>
    <n v="2.9"/>
    <n v="2023"/>
    <x v="2"/>
    <s v="30 to 60 mins"/>
    <n v="3"/>
  </r>
  <r>
    <s v="Call_7300"/>
    <s v="C0015"/>
    <n v="155"/>
    <x v="2"/>
    <d v="2023-01-10T00:00:00"/>
    <n v="110"/>
    <n v="4.8"/>
    <n v="2023"/>
    <x v="2"/>
    <s v="More than 2 hours"/>
    <n v="5"/>
  </r>
  <r>
    <s v="Call_7301"/>
    <s v="C0009"/>
    <n v="80"/>
    <x v="0"/>
    <d v="2023-01-10T00:00:00"/>
    <n v="140"/>
    <n v="4.2"/>
    <n v="2023"/>
    <x v="2"/>
    <s v="1 to 2 hours"/>
    <n v="4"/>
  </r>
  <r>
    <s v="Call_7302"/>
    <s v="C0011"/>
    <n v="82"/>
    <x v="0"/>
    <d v="2023-01-12T00:00:00"/>
    <n v="42"/>
    <n v="3.7"/>
    <n v="2023"/>
    <x v="4"/>
    <s v="1 to 2 hours"/>
    <n v="4"/>
  </r>
  <r>
    <s v="Call_7303"/>
    <s v="C0011"/>
    <n v="29"/>
    <x v="2"/>
    <d v="2023-01-12T00:00:00"/>
    <n v="170"/>
    <n v="5"/>
    <n v="2023"/>
    <x v="4"/>
    <s v="10 to 30 mins"/>
    <n v="5"/>
  </r>
  <r>
    <s v="Call_7304"/>
    <s v="C0006"/>
    <n v="160"/>
    <x v="1"/>
    <d v="2023-01-14T00:00:00"/>
    <n v="105"/>
    <n v="5"/>
    <n v="2023"/>
    <x v="6"/>
    <s v="More than 2 hours"/>
    <n v="5"/>
  </r>
  <r>
    <s v="Call_7305"/>
    <s v="C0001"/>
    <n v="105"/>
    <x v="0"/>
    <d v="2023-01-15T00:00:00"/>
    <n v="125"/>
    <n v="4.8"/>
    <n v="2023"/>
    <x v="0"/>
    <s v="1 to 2 hours"/>
    <n v="5"/>
  </r>
  <r>
    <s v="Call_7306"/>
    <s v="C0009"/>
    <n v="75"/>
    <x v="4"/>
    <d v="2023-01-15T00:00:00"/>
    <n v="26"/>
    <n v="2.4"/>
    <n v="2023"/>
    <x v="0"/>
    <s v="1 to 2 hours"/>
    <n v="2"/>
  </r>
  <r>
    <s v="Call_7307"/>
    <s v="C0015"/>
    <n v="94"/>
    <x v="4"/>
    <d v="2023-01-16T00:00:00"/>
    <n v="120"/>
    <n v="3.1"/>
    <n v="2023"/>
    <x v="1"/>
    <s v="1 to 2 hours"/>
    <n v="3"/>
  </r>
  <r>
    <s v="Call_7308"/>
    <s v="C0004"/>
    <n v="90"/>
    <x v="1"/>
    <d v="2023-01-16T00:00:00"/>
    <n v="132"/>
    <n v="3.2"/>
    <n v="2023"/>
    <x v="1"/>
    <s v="1 to 2 hours"/>
    <n v="3"/>
  </r>
  <r>
    <s v="Call_7309"/>
    <s v="C0015"/>
    <n v="81"/>
    <x v="3"/>
    <d v="2023-01-17T00:00:00"/>
    <n v="86"/>
    <n v="2.4"/>
    <n v="2023"/>
    <x v="2"/>
    <s v="1 to 2 hours"/>
    <n v="2"/>
  </r>
  <r>
    <s v="Call_7310"/>
    <s v="C0009"/>
    <n v="106"/>
    <x v="0"/>
    <d v="2023-01-17T00:00:00"/>
    <n v="108"/>
    <n v="5"/>
    <n v="2023"/>
    <x v="2"/>
    <s v="1 to 2 hours"/>
    <n v="5"/>
  </r>
  <r>
    <s v="Call_7311"/>
    <s v="C0004"/>
    <n v="74"/>
    <x v="3"/>
    <d v="2023-01-17T00:00:00"/>
    <n v="96"/>
    <n v="4.7"/>
    <n v="2023"/>
    <x v="2"/>
    <s v="1 to 2 hours"/>
    <n v="5"/>
  </r>
  <r>
    <s v="Call_7312"/>
    <s v="C0010"/>
    <n v="105"/>
    <x v="1"/>
    <d v="2023-01-18T00:00:00"/>
    <n v="80"/>
    <n v="4.7"/>
    <n v="2023"/>
    <x v="3"/>
    <s v="1 to 2 hours"/>
    <n v="5"/>
  </r>
  <r>
    <s v="Call_7313"/>
    <s v="C0009"/>
    <n v="89"/>
    <x v="0"/>
    <d v="2023-01-18T00:00:00"/>
    <n v="155"/>
    <n v="4.0999999999999996"/>
    <n v="2023"/>
    <x v="3"/>
    <s v="1 to 2 hours"/>
    <n v="4"/>
  </r>
  <r>
    <s v="Call_7314"/>
    <s v="C0013"/>
    <n v="132"/>
    <x v="4"/>
    <d v="2023-01-18T00:00:00"/>
    <n v="168"/>
    <n v="4.0999999999999996"/>
    <n v="2023"/>
    <x v="3"/>
    <s v="More than 2 hours"/>
    <n v="4"/>
  </r>
  <r>
    <s v="Call_7315"/>
    <s v="C0001"/>
    <n v="105"/>
    <x v="2"/>
    <d v="2023-01-18T00:00:00"/>
    <n v="56"/>
    <n v="3.6"/>
    <n v="2023"/>
    <x v="3"/>
    <s v="1 to 2 hours"/>
    <n v="4"/>
  </r>
  <r>
    <s v="Call_7316"/>
    <s v="C0011"/>
    <n v="13"/>
    <x v="4"/>
    <d v="2023-01-19T00:00:00"/>
    <n v="32"/>
    <n v="4.4000000000000004"/>
    <n v="2023"/>
    <x v="4"/>
    <s v="10 to 30 mins"/>
    <n v="4"/>
  </r>
  <r>
    <s v="Call_7317"/>
    <s v="C0014"/>
    <n v="131"/>
    <x v="2"/>
    <d v="2023-01-19T00:00:00"/>
    <n v="78"/>
    <n v="4.4000000000000004"/>
    <n v="2023"/>
    <x v="4"/>
    <s v="More than 2 hours"/>
    <n v="4"/>
  </r>
  <r>
    <s v="Call_7318"/>
    <s v="C0004"/>
    <n v="104"/>
    <x v="0"/>
    <d v="2023-01-19T00:00:00"/>
    <n v="86"/>
    <n v="4"/>
    <n v="2023"/>
    <x v="4"/>
    <s v="1 to 2 hours"/>
    <n v="4"/>
  </r>
  <r>
    <s v="Call_7319"/>
    <s v="C0003"/>
    <n v="90"/>
    <x v="1"/>
    <d v="2023-01-20T00:00:00"/>
    <n v="64"/>
    <n v="3.8"/>
    <n v="2023"/>
    <x v="5"/>
    <s v="1 to 2 hours"/>
    <n v="4"/>
  </r>
  <r>
    <s v="Call_7320"/>
    <s v="C0012"/>
    <n v="37"/>
    <x v="1"/>
    <d v="2023-01-20T00:00:00"/>
    <n v="96"/>
    <n v="3.6"/>
    <n v="2023"/>
    <x v="5"/>
    <s v="30 to 60 mins"/>
    <n v="4"/>
  </r>
  <r>
    <s v="Call_7321"/>
    <s v="C0002"/>
    <n v="149"/>
    <x v="2"/>
    <d v="2023-01-20T00:00:00"/>
    <n v="72"/>
    <n v="4.3"/>
    <n v="2023"/>
    <x v="5"/>
    <s v="More than 2 hours"/>
    <n v="4"/>
  </r>
  <r>
    <s v="Call_7322"/>
    <s v="C0013"/>
    <n v="100"/>
    <x v="3"/>
    <d v="2023-01-21T00:00:00"/>
    <n v="135"/>
    <n v="3.8"/>
    <n v="2023"/>
    <x v="6"/>
    <s v="1 to 2 hours"/>
    <n v="4"/>
  </r>
  <r>
    <s v="Call_7323"/>
    <s v="C0013"/>
    <n v="79"/>
    <x v="4"/>
    <d v="2023-01-21T00:00:00"/>
    <n v="140"/>
    <n v="4.5"/>
    <n v="2023"/>
    <x v="6"/>
    <s v="1 to 2 hours"/>
    <n v="5"/>
  </r>
  <r>
    <s v="Call_7324"/>
    <s v="C0008"/>
    <n v="157"/>
    <x v="2"/>
    <d v="2023-01-21T00:00:00"/>
    <n v="69"/>
    <n v="4.5"/>
    <n v="2023"/>
    <x v="6"/>
    <s v="More than 2 hours"/>
    <n v="5"/>
  </r>
  <r>
    <s v="Call_7325"/>
    <s v="C0013"/>
    <n v="59"/>
    <x v="0"/>
    <d v="2023-01-22T00:00:00"/>
    <n v="136"/>
    <n v="4.5999999999999996"/>
    <n v="2023"/>
    <x v="0"/>
    <s v="30 to 60 mins"/>
    <n v="5"/>
  </r>
  <r>
    <s v="Call_7326"/>
    <s v="C0012"/>
    <n v="83"/>
    <x v="2"/>
    <d v="2023-01-22T00:00:00"/>
    <n v="28"/>
    <n v="4.5"/>
    <n v="2023"/>
    <x v="0"/>
    <s v="1 to 2 hours"/>
    <n v="5"/>
  </r>
  <r>
    <s v="Call_7327"/>
    <s v="C0008"/>
    <n v="58"/>
    <x v="1"/>
    <d v="2023-01-23T00:00:00"/>
    <n v="135"/>
    <n v="3.3"/>
    <n v="2023"/>
    <x v="1"/>
    <s v="30 to 60 mins"/>
    <n v="3"/>
  </r>
  <r>
    <s v="Call_7328"/>
    <s v="C0015"/>
    <n v="118"/>
    <x v="1"/>
    <d v="2023-01-23T00:00:00"/>
    <n v="126"/>
    <n v="2.2999999999999998"/>
    <n v="2023"/>
    <x v="1"/>
    <s v="1 to 2 hours"/>
    <n v="2"/>
  </r>
  <r>
    <s v="Call_7329"/>
    <s v="C0011"/>
    <n v="63"/>
    <x v="0"/>
    <d v="2023-01-23T00:00:00"/>
    <n v="160"/>
    <n v="4.3"/>
    <n v="2023"/>
    <x v="1"/>
    <s v="1 to 2 hours"/>
    <n v="4"/>
  </r>
  <r>
    <s v="Call_7330"/>
    <s v="C0008"/>
    <n v="95"/>
    <x v="1"/>
    <d v="2023-01-24T00:00:00"/>
    <n v="48"/>
    <n v="4.5999999999999996"/>
    <n v="2023"/>
    <x v="2"/>
    <s v="1 to 2 hours"/>
    <n v="5"/>
  </r>
  <r>
    <s v="Call_7331"/>
    <s v="C0013"/>
    <n v="74"/>
    <x v="2"/>
    <d v="2023-01-24T00:00:00"/>
    <n v="66"/>
    <n v="4"/>
    <n v="2023"/>
    <x v="2"/>
    <s v="1 to 2 hours"/>
    <n v="4"/>
  </r>
  <r>
    <s v="Call_7332"/>
    <s v="C0010"/>
    <n v="130"/>
    <x v="3"/>
    <d v="2023-01-24T00:00:00"/>
    <n v="126"/>
    <n v="2.5"/>
    <n v="2023"/>
    <x v="2"/>
    <s v="More than 2 hours"/>
    <n v="3"/>
  </r>
  <r>
    <s v="Call_7333"/>
    <s v="C0015"/>
    <n v="110"/>
    <x v="4"/>
    <d v="2023-01-24T00:00:00"/>
    <n v="96"/>
    <n v="5"/>
    <n v="2023"/>
    <x v="2"/>
    <s v="1 to 2 hours"/>
    <n v="5"/>
  </r>
  <r>
    <s v="Call_7334"/>
    <s v="C0013"/>
    <n v="71"/>
    <x v="0"/>
    <d v="2023-01-25T00:00:00"/>
    <n v="90"/>
    <n v="3.8"/>
    <n v="2023"/>
    <x v="3"/>
    <s v="1 to 2 hours"/>
    <n v="4"/>
  </r>
  <r>
    <s v="Call_7335"/>
    <s v="C0001"/>
    <n v="147"/>
    <x v="3"/>
    <d v="2023-01-25T00:00:00"/>
    <n v="105"/>
    <n v="4.4000000000000004"/>
    <n v="2023"/>
    <x v="3"/>
    <s v="More than 2 hours"/>
    <n v="4"/>
  </r>
  <r>
    <s v="Call_7336"/>
    <s v="C0004"/>
    <n v="69"/>
    <x v="1"/>
    <d v="2023-01-26T00:00:00"/>
    <n v="40"/>
    <n v="3.8"/>
    <n v="2023"/>
    <x v="4"/>
    <s v="1 to 2 hours"/>
    <n v="4"/>
  </r>
  <r>
    <s v="Call_7337"/>
    <s v="C0015"/>
    <n v="50"/>
    <x v="0"/>
    <d v="2023-01-26T00:00:00"/>
    <n v="60"/>
    <n v="2"/>
    <n v="2023"/>
    <x v="4"/>
    <s v="30 to 60 mins"/>
    <n v="2"/>
  </r>
  <r>
    <s v="Call_7338"/>
    <s v="C0010"/>
    <n v="124"/>
    <x v="3"/>
    <d v="2023-01-27T00:00:00"/>
    <n v="215"/>
    <n v="4.0999999999999996"/>
    <n v="2023"/>
    <x v="5"/>
    <s v="More than 2 hours"/>
    <n v="4"/>
  </r>
  <r>
    <s v="Call_7339"/>
    <s v="C0005"/>
    <n v="81"/>
    <x v="2"/>
    <d v="2023-01-27T00:00:00"/>
    <n v="156"/>
    <n v="2.6"/>
    <n v="2023"/>
    <x v="5"/>
    <s v="1 to 2 hours"/>
    <n v="3"/>
  </r>
  <r>
    <s v="Call_7340"/>
    <s v="C0006"/>
    <n v="141"/>
    <x v="4"/>
    <d v="2023-01-27T00:00:00"/>
    <n v="54"/>
    <n v="0"/>
    <n v="2023"/>
    <x v="5"/>
    <s v="More than 2 hours"/>
    <n v="0"/>
  </r>
  <r>
    <s v="Call_7341"/>
    <s v="C0006"/>
    <n v="168"/>
    <x v="4"/>
    <d v="2023-01-28T00:00:00"/>
    <n v="160"/>
    <n v="3.9"/>
    <n v="2023"/>
    <x v="6"/>
    <s v="More than 2 hours"/>
    <n v="4"/>
  </r>
  <r>
    <s v="Call_7342"/>
    <s v="C0001"/>
    <n v="101"/>
    <x v="2"/>
    <d v="2023-01-28T00:00:00"/>
    <n v="80"/>
    <n v="4.8"/>
    <n v="2023"/>
    <x v="6"/>
    <s v="1 to 2 hours"/>
    <n v="5"/>
  </r>
  <r>
    <s v="Call_7343"/>
    <s v="C0013"/>
    <n v="67"/>
    <x v="2"/>
    <d v="2023-01-28T00:00:00"/>
    <n v="168"/>
    <n v="2.6"/>
    <n v="2023"/>
    <x v="6"/>
    <s v="1 to 2 hours"/>
    <n v="3"/>
  </r>
  <r>
    <s v="Call_7344"/>
    <s v="C0008"/>
    <n v="114"/>
    <x v="4"/>
    <d v="2023-01-30T00:00:00"/>
    <n v="42"/>
    <n v="2.6"/>
    <n v="2023"/>
    <x v="1"/>
    <s v="1 to 2 hours"/>
    <n v="3"/>
  </r>
  <r>
    <s v="Call_7345"/>
    <s v="C0005"/>
    <n v="42"/>
    <x v="2"/>
    <d v="2023-01-30T00:00:00"/>
    <n v="205"/>
    <n v="3.6"/>
    <n v="2023"/>
    <x v="1"/>
    <s v="30 to 60 mins"/>
    <n v="4"/>
  </r>
  <r>
    <s v="Call_7346"/>
    <s v="C0011"/>
    <n v="69"/>
    <x v="4"/>
    <d v="2023-01-30T00:00:00"/>
    <n v="108"/>
    <n v="3.3"/>
    <n v="2023"/>
    <x v="1"/>
    <s v="1 to 2 hours"/>
    <n v="3"/>
  </r>
  <r>
    <s v="Call_7347"/>
    <s v="C0010"/>
    <n v="145"/>
    <x v="1"/>
    <d v="2023-01-30T00:00:00"/>
    <n v="78"/>
    <n v="1.9"/>
    <n v="2023"/>
    <x v="1"/>
    <s v="More than 2 hours"/>
    <n v="2"/>
  </r>
  <r>
    <s v="Call_7348"/>
    <s v="C0004"/>
    <n v="43"/>
    <x v="4"/>
    <d v="2023-01-30T00:00:00"/>
    <n v="23"/>
    <n v="4.9000000000000004"/>
    <n v="2023"/>
    <x v="1"/>
    <s v="30 to 60 mins"/>
    <n v="5"/>
  </r>
  <r>
    <s v="Call_7349"/>
    <s v="C0011"/>
    <n v="62"/>
    <x v="0"/>
    <d v="2023-01-31T00:00:00"/>
    <n v="99"/>
    <n v="3.6"/>
    <n v="2023"/>
    <x v="2"/>
    <s v="1 to 2 hours"/>
    <n v="4"/>
  </r>
  <r>
    <s v="Call_7350"/>
    <s v="C0009"/>
    <n v="79"/>
    <x v="4"/>
    <d v="2023-02-01T00:00:00"/>
    <n v="148"/>
    <n v="4.5"/>
    <n v="2023"/>
    <x v="3"/>
    <s v="1 to 2 hours"/>
    <n v="5"/>
  </r>
  <r>
    <s v="Call_7351"/>
    <s v="C0010"/>
    <n v="45"/>
    <x v="3"/>
    <d v="2023-02-01T00:00:00"/>
    <n v="34"/>
    <n v="3.7"/>
    <n v="2023"/>
    <x v="3"/>
    <s v="30 to 60 mins"/>
    <n v="4"/>
  </r>
  <r>
    <s v="Call_7352"/>
    <s v="C0011"/>
    <n v="137"/>
    <x v="4"/>
    <d v="2023-02-01T00:00:00"/>
    <n v="86"/>
    <n v="4.8"/>
    <n v="2023"/>
    <x v="3"/>
    <s v="More than 2 hours"/>
    <n v="5"/>
  </r>
  <r>
    <s v="Call_7353"/>
    <s v="C0008"/>
    <n v="109"/>
    <x v="0"/>
    <d v="2023-02-01T00:00:00"/>
    <n v="105"/>
    <n v="3.3"/>
    <n v="2023"/>
    <x v="3"/>
    <s v="1 to 2 hours"/>
    <n v="3"/>
  </r>
  <r>
    <s v="Call_7354"/>
    <s v="C0004"/>
    <n v="78"/>
    <x v="0"/>
    <d v="2023-02-01T00:00:00"/>
    <n v="62"/>
    <n v="3.1"/>
    <n v="2023"/>
    <x v="3"/>
    <s v="1 to 2 hours"/>
    <n v="3"/>
  </r>
  <r>
    <s v="Call_7355"/>
    <s v="C0011"/>
    <n v="137"/>
    <x v="3"/>
    <d v="2023-02-01T00:00:00"/>
    <n v="90"/>
    <n v="4.0999999999999996"/>
    <n v="2023"/>
    <x v="3"/>
    <s v="More than 2 hours"/>
    <n v="4"/>
  </r>
  <r>
    <s v="Call_7356"/>
    <s v="C0014"/>
    <n v="99"/>
    <x v="0"/>
    <d v="2023-02-02T00:00:00"/>
    <n v="112"/>
    <n v="4.9000000000000004"/>
    <n v="2023"/>
    <x v="4"/>
    <s v="1 to 2 hours"/>
    <n v="5"/>
  </r>
  <r>
    <s v="Call_7357"/>
    <s v="C0015"/>
    <n v="100"/>
    <x v="0"/>
    <d v="2023-02-02T00:00:00"/>
    <n v="135"/>
    <n v="4"/>
    <n v="2023"/>
    <x v="4"/>
    <s v="1 to 2 hours"/>
    <n v="4"/>
  </r>
  <r>
    <s v="Call_7358"/>
    <s v="C0004"/>
    <n v="47"/>
    <x v="1"/>
    <d v="2023-02-02T00:00:00"/>
    <n v="34"/>
    <n v="2.1"/>
    <n v="2023"/>
    <x v="4"/>
    <s v="30 to 60 mins"/>
    <n v="2"/>
  </r>
  <r>
    <s v="Call_7359"/>
    <s v="C0008"/>
    <n v="87"/>
    <x v="2"/>
    <d v="2023-02-02T00:00:00"/>
    <n v="155"/>
    <n v="4.5"/>
    <n v="2023"/>
    <x v="4"/>
    <s v="1 to 2 hours"/>
    <n v="5"/>
  </r>
  <r>
    <s v="Call_7360"/>
    <s v="C0014"/>
    <n v="143"/>
    <x v="2"/>
    <d v="2023-02-04T00:00:00"/>
    <n v="124"/>
    <n v="4.9000000000000004"/>
    <n v="2023"/>
    <x v="6"/>
    <s v="More than 2 hours"/>
    <n v="5"/>
  </r>
  <r>
    <s v="Call_7361"/>
    <s v="C0015"/>
    <n v="84"/>
    <x v="0"/>
    <d v="2023-02-04T00:00:00"/>
    <n v="195"/>
    <n v="4.0999999999999996"/>
    <n v="2023"/>
    <x v="6"/>
    <s v="1 to 2 hours"/>
    <n v="4"/>
  </r>
  <r>
    <s v="Call_7362"/>
    <s v="C0001"/>
    <n v="55"/>
    <x v="2"/>
    <d v="2023-02-05T00:00:00"/>
    <n v="78"/>
    <n v="4.5"/>
    <n v="2023"/>
    <x v="0"/>
    <s v="30 to 60 mins"/>
    <n v="5"/>
  </r>
  <r>
    <s v="Call_7363"/>
    <s v="C0007"/>
    <n v="135"/>
    <x v="3"/>
    <d v="2023-02-07T00:00:00"/>
    <n v="35"/>
    <n v="4.8"/>
    <n v="2023"/>
    <x v="2"/>
    <s v="More than 2 hours"/>
    <n v="5"/>
  </r>
  <r>
    <s v="Call_7364"/>
    <s v="C0012"/>
    <n v="152"/>
    <x v="1"/>
    <d v="2023-02-07T00:00:00"/>
    <n v="123"/>
    <n v="4.5999999999999996"/>
    <n v="2023"/>
    <x v="2"/>
    <s v="More than 2 hours"/>
    <n v="5"/>
  </r>
  <r>
    <s v="Call_7365"/>
    <s v="C0005"/>
    <n v="132"/>
    <x v="1"/>
    <d v="2023-02-07T00:00:00"/>
    <n v="43"/>
    <n v="4.5999999999999996"/>
    <n v="2023"/>
    <x v="2"/>
    <s v="More than 2 hours"/>
    <n v="5"/>
  </r>
  <r>
    <s v="Call_7366"/>
    <s v="C0006"/>
    <n v="60"/>
    <x v="0"/>
    <d v="2023-02-08T00:00:00"/>
    <n v="69"/>
    <n v="4.3"/>
    <n v="2023"/>
    <x v="3"/>
    <s v="30 to 60 mins"/>
    <n v="4"/>
  </r>
  <r>
    <s v="Call_7367"/>
    <s v="C0012"/>
    <n v="95"/>
    <x v="1"/>
    <d v="2023-02-08T00:00:00"/>
    <n v="130"/>
    <n v="5"/>
    <n v="2023"/>
    <x v="3"/>
    <s v="1 to 2 hours"/>
    <n v="5"/>
  </r>
  <r>
    <s v="Call_7368"/>
    <s v="C0003"/>
    <n v="96"/>
    <x v="4"/>
    <d v="2023-02-08T00:00:00"/>
    <n v="120"/>
    <n v="4"/>
    <n v="2023"/>
    <x v="3"/>
    <s v="1 to 2 hours"/>
    <n v="4"/>
  </r>
  <r>
    <s v="Call_7369"/>
    <s v="C0001"/>
    <n v="45"/>
    <x v="0"/>
    <d v="2023-02-09T00:00:00"/>
    <n v="84"/>
    <n v="4.5999999999999996"/>
    <n v="2023"/>
    <x v="4"/>
    <s v="30 to 60 mins"/>
    <n v="5"/>
  </r>
  <r>
    <s v="Call_7370"/>
    <s v="C0003"/>
    <n v="132"/>
    <x v="4"/>
    <d v="2023-02-10T00:00:00"/>
    <n v="112"/>
    <n v="4.5"/>
    <n v="2023"/>
    <x v="5"/>
    <s v="More than 2 hours"/>
    <n v="5"/>
  </r>
  <r>
    <s v="Call_7371"/>
    <s v="C0013"/>
    <n v="95"/>
    <x v="0"/>
    <d v="2023-02-10T00:00:00"/>
    <n v="66"/>
    <n v="4.5999999999999996"/>
    <n v="2023"/>
    <x v="5"/>
    <s v="1 to 2 hours"/>
    <n v="5"/>
  </r>
  <r>
    <s v="Call_7372"/>
    <s v="C0012"/>
    <n v="131"/>
    <x v="2"/>
    <d v="2023-02-10T00:00:00"/>
    <n v="172"/>
    <n v="2.6"/>
    <n v="2023"/>
    <x v="5"/>
    <s v="More than 2 hours"/>
    <n v="3"/>
  </r>
  <r>
    <s v="Call_7373"/>
    <s v="C0009"/>
    <n v="67"/>
    <x v="3"/>
    <d v="2023-02-11T00:00:00"/>
    <n v="24"/>
    <n v="4.3"/>
    <n v="2023"/>
    <x v="6"/>
    <s v="1 to 2 hours"/>
    <n v="4"/>
  </r>
  <r>
    <s v="Call_7374"/>
    <s v="C0014"/>
    <n v="111"/>
    <x v="2"/>
    <d v="2023-02-12T00:00:00"/>
    <n v="43"/>
    <n v="3.9"/>
    <n v="2023"/>
    <x v="0"/>
    <s v="1 to 2 hours"/>
    <n v="4"/>
  </r>
  <r>
    <s v="Call_7375"/>
    <s v="C0005"/>
    <n v="78"/>
    <x v="1"/>
    <d v="2023-02-12T00:00:00"/>
    <n v="23"/>
    <n v="5"/>
    <n v="2023"/>
    <x v="0"/>
    <s v="1 to 2 hours"/>
    <n v="5"/>
  </r>
  <r>
    <s v="Call_7376"/>
    <s v="C0002"/>
    <n v="28"/>
    <x v="4"/>
    <d v="2023-02-12T00:00:00"/>
    <n v="74"/>
    <n v="3.5"/>
    <n v="2023"/>
    <x v="0"/>
    <s v="10 to 30 mins"/>
    <n v="4"/>
  </r>
  <r>
    <s v="Call_7377"/>
    <s v="C0004"/>
    <n v="127"/>
    <x v="3"/>
    <d v="2023-02-13T00:00:00"/>
    <n v="165"/>
    <n v="4.7"/>
    <n v="2023"/>
    <x v="1"/>
    <s v="More than 2 hours"/>
    <n v="5"/>
  </r>
  <r>
    <s v="Call_7378"/>
    <s v="C0015"/>
    <n v="137"/>
    <x v="2"/>
    <d v="2023-02-13T00:00:00"/>
    <n v="34"/>
    <n v="2.9"/>
    <n v="2023"/>
    <x v="1"/>
    <s v="More than 2 hours"/>
    <n v="3"/>
  </r>
  <r>
    <s v="Call_7379"/>
    <s v="C0004"/>
    <n v="76"/>
    <x v="4"/>
    <d v="2023-02-13T00:00:00"/>
    <n v="64"/>
    <n v="3.4"/>
    <n v="2023"/>
    <x v="1"/>
    <s v="1 to 2 hours"/>
    <n v="3"/>
  </r>
  <r>
    <s v="Call_7380"/>
    <s v="C0005"/>
    <n v="80"/>
    <x v="3"/>
    <d v="2023-02-14T00:00:00"/>
    <n v="155"/>
    <n v="3.2"/>
    <n v="2023"/>
    <x v="2"/>
    <s v="1 to 2 hours"/>
    <n v="3"/>
  </r>
  <r>
    <s v="Call_7381"/>
    <s v="C0004"/>
    <n v="95"/>
    <x v="1"/>
    <d v="2023-02-15T00:00:00"/>
    <n v="120"/>
    <n v="4.8"/>
    <n v="2023"/>
    <x v="3"/>
    <s v="1 to 2 hours"/>
    <n v="5"/>
  </r>
  <r>
    <s v="Call_7382"/>
    <s v="C0006"/>
    <n v="30"/>
    <x v="4"/>
    <d v="2023-02-15T00:00:00"/>
    <n v="105"/>
    <n v="3.6"/>
    <n v="2023"/>
    <x v="3"/>
    <s v="10 to 30 mins"/>
    <n v="4"/>
  </r>
  <r>
    <s v="Call_7383"/>
    <s v="C0011"/>
    <n v="19"/>
    <x v="2"/>
    <d v="2023-02-15T00:00:00"/>
    <n v="28"/>
    <n v="4.9000000000000004"/>
    <n v="2023"/>
    <x v="3"/>
    <s v="10 to 30 mins"/>
    <n v="5"/>
  </r>
  <r>
    <s v="Call_7384"/>
    <s v="C0010"/>
    <n v="38"/>
    <x v="3"/>
    <d v="2023-02-15T00:00:00"/>
    <n v="100"/>
    <n v="4.8"/>
    <n v="2023"/>
    <x v="3"/>
    <s v="30 to 60 mins"/>
    <n v="5"/>
  </r>
  <r>
    <s v="Call_7385"/>
    <s v="C0013"/>
    <n v="55"/>
    <x v="2"/>
    <d v="2023-02-15T00:00:00"/>
    <n v="23"/>
    <n v="3.6"/>
    <n v="2023"/>
    <x v="3"/>
    <s v="30 to 60 mins"/>
    <n v="4"/>
  </r>
  <r>
    <s v="Call_7386"/>
    <s v="C0009"/>
    <n v="27"/>
    <x v="4"/>
    <d v="2023-02-16T00:00:00"/>
    <n v="70"/>
    <n v="3.9"/>
    <n v="2023"/>
    <x v="4"/>
    <s v="10 to 30 mins"/>
    <n v="4"/>
  </r>
  <r>
    <s v="Call_7387"/>
    <s v="C0009"/>
    <n v="32"/>
    <x v="4"/>
    <d v="2023-02-16T00:00:00"/>
    <n v="37"/>
    <n v="1.9"/>
    <n v="2023"/>
    <x v="4"/>
    <s v="30 to 60 mins"/>
    <n v="2"/>
  </r>
  <r>
    <s v="Call_7388"/>
    <s v="C0002"/>
    <n v="116"/>
    <x v="0"/>
    <d v="2023-02-16T00:00:00"/>
    <n v="140"/>
    <n v="3.6"/>
    <n v="2023"/>
    <x v="4"/>
    <s v="1 to 2 hours"/>
    <n v="4"/>
  </r>
  <r>
    <s v="Call_7389"/>
    <s v="C0003"/>
    <n v="99"/>
    <x v="1"/>
    <d v="2023-02-16T00:00:00"/>
    <n v="78"/>
    <n v="4.0999999999999996"/>
    <n v="2023"/>
    <x v="4"/>
    <s v="1 to 2 hours"/>
    <n v="4"/>
  </r>
  <r>
    <s v="Call_7390"/>
    <s v="C0004"/>
    <n v="75"/>
    <x v="4"/>
    <d v="2023-02-17T00:00:00"/>
    <n v="21"/>
    <n v="4.2"/>
    <n v="2023"/>
    <x v="5"/>
    <s v="1 to 2 hours"/>
    <n v="4"/>
  </r>
  <r>
    <s v="Call_7391"/>
    <s v="C0005"/>
    <n v="57"/>
    <x v="0"/>
    <d v="2023-02-17T00:00:00"/>
    <n v="88"/>
    <n v="4.3"/>
    <n v="2023"/>
    <x v="5"/>
    <s v="30 to 60 mins"/>
    <n v="4"/>
  </r>
  <r>
    <s v="Call_7392"/>
    <s v="C0007"/>
    <n v="155"/>
    <x v="0"/>
    <d v="2023-02-18T00:00:00"/>
    <n v="180"/>
    <n v="2.2000000000000002"/>
    <n v="2023"/>
    <x v="6"/>
    <s v="More than 2 hours"/>
    <n v="2"/>
  </r>
  <r>
    <s v="Call_7393"/>
    <s v="C0003"/>
    <n v="68"/>
    <x v="1"/>
    <d v="2023-02-18T00:00:00"/>
    <n v="22"/>
    <n v="3.3"/>
    <n v="2023"/>
    <x v="6"/>
    <s v="1 to 2 hours"/>
    <n v="3"/>
  </r>
  <r>
    <s v="Call_7394"/>
    <s v="C0010"/>
    <n v="95"/>
    <x v="1"/>
    <d v="2023-02-18T00:00:00"/>
    <n v="52"/>
    <n v="4.8"/>
    <n v="2023"/>
    <x v="6"/>
    <s v="1 to 2 hours"/>
    <n v="5"/>
  </r>
  <r>
    <s v="Call_7395"/>
    <s v="C0015"/>
    <n v="65"/>
    <x v="0"/>
    <d v="2023-02-19T00:00:00"/>
    <n v="80"/>
    <n v="4"/>
    <n v="2023"/>
    <x v="0"/>
    <s v="1 to 2 hours"/>
    <n v="4"/>
  </r>
  <r>
    <s v="Call_7396"/>
    <s v="C0011"/>
    <n v="114"/>
    <x v="2"/>
    <d v="2023-02-19T00:00:00"/>
    <n v="54"/>
    <n v="1.1000000000000001"/>
    <n v="2023"/>
    <x v="0"/>
    <s v="1 to 2 hours"/>
    <n v="1"/>
  </r>
  <r>
    <s v="Call_7397"/>
    <s v="C0004"/>
    <n v="155"/>
    <x v="2"/>
    <d v="2023-02-20T00:00:00"/>
    <n v="80"/>
    <n v="3.9"/>
    <n v="2023"/>
    <x v="1"/>
    <s v="More than 2 hours"/>
    <n v="4"/>
  </r>
  <r>
    <s v="Call_7398"/>
    <s v="C0015"/>
    <n v="114"/>
    <x v="0"/>
    <d v="2023-02-21T00:00:00"/>
    <n v="120"/>
    <n v="1.8"/>
    <n v="2023"/>
    <x v="2"/>
    <s v="1 to 2 hours"/>
    <n v="2"/>
  </r>
  <r>
    <s v="Call_7399"/>
    <s v="C0007"/>
    <n v="130"/>
    <x v="3"/>
    <d v="2023-02-21T00:00:00"/>
    <n v="150"/>
    <n v="1"/>
    <n v="2023"/>
    <x v="2"/>
    <s v="More than 2 hours"/>
    <n v="1"/>
  </r>
  <r>
    <s v="Call_7400"/>
    <s v="C0004"/>
    <n v="89"/>
    <x v="0"/>
    <d v="2023-02-21T00:00:00"/>
    <n v="90"/>
    <n v="4.3"/>
    <n v="2023"/>
    <x v="2"/>
    <s v="1 to 2 hours"/>
    <n v="4"/>
  </r>
  <r>
    <s v="Call_7401"/>
    <s v="C0001"/>
    <n v="61"/>
    <x v="4"/>
    <d v="2023-02-22T00:00:00"/>
    <n v="140"/>
    <n v="3.4"/>
    <n v="2023"/>
    <x v="3"/>
    <s v="1 to 2 hours"/>
    <n v="3"/>
  </r>
  <r>
    <s v="Call_7402"/>
    <s v="C0010"/>
    <n v="154"/>
    <x v="2"/>
    <d v="2023-02-22T00:00:00"/>
    <n v="22"/>
    <n v="3.4"/>
    <n v="2023"/>
    <x v="3"/>
    <s v="More than 2 hours"/>
    <n v="3"/>
  </r>
  <r>
    <s v="Call_7403"/>
    <s v="C0015"/>
    <n v="115"/>
    <x v="3"/>
    <d v="2023-02-23T00:00:00"/>
    <n v="150"/>
    <n v="4.0999999999999996"/>
    <n v="2023"/>
    <x v="4"/>
    <s v="1 to 2 hours"/>
    <n v="4"/>
  </r>
  <r>
    <s v="Call_7404"/>
    <s v="C0008"/>
    <n v="138"/>
    <x v="1"/>
    <d v="2023-02-24T00:00:00"/>
    <n v="35"/>
    <n v="4.8"/>
    <n v="2023"/>
    <x v="5"/>
    <s v="More than 2 hours"/>
    <n v="5"/>
  </r>
  <r>
    <s v="Call_7405"/>
    <s v="C0014"/>
    <n v="153"/>
    <x v="0"/>
    <d v="2023-02-24T00:00:00"/>
    <n v="200"/>
    <n v="2"/>
    <n v="2023"/>
    <x v="5"/>
    <s v="More than 2 hours"/>
    <n v="2"/>
  </r>
  <r>
    <s v="Call_7406"/>
    <s v="C0015"/>
    <n v="61"/>
    <x v="4"/>
    <d v="2023-02-25T00:00:00"/>
    <n v="150"/>
    <n v="4.5999999999999996"/>
    <n v="2023"/>
    <x v="6"/>
    <s v="1 to 2 hours"/>
    <n v="5"/>
  </r>
  <r>
    <s v="Call_7407"/>
    <s v="C0009"/>
    <n v="62"/>
    <x v="0"/>
    <d v="2023-02-25T00:00:00"/>
    <n v="21"/>
    <n v="2.6"/>
    <n v="2023"/>
    <x v="6"/>
    <s v="1 to 2 hours"/>
    <n v="3"/>
  </r>
  <r>
    <s v="Call_7408"/>
    <s v="C0001"/>
    <n v="151"/>
    <x v="3"/>
    <d v="2023-02-26T00:00:00"/>
    <n v="46"/>
    <n v="4.9000000000000004"/>
    <n v="2023"/>
    <x v="0"/>
    <s v="More than 2 hours"/>
    <n v="5"/>
  </r>
  <r>
    <s v="Call_7409"/>
    <s v="C0012"/>
    <n v="102"/>
    <x v="2"/>
    <d v="2023-02-26T00:00:00"/>
    <n v="165"/>
    <n v="2.7"/>
    <n v="2023"/>
    <x v="0"/>
    <s v="1 to 2 hours"/>
    <n v="3"/>
  </r>
  <r>
    <s v="Call_7410"/>
    <s v="C0006"/>
    <n v="64"/>
    <x v="0"/>
    <d v="2023-02-26T00:00:00"/>
    <n v="84"/>
    <n v="4.0999999999999996"/>
    <n v="2023"/>
    <x v="0"/>
    <s v="1 to 2 hours"/>
    <n v="4"/>
  </r>
  <r>
    <s v="Call_7411"/>
    <s v="C0004"/>
    <n v="6"/>
    <x v="2"/>
    <d v="2023-02-27T00:00:00"/>
    <n v="102"/>
    <n v="4.4000000000000004"/>
    <n v="2023"/>
    <x v="1"/>
    <s v="Under 10 mins"/>
    <n v="4"/>
  </r>
  <r>
    <s v="Call_7412"/>
    <s v="C0006"/>
    <n v="129"/>
    <x v="0"/>
    <d v="2023-02-27T00:00:00"/>
    <n v="180"/>
    <n v="4.8"/>
    <n v="2023"/>
    <x v="1"/>
    <s v="More than 2 hours"/>
    <n v="5"/>
  </r>
  <r>
    <s v="Call_7413"/>
    <s v="C0009"/>
    <n v="42"/>
    <x v="3"/>
    <d v="2023-02-28T00:00:00"/>
    <n v="111"/>
    <n v="3"/>
    <n v="2023"/>
    <x v="2"/>
    <s v="30 to 60 mins"/>
    <n v="3"/>
  </r>
  <r>
    <s v="Call_7414"/>
    <s v="C0009"/>
    <n v="71"/>
    <x v="4"/>
    <d v="2023-02-28T00:00:00"/>
    <n v="104"/>
    <n v="3.1"/>
    <n v="2023"/>
    <x v="2"/>
    <s v="1 to 2 hours"/>
    <n v="3"/>
  </r>
  <r>
    <s v="Call_7415"/>
    <s v="C0005"/>
    <n v="53"/>
    <x v="2"/>
    <d v="2023-02-28T00:00:00"/>
    <n v="80"/>
    <n v="2.6"/>
    <n v="2023"/>
    <x v="2"/>
    <s v="30 to 60 mins"/>
    <n v="3"/>
  </r>
  <r>
    <s v="Call_7416"/>
    <s v="C0011"/>
    <n v="155"/>
    <x v="4"/>
    <d v="2023-03-01T00:00:00"/>
    <n v="132"/>
    <n v="4.5999999999999996"/>
    <n v="2023"/>
    <x v="3"/>
    <s v="More than 2 hours"/>
    <n v="5"/>
  </r>
  <r>
    <s v="Call_7417"/>
    <s v="C0011"/>
    <n v="90"/>
    <x v="3"/>
    <d v="2023-03-01T00:00:00"/>
    <n v="170"/>
    <n v="3.7"/>
    <n v="2023"/>
    <x v="3"/>
    <s v="1 to 2 hours"/>
    <n v="4"/>
  </r>
  <r>
    <s v="Call_7418"/>
    <s v="C0006"/>
    <n v="166"/>
    <x v="1"/>
    <d v="2023-03-01T00:00:00"/>
    <n v="36"/>
    <n v="3.8"/>
    <n v="2023"/>
    <x v="3"/>
    <s v="More than 2 hours"/>
    <n v="4"/>
  </r>
  <r>
    <s v="Call_7419"/>
    <s v="C0002"/>
    <n v="89"/>
    <x v="4"/>
    <d v="2023-03-01T00:00:00"/>
    <n v="126"/>
    <n v="3.6"/>
    <n v="2023"/>
    <x v="3"/>
    <s v="1 to 2 hours"/>
    <n v="4"/>
  </r>
  <r>
    <s v="Call_7420"/>
    <s v="C0015"/>
    <n v="152"/>
    <x v="2"/>
    <d v="2023-03-01T00:00:00"/>
    <n v="215"/>
    <n v="4.4000000000000004"/>
    <n v="2023"/>
    <x v="3"/>
    <s v="More than 2 hours"/>
    <n v="4"/>
  </r>
  <r>
    <s v="Call_7421"/>
    <s v="C0002"/>
    <n v="137"/>
    <x v="3"/>
    <d v="2023-03-01T00:00:00"/>
    <n v="114"/>
    <n v="3.2"/>
    <n v="2023"/>
    <x v="3"/>
    <s v="More than 2 hours"/>
    <n v="3"/>
  </r>
  <r>
    <s v="Call_7422"/>
    <s v="C0002"/>
    <n v="43"/>
    <x v="3"/>
    <d v="2023-03-01T00:00:00"/>
    <n v="99"/>
    <n v="4.7"/>
    <n v="2023"/>
    <x v="3"/>
    <s v="30 to 60 mins"/>
    <n v="5"/>
  </r>
  <r>
    <s v="Call_7423"/>
    <s v="C0010"/>
    <n v="114"/>
    <x v="3"/>
    <d v="2023-03-02T00:00:00"/>
    <n v="23"/>
    <n v="4.8"/>
    <n v="2023"/>
    <x v="4"/>
    <s v="1 to 2 hours"/>
    <n v="5"/>
  </r>
  <r>
    <s v="Call_7424"/>
    <s v="C0014"/>
    <n v="103"/>
    <x v="4"/>
    <d v="2023-03-02T00:00:00"/>
    <n v="75"/>
    <n v="2.7"/>
    <n v="2023"/>
    <x v="4"/>
    <s v="1 to 2 hours"/>
    <n v="3"/>
  </r>
  <r>
    <s v="Call_7425"/>
    <s v="C0002"/>
    <n v="98"/>
    <x v="2"/>
    <d v="2023-03-02T00:00:00"/>
    <n v="100"/>
    <n v="3.8"/>
    <n v="2023"/>
    <x v="4"/>
    <s v="1 to 2 hours"/>
    <n v="4"/>
  </r>
  <r>
    <s v="Call_7426"/>
    <s v="C0006"/>
    <n v="106"/>
    <x v="1"/>
    <d v="2023-03-02T00:00:00"/>
    <n v="108"/>
    <n v="4.3"/>
    <n v="2023"/>
    <x v="4"/>
    <s v="1 to 2 hours"/>
    <n v="4"/>
  </r>
  <r>
    <s v="Call_7427"/>
    <s v="C0004"/>
    <n v="96"/>
    <x v="1"/>
    <d v="2023-03-02T00:00:00"/>
    <n v="108"/>
    <n v="5"/>
    <n v="2023"/>
    <x v="4"/>
    <s v="1 to 2 hours"/>
    <n v="5"/>
  </r>
  <r>
    <s v="Call_7428"/>
    <s v="C0014"/>
    <n v="70"/>
    <x v="1"/>
    <d v="2023-03-02T00:00:00"/>
    <n v="28"/>
    <n v="4.8"/>
    <n v="2023"/>
    <x v="4"/>
    <s v="1 to 2 hours"/>
    <n v="5"/>
  </r>
  <r>
    <s v="Call_7429"/>
    <s v="C0009"/>
    <n v="86"/>
    <x v="0"/>
    <d v="2023-03-03T00:00:00"/>
    <n v="70"/>
    <n v="4.9000000000000004"/>
    <n v="2023"/>
    <x v="5"/>
    <s v="1 to 2 hours"/>
    <n v="5"/>
  </r>
  <r>
    <s v="Call_7430"/>
    <s v="C0005"/>
    <n v="64"/>
    <x v="0"/>
    <d v="2023-03-03T00:00:00"/>
    <n v="172"/>
    <n v="4.0999999999999996"/>
    <n v="2023"/>
    <x v="5"/>
    <s v="1 to 2 hours"/>
    <n v="4"/>
  </r>
  <r>
    <s v="Call_7431"/>
    <s v="C0004"/>
    <n v="113"/>
    <x v="2"/>
    <d v="2023-03-03T00:00:00"/>
    <n v="123"/>
    <n v="4.4000000000000004"/>
    <n v="2023"/>
    <x v="5"/>
    <s v="1 to 2 hours"/>
    <n v="4"/>
  </r>
  <r>
    <s v="Call_7432"/>
    <s v="C0004"/>
    <n v="21"/>
    <x v="1"/>
    <d v="2023-03-03T00:00:00"/>
    <n v="93"/>
    <n v="3.4"/>
    <n v="2023"/>
    <x v="5"/>
    <s v="10 to 30 mins"/>
    <n v="3"/>
  </r>
  <r>
    <s v="Call_7433"/>
    <s v="C0012"/>
    <n v="107"/>
    <x v="0"/>
    <d v="2023-03-03T00:00:00"/>
    <n v="66"/>
    <n v="4"/>
    <n v="2023"/>
    <x v="5"/>
    <s v="1 to 2 hours"/>
    <n v="4"/>
  </r>
  <r>
    <s v="Call_7434"/>
    <s v="C0012"/>
    <n v="131"/>
    <x v="1"/>
    <d v="2023-03-03T00:00:00"/>
    <n v="39"/>
    <n v="2.4"/>
    <n v="2023"/>
    <x v="5"/>
    <s v="More than 2 hours"/>
    <n v="2"/>
  </r>
  <r>
    <s v="Call_7435"/>
    <s v="C0003"/>
    <n v="11"/>
    <x v="4"/>
    <d v="2023-03-03T00:00:00"/>
    <n v="25"/>
    <n v="2.1"/>
    <n v="2023"/>
    <x v="5"/>
    <s v="10 to 30 mins"/>
    <n v="2"/>
  </r>
  <r>
    <s v="Call_7436"/>
    <s v="C0001"/>
    <n v="86"/>
    <x v="2"/>
    <d v="2023-03-03T00:00:00"/>
    <n v="68"/>
    <n v="3"/>
    <n v="2023"/>
    <x v="5"/>
    <s v="1 to 2 hours"/>
    <n v="3"/>
  </r>
  <r>
    <s v="Call_7437"/>
    <s v="C0005"/>
    <n v="28"/>
    <x v="4"/>
    <d v="2023-03-03T00:00:00"/>
    <n v="84"/>
    <n v="3.2"/>
    <n v="2023"/>
    <x v="5"/>
    <s v="10 to 30 mins"/>
    <n v="3"/>
  </r>
  <r>
    <s v="Call_7438"/>
    <s v="C0011"/>
    <n v="139"/>
    <x v="1"/>
    <d v="2023-03-04T00:00:00"/>
    <n v="88"/>
    <n v="3.4"/>
    <n v="2023"/>
    <x v="6"/>
    <s v="More than 2 hours"/>
    <n v="3"/>
  </r>
  <r>
    <s v="Call_7439"/>
    <s v="C0006"/>
    <n v="82"/>
    <x v="2"/>
    <d v="2023-03-04T00:00:00"/>
    <n v="93"/>
    <n v="2.7"/>
    <n v="2023"/>
    <x v="6"/>
    <s v="1 to 2 hours"/>
    <n v="3"/>
  </r>
  <r>
    <s v="Call_7440"/>
    <s v="C0004"/>
    <n v="101"/>
    <x v="4"/>
    <d v="2023-03-04T00:00:00"/>
    <n v="128"/>
    <n v="5"/>
    <n v="2023"/>
    <x v="6"/>
    <s v="1 to 2 hours"/>
    <n v="5"/>
  </r>
  <r>
    <s v="Call_7441"/>
    <s v="C0005"/>
    <n v="75"/>
    <x v="3"/>
    <d v="2023-03-04T00:00:00"/>
    <n v="40"/>
    <n v="3.4"/>
    <n v="2023"/>
    <x v="6"/>
    <s v="1 to 2 hours"/>
    <n v="3"/>
  </r>
  <r>
    <s v="Call_7442"/>
    <s v="C0010"/>
    <n v="40"/>
    <x v="4"/>
    <d v="2023-03-05T00:00:00"/>
    <n v="92"/>
    <n v="4.7"/>
    <n v="2023"/>
    <x v="0"/>
    <s v="30 to 60 mins"/>
    <n v="5"/>
  </r>
  <r>
    <s v="Call_7443"/>
    <s v="C0002"/>
    <n v="86"/>
    <x v="1"/>
    <d v="2023-03-05T00:00:00"/>
    <n v="27"/>
    <n v="4.5"/>
    <n v="2023"/>
    <x v="0"/>
    <s v="1 to 2 hours"/>
    <n v="5"/>
  </r>
  <r>
    <s v="Call_7444"/>
    <s v="C0007"/>
    <n v="131"/>
    <x v="0"/>
    <d v="2023-03-05T00:00:00"/>
    <n v="140"/>
    <n v="4.0999999999999996"/>
    <n v="2023"/>
    <x v="0"/>
    <s v="More than 2 hours"/>
    <n v="4"/>
  </r>
  <r>
    <s v="Call_7445"/>
    <s v="C0012"/>
    <n v="67"/>
    <x v="2"/>
    <d v="2023-03-05T00:00:00"/>
    <n v="40"/>
    <n v="5"/>
    <n v="2023"/>
    <x v="0"/>
    <s v="1 to 2 hours"/>
    <n v="5"/>
  </r>
  <r>
    <s v="Call_7446"/>
    <s v="C0008"/>
    <n v="71"/>
    <x v="4"/>
    <d v="2023-03-05T00:00:00"/>
    <n v="102"/>
    <n v="4.7"/>
    <n v="2023"/>
    <x v="0"/>
    <s v="1 to 2 hours"/>
    <n v="5"/>
  </r>
  <r>
    <s v="Call_7447"/>
    <s v="C0007"/>
    <n v="113"/>
    <x v="0"/>
    <d v="2023-03-05T00:00:00"/>
    <n v="42"/>
    <n v="4.2"/>
    <n v="2023"/>
    <x v="0"/>
    <s v="1 to 2 hours"/>
    <n v="4"/>
  </r>
  <r>
    <s v="Call_7448"/>
    <s v="C0006"/>
    <n v="53"/>
    <x v="1"/>
    <d v="2023-03-06T00:00:00"/>
    <n v="210"/>
    <n v="3.9"/>
    <n v="2023"/>
    <x v="1"/>
    <s v="30 to 60 mins"/>
    <n v="4"/>
  </r>
  <r>
    <s v="Call_7449"/>
    <s v="C0007"/>
    <n v="153"/>
    <x v="2"/>
    <d v="2023-03-06T00:00:00"/>
    <n v="34"/>
    <n v="3"/>
    <n v="2023"/>
    <x v="1"/>
    <s v="More than 2 hours"/>
    <n v="3"/>
  </r>
  <r>
    <s v="Call_7450"/>
    <s v="C0012"/>
    <n v="73"/>
    <x v="3"/>
    <d v="2023-03-06T00:00:00"/>
    <n v="215"/>
    <n v="3.6"/>
    <n v="2023"/>
    <x v="1"/>
    <s v="1 to 2 hours"/>
    <n v="4"/>
  </r>
  <r>
    <s v="Call_7451"/>
    <s v="C0009"/>
    <n v="62"/>
    <x v="3"/>
    <d v="2023-03-06T00:00:00"/>
    <n v="32"/>
    <n v="0.7"/>
    <n v="2023"/>
    <x v="1"/>
    <s v="1 to 2 hours"/>
    <n v="1"/>
  </r>
  <r>
    <s v="Call_7452"/>
    <s v="C0011"/>
    <n v="115"/>
    <x v="1"/>
    <d v="2023-03-07T00:00:00"/>
    <n v="48"/>
    <n v="4.7"/>
    <n v="2023"/>
    <x v="2"/>
    <s v="1 to 2 hours"/>
    <n v="5"/>
  </r>
  <r>
    <s v="Call_7453"/>
    <s v="C0007"/>
    <n v="69"/>
    <x v="1"/>
    <d v="2023-03-07T00:00:00"/>
    <n v="132"/>
    <n v="4.5"/>
    <n v="2023"/>
    <x v="2"/>
    <s v="1 to 2 hours"/>
    <n v="5"/>
  </r>
  <r>
    <s v="Call_7454"/>
    <s v="C0002"/>
    <n v="103"/>
    <x v="0"/>
    <d v="2023-03-07T00:00:00"/>
    <n v="172"/>
    <n v="4.3"/>
    <n v="2023"/>
    <x v="2"/>
    <s v="1 to 2 hours"/>
    <n v="4"/>
  </r>
  <r>
    <s v="Call_7455"/>
    <s v="C0002"/>
    <n v="75"/>
    <x v="0"/>
    <d v="2023-03-07T00:00:00"/>
    <n v="111"/>
    <n v="3.4"/>
    <n v="2023"/>
    <x v="2"/>
    <s v="1 to 2 hours"/>
    <n v="3"/>
  </r>
  <r>
    <s v="Call_7456"/>
    <s v="C0013"/>
    <n v="92"/>
    <x v="0"/>
    <d v="2023-03-07T00:00:00"/>
    <n v="58"/>
    <n v="3.6"/>
    <n v="2023"/>
    <x v="2"/>
    <s v="1 to 2 hours"/>
    <n v="4"/>
  </r>
  <r>
    <s v="Call_7457"/>
    <s v="C0013"/>
    <n v="41"/>
    <x v="3"/>
    <d v="2023-03-07T00:00:00"/>
    <n v="68"/>
    <n v="4"/>
    <n v="2023"/>
    <x v="2"/>
    <s v="30 to 60 mins"/>
    <n v="4"/>
  </r>
  <r>
    <s v="Call_7458"/>
    <s v="C0002"/>
    <n v="134"/>
    <x v="2"/>
    <d v="2023-03-07T00:00:00"/>
    <n v="160"/>
    <n v="4.5"/>
    <n v="2023"/>
    <x v="2"/>
    <s v="More than 2 hours"/>
    <n v="5"/>
  </r>
  <r>
    <s v="Call_7459"/>
    <s v="C0001"/>
    <n v="80"/>
    <x v="4"/>
    <d v="2023-03-07T00:00:00"/>
    <n v="45"/>
    <n v="3"/>
    <n v="2023"/>
    <x v="2"/>
    <s v="1 to 2 hours"/>
    <n v="3"/>
  </r>
  <r>
    <s v="Call_7460"/>
    <s v="C0008"/>
    <n v="103"/>
    <x v="1"/>
    <d v="2023-03-08T00:00:00"/>
    <n v="117"/>
    <n v="3"/>
    <n v="2023"/>
    <x v="3"/>
    <s v="1 to 2 hours"/>
    <n v="3"/>
  </r>
  <r>
    <s v="Call_7461"/>
    <s v="C0006"/>
    <n v="20"/>
    <x v="0"/>
    <d v="2023-03-09T00:00:00"/>
    <n v="22"/>
    <n v="1.6"/>
    <n v="2023"/>
    <x v="4"/>
    <s v="10 to 30 mins"/>
    <n v="2"/>
  </r>
  <r>
    <s v="Call_7462"/>
    <s v="C0008"/>
    <n v="75"/>
    <x v="4"/>
    <d v="2023-03-09T00:00:00"/>
    <n v="195"/>
    <n v="3"/>
    <n v="2023"/>
    <x v="4"/>
    <s v="1 to 2 hours"/>
    <n v="3"/>
  </r>
  <r>
    <s v="Call_7463"/>
    <s v="C0013"/>
    <n v="80"/>
    <x v="2"/>
    <d v="2023-03-09T00:00:00"/>
    <n v="168"/>
    <n v="3.7"/>
    <n v="2023"/>
    <x v="4"/>
    <s v="1 to 2 hours"/>
    <n v="4"/>
  </r>
  <r>
    <s v="Call_7464"/>
    <s v="C0007"/>
    <n v="85"/>
    <x v="3"/>
    <d v="2023-03-10T00:00:00"/>
    <n v="46"/>
    <n v="4.9000000000000004"/>
    <n v="2023"/>
    <x v="5"/>
    <s v="1 to 2 hours"/>
    <n v="5"/>
  </r>
  <r>
    <s v="Call_7465"/>
    <s v="C0004"/>
    <n v="155"/>
    <x v="0"/>
    <d v="2023-03-10T00:00:00"/>
    <n v="164"/>
    <n v="3.4"/>
    <n v="2023"/>
    <x v="5"/>
    <s v="More than 2 hours"/>
    <n v="3"/>
  </r>
  <r>
    <s v="Call_7466"/>
    <s v="C0007"/>
    <n v="63"/>
    <x v="3"/>
    <d v="2023-03-10T00:00:00"/>
    <n v="48"/>
    <n v="5"/>
    <n v="2023"/>
    <x v="5"/>
    <s v="1 to 2 hours"/>
    <n v="5"/>
  </r>
  <r>
    <s v="Call_7467"/>
    <s v="C0005"/>
    <n v="105"/>
    <x v="1"/>
    <d v="2023-03-10T00:00:00"/>
    <n v="96"/>
    <n v="5"/>
    <n v="2023"/>
    <x v="5"/>
    <s v="1 to 2 hours"/>
    <n v="5"/>
  </r>
  <r>
    <s v="Call_7468"/>
    <s v="C0007"/>
    <n v="71"/>
    <x v="3"/>
    <d v="2023-03-10T00:00:00"/>
    <n v="105"/>
    <n v="4"/>
    <n v="2023"/>
    <x v="5"/>
    <s v="1 to 2 hours"/>
    <n v="4"/>
  </r>
  <r>
    <s v="Call_7469"/>
    <s v="C0004"/>
    <n v="100"/>
    <x v="3"/>
    <d v="2023-03-11T00:00:00"/>
    <n v="44"/>
    <n v="3.6"/>
    <n v="2023"/>
    <x v="6"/>
    <s v="1 to 2 hours"/>
    <n v="4"/>
  </r>
  <r>
    <s v="Call_7470"/>
    <s v="C0003"/>
    <n v="93"/>
    <x v="2"/>
    <d v="2023-03-11T00:00:00"/>
    <n v="132"/>
    <n v="3.7"/>
    <n v="2023"/>
    <x v="6"/>
    <s v="1 to 2 hours"/>
    <n v="4"/>
  </r>
  <r>
    <s v="Call_7471"/>
    <s v="C0005"/>
    <n v="84"/>
    <x v="0"/>
    <d v="2023-03-11T00:00:00"/>
    <n v="54"/>
    <n v="4.2"/>
    <n v="2023"/>
    <x v="6"/>
    <s v="1 to 2 hours"/>
    <n v="4"/>
  </r>
  <r>
    <s v="Call_7472"/>
    <s v="C0001"/>
    <n v="56"/>
    <x v="4"/>
    <d v="2023-03-11T00:00:00"/>
    <n v="129"/>
    <n v="2.1"/>
    <n v="2023"/>
    <x v="6"/>
    <s v="30 to 60 mins"/>
    <n v="2"/>
  </r>
  <r>
    <s v="Call_7473"/>
    <s v="C0001"/>
    <n v="63"/>
    <x v="3"/>
    <d v="2023-03-11T00:00:00"/>
    <n v="42"/>
    <n v="4"/>
    <n v="2023"/>
    <x v="6"/>
    <s v="1 to 2 hours"/>
    <n v="4"/>
  </r>
  <r>
    <s v="Call_7474"/>
    <s v="C0009"/>
    <n v="83"/>
    <x v="3"/>
    <d v="2023-03-11T00:00:00"/>
    <n v="42"/>
    <n v="4.2"/>
    <n v="2023"/>
    <x v="6"/>
    <s v="1 to 2 hours"/>
    <n v="4"/>
  </r>
  <r>
    <s v="Call_7475"/>
    <s v="C0013"/>
    <n v="134"/>
    <x v="0"/>
    <d v="2023-03-11T00:00:00"/>
    <n v="180"/>
    <n v="3.1"/>
    <n v="2023"/>
    <x v="6"/>
    <s v="More than 2 hours"/>
    <n v="3"/>
  </r>
  <r>
    <s v="Call_7476"/>
    <s v="C0011"/>
    <n v="73"/>
    <x v="3"/>
    <d v="2023-03-12T00:00:00"/>
    <n v="34"/>
    <n v="4.8"/>
    <n v="2023"/>
    <x v="0"/>
    <s v="1 to 2 hours"/>
    <n v="5"/>
  </r>
  <r>
    <s v="Call_7477"/>
    <s v="C0008"/>
    <n v="6"/>
    <x v="4"/>
    <d v="2023-03-12T00:00:00"/>
    <n v="29"/>
    <n v="4.7"/>
    <n v="2023"/>
    <x v="0"/>
    <s v="Under 10 mins"/>
    <n v="5"/>
  </r>
  <r>
    <s v="Call_7478"/>
    <s v="C0012"/>
    <n v="46"/>
    <x v="1"/>
    <d v="2023-03-12T00:00:00"/>
    <n v="165"/>
    <n v="3.3"/>
    <n v="2023"/>
    <x v="0"/>
    <s v="30 to 60 mins"/>
    <n v="3"/>
  </r>
  <r>
    <s v="Call_7479"/>
    <s v="C0008"/>
    <n v="121"/>
    <x v="3"/>
    <d v="2023-03-13T00:00:00"/>
    <n v="32"/>
    <n v="3.7"/>
    <n v="2023"/>
    <x v="1"/>
    <s v="More than 2 hours"/>
    <n v="4"/>
  </r>
  <r>
    <s v="Call_7480"/>
    <s v="C0001"/>
    <n v="61"/>
    <x v="2"/>
    <d v="2023-03-13T00:00:00"/>
    <n v="160"/>
    <n v="4.9000000000000004"/>
    <n v="2023"/>
    <x v="1"/>
    <s v="1 to 2 hours"/>
    <n v="5"/>
  </r>
  <r>
    <s v="Call_7481"/>
    <s v="C0013"/>
    <n v="144"/>
    <x v="0"/>
    <d v="2023-03-13T00:00:00"/>
    <n v="140"/>
    <n v="3.5"/>
    <n v="2023"/>
    <x v="1"/>
    <s v="More than 2 hours"/>
    <n v="4"/>
  </r>
  <r>
    <s v="Call_7482"/>
    <s v="C0012"/>
    <n v="145"/>
    <x v="0"/>
    <d v="2023-03-13T00:00:00"/>
    <n v="136"/>
    <n v="4.4000000000000004"/>
    <n v="2023"/>
    <x v="1"/>
    <s v="More than 2 hours"/>
    <n v="4"/>
  </r>
  <r>
    <s v="Call_7483"/>
    <s v="C0005"/>
    <n v="85"/>
    <x v="4"/>
    <d v="2023-03-13T00:00:00"/>
    <n v="66"/>
    <n v="2.8"/>
    <n v="2023"/>
    <x v="1"/>
    <s v="1 to 2 hours"/>
    <n v="3"/>
  </r>
  <r>
    <s v="Call_7484"/>
    <s v="C0012"/>
    <n v="13"/>
    <x v="2"/>
    <d v="2023-03-14T00:00:00"/>
    <n v="63"/>
    <n v="4.0999999999999996"/>
    <n v="2023"/>
    <x v="2"/>
    <s v="10 to 30 mins"/>
    <n v="4"/>
  </r>
  <r>
    <s v="Call_7485"/>
    <s v="C0003"/>
    <n v="142"/>
    <x v="3"/>
    <d v="2023-03-14T00:00:00"/>
    <n v="44"/>
    <n v="3.5"/>
    <n v="2023"/>
    <x v="2"/>
    <s v="More than 2 hours"/>
    <n v="4"/>
  </r>
  <r>
    <s v="Call_7486"/>
    <s v="C0013"/>
    <n v="28"/>
    <x v="1"/>
    <d v="2023-03-14T00:00:00"/>
    <n v="78"/>
    <n v="3.8"/>
    <n v="2023"/>
    <x v="2"/>
    <s v="10 to 30 mins"/>
    <n v="4"/>
  </r>
  <r>
    <s v="Call_7487"/>
    <s v="C0013"/>
    <n v="119"/>
    <x v="3"/>
    <d v="2023-03-14T00:00:00"/>
    <n v="20"/>
    <n v="3.9"/>
    <n v="2023"/>
    <x v="2"/>
    <s v="1 to 2 hours"/>
    <n v="4"/>
  </r>
  <r>
    <s v="Call_7488"/>
    <s v="C0008"/>
    <n v="65"/>
    <x v="4"/>
    <d v="2023-03-14T00:00:00"/>
    <n v="84"/>
    <n v="2.5"/>
    <n v="2023"/>
    <x v="2"/>
    <s v="1 to 2 hours"/>
    <n v="3"/>
  </r>
  <r>
    <s v="Call_7489"/>
    <s v="C0002"/>
    <n v="68"/>
    <x v="4"/>
    <d v="2023-03-14T00:00:00"/>
    <n v="32"/>
    <n v="4.9000000000000004"/>
    <n v="2023"/>
    <x v="2"/>
    <s v="1 to 2 hours"/>
    <n v="5"/>
  </r>
  <r>
    <s v="Call_7490"/>
    <s v="C0009"/>
    <n v="72"/>
    <x v="1"/>
    <d v="2023-03-14T00:00:00"/>
    <n v="132"/>
    <n v="3.4"/>
    <n v="2023"/>
    <x v="2"/>
    <s v="1 to 2 hours"/>
    <n v="3"/>
  </r>
  <r>
    <s v="Call_7491"/>
    <s v="C0009"/>
    <n v="63"/>
    <x v="0"/>
    <d v="2023-03-14T00:00:00"/>
    <n v="105"/>
    <n v="3.3"/>
    <n v="2023"/>
    <x v="2"/>
    <s v="1 to 2 hours"/>
    <n v="3"/>
  </r>
  <r>
    <s v="Call_7492"/>
    <s v="C0004"/>
    <n v="139"/>
    <x v="3"/>
    <d v="2023-03-15T00:00:00"/>
    <n v="48"/>
    <n v="4.7"/>
    <n v="2023"/>
    <x v="3"/>
    <s v="More than 2 hours"/>
    <n v="5"/>
  </r>
  <r>
    <s v="Call_7493"/>
    <s v="C0013"/>
    <n v="59"/>
    <x v="3"/>
    <d v="2023-03-15T00:00:00"/>
    <n v="64"/>
    <n v="4"/>
    <n v="2023"/>
    <x v="3"/>
    <s v="30 to 60 mins"/>
    <n v="4"/>
  </r>
  <r>
    <s v="Call_7494"/>
    <s v="C0006"/>
    <n v="138"/>
    <x v="0"/>
    <d v="2023-03-15T00:00:00"/>
    <n v="44"/>
    <n v="3.8"/>
    <n v="2023"/>
    <x v="3"/>
    <s v="More than 2 hours"/>
    <n v="4"/>
  </r>
  <r>
    <s v="Call_7495"/>
    <s v="C0004"/>
    <n v="47"/>
    <x v="1"/>
    <d v="2023-03-15T00:00:00"/>
    <n v="120"/>
    <n v="3.1"/>
    <n v="2023"/>
    <x v="3"/>
    <s v="30 to 60 mins"/>
    <n v="3"/>
  </r>
  <r>
    <s v="Call_7496"/>
    <s v="C0006"/>
    <n v="74"/>
    <x v="1"/>
    <d v="2023-03-15T00:00:00"/>
    <n v="144"/>
    <n v="4.8"/>
    <n v="2023"/>
    <x v="3"/>
    <s v="1 to 2 hours"/>
    <n v="5"/>
  </r>
  <r>
    <s v="Call_7497"/>
    <s v="C0009"/>
    <n v="65"/>
    <x v="1"/>
    <d v="2023-03-15T00:00:00"/>
    <n v="87"/>
    <n v="2.7"/>
    <n v="2023"/>
    <x v="3"/>
    <s v="1 to 2 hours"/>
    <n v="3"/>
  </r>
  <r>
    <s v="Call_7498"/>
    <s v="C0011"/>
    <n v="123"/>
    <x v="4"/>
    <d v="2023-03-15T00:00:00"/>
    <n v="36"/>
    <n v="3.6"/>
    <n v="2023"/>
    <x v="3"/>
    <s v="More than 2 hours"/>
    <n v="4"/>
  </r>
  <r>
    <s v="Call_7499"/>
    <s v="C0009"/>
    <n v="90"/>
    <x v="3"/>
    <d v="2023-03-16T00:00:00"/>
    <n v="72"/>
    <n v="4.7"/>
    <n v="2023"/>
    <x v="4"/>
    <s v="1 to 2 hours"/>
    <n v="5"/>
  </r>
  <r>
    <s v="Call_7500"/>
    <s v="C0001"/>
    <n v="127"/>
    <x v="0"/>
    <d v="2023-03-16T00:00:00"/>
    <n v="150"/>
    <n v="4.4000000000000004"/>
    <n v="2023"/>
    <x v="4"/>
    <s v="More than 2 hours"/>
    <n v="4"/>
  </r>
  <r>
    <s v="Call_7501"/>
    <s v="C0014"/>
    <n v="60"/>
    <x v="1"/>
    <d v="2023-03-16T00:00:00"/>
    <n v="68"/>
    <n v="4.3"/>
    <n v="2023"/>
    <x v="4"/>
    <s v="30 to 60 mins"/>
    <n v="4"/>
  </r>
  <r>
    <s v="Call_7502"/>
    <s v="C0004"/>
    <n v="94"/>
    <x v="0"/>
    <d v="2023-03-16T00:00:00"/>
    <n v="99"/>
    <n v="4.9000000000000004"/>
    <n v="2023"/>
    <x v="4"/>
    <s v="1 to 2 hours"/>
    <n v="5"/>
  </r>
  <r>
    <s v="Call_7503"/>
    <s v="C0011"/>
    <n v="54"/>
    <x v="1"/>
    <d v="2023-03-16T00:00:00"/>
    <n v="26"/>
    <n v="4.8"/>
    <n v="2023"/>
    <x v="4"/>
    <s v="30 to 60 mins"/>
    <n v="5"/>
  </r>
  <r>
    <s v="Call_7504"/>
    <s v="C0009"/>
    <n v="104"/>
    <x v="1"/>
    <d v="2023-03-16T00:00:00"/>
    <n v="88"/>
    <n v="3.2"/>
    <n v="2023"/>
    <x v="4"/>
    <s v="1 to 2 hours"/>
    <n v="3"/>
  </r>
  <r>
    <s v="Call_7505"/>
    <s v="C0007"/>
    <n v="100"/>
    <x v="1"/>
    <d v="2023-03-16T00:00:00"/>
    <n v="124"/>
    <n v="3.4"/>
    <n v="2023"/>
    <x v="4"/>
    <s v="1 to 2 hours"/>
    <n v="3"/>
  </r>
  <r>
    <s v="Call_7506"/>
    <s v="C0006"/>
    <n v="84"/>
    <x v="1"/>
    <d v="2023-03-16T00:00:00"/>
    <n v="72"/>
    <n v="3.5"/>
    <n v="2023"/>
    <x v="4"/>
    <s v="1 to 2 hours"/>
    <n v="4"/>
  </r>
  <r>
    <s v="Call_7507"/>
    <s v="C0003"/>
    <n v="92"/>
    <x v="2"/>
    <d v="2023-03-17T00:00:00"/>
    <n v="125"/>
    <n v="4.9000000000000004"/>
    <n v="2023"/>
    <x v="5"/>
    <s v="1 to 2 hours"/>
    <n v="5"/>
  </r>
  <r>
    <s v="Call_7508"/>
    <s v="C0010"/>
    <n v="64"/>
    <x v="0"/>
    <d v="2023-03-17T00:00:00"/>
    <n v="22"/>
    <n v="4.0999999999999996"/>
    <n v="2023"/>
    <x v="5"/>
    <s v="1 to 2 hours"/>
    <n v="4"/>
  </r>
  <r>
    <s v="Call_7509"/>
    <s v="C0005"/>
    <n v="89"/>
    <x v="3"/>
    <d v="2023-03-18T00:00:00"/>
    <n v="70"/>
    <n v="4.9000000000000004"/>
    <n v="2023"/>
    <x v="6"/>
    <s v="1 to 2 hours"/>
    <n v="5"/>
  </r>
  <r>
    <s v="Call_7510"/>
    <s v="C0015"/>
    <n v="40"/>
    <x v="1"/>
    <d v="2023-03-18T00:00:00"/>
    <n v="24"/>
    <n v="4.3"/>
    <n v="2023"/>
    <x v="6"/>
    <s v="30 to 60 mins"/>
    <n v="4"/>
  </r>
  <r>
    <s v="Call_7511"/>
    <s v="C0013"/>
    <n v="75"/>
    <x v="4"/>
    <d v="2023-03-18T00:00:00"/>
    <n v="32"/>
    <n v="4.0999999999999996"/>
    <n v="2023"/>
    <x v="6"/>
    <s v="1 to 2 hours"/>
    <n v="4"/>
  </r>
  <r>
    <s v="Call_7512"/>
    <s v="C0001"/>
    <n v="106"/>
    <x v="2"/>
    <d v="2023-03-18T00:00:00"/>
    <n v="112"/>
    <n v="4.4000000000000004"/>
    <n v="2023"/>
    <x v="6"/>
    <s v="1 to 2 hours"/>
    <n v="4"/>
  </r>
  <r>
    <s v="Call_7513"/>
    <s v="C0010"/>
    <n v="58"/>
    <x v="1"/>
    <d v="2023-03-19T00:00:00"/>
    <n v="43"/>
    <n v="4.5"/>
    <n v="2023"/>
    <x v="0"/>
    <s v="30 to 60 mins"/>
    <n v="5"/>
  </r>
  <r>
    <s v="Call_7514"/>
    <s v="C0006"/>
    <n v="84"/>
    <x v="2"/>
    <d v="2023-03-19T00:00:00"/>
    <n v="22"/>
    <n v="3.5"/>
    <n v="2023"/>
    <x v="0"/>
    <s v="1 to 2 hours"/>
    <n v="4"/>
  </r>
  <r>
    <s v="Call_7515"/>
    <s v="C0009"/>
    <n v="140"/>
    <x v="2"/>
    <d v="2023-03-19T00:00:00"/>
    <n v="93"/>
    <n v="4.4000000000000004"/>
    <n v="2023"/>
    <x v="0"/>
    <s v="More than 2 hours"/>
    <n v="4"/>
  </r>
  <r>
    <s v="Call_7516"/>
    <s v="C0010"/>
    <n v="67"/>
    <x v="2"/>
    <d v="2023-03-19T00:00:00"/>
    <n v="45"/>
    <n v="3.5"/>
    <n v="2023"/>
    <x v="0"/>
    <s v="1 to 2 hours"/>
    <n v="4"/>
  </r>
  <r>
    <s v="Call_7517"/>
    <s v="C0004"/>
    <n v="126"/>
    <x v="2"/>
    <d v="2023-03-20T00:00:00"/>
    <n v="96"/>
    <n v="3.8"/>
    <n v="2023"/>
    <x v="1"/>
    <s v="More than 2 hours"/>
    <n v="4"/>
  </r>
  <r>
    <s v="Call_7518"/>
    <s v="C0004"/>
    <n v="89"/>
    <x v="1"/>
    <d v="2023-03-20T00:00:00"/>
    <n v="96"/>
    <n v="3.3"/>
    <n v="2023"/>
    <x v="1"/>
    <s v="1 to 2 hours"/>
    <n v="3"/>
  </r>
  <r>
    <s v="Call_7519"/>
    <s v="C0005"/>
    <n v="56"/>
    <x v="0"/>
    <d v="2023-03-20T00:00:00"/>
    <n v="31"/>
    <n v="4.4000000000000004"/>
    <n v="2023"/>
    <x v="1"/>
    <s v="30 to 60 mins"/>
    <n v="4"/>
  </r>
  <r>
    <s v="Call_7520"/>
    <s v="C0011"/>
    <n v="48"/>
    <x v="1"/>
    <d v="2023-03-20T00:00:00"/>
    <n v="200"/>
    <n v="3.9"/>
    <n v="2023"/>
    <x v="1"/>
    <s v="30 to 60 mins"/>
    <n v="4"/>
  </r>
  <r>
    <s v="Call_7521"/>
    <s v="C0004"/>
    <n v="55"/>
    <x v="0"/>
    <d v="2023-03-20T00:00:00"/>
    <n v="99"/>
    <n v="2.7"/>
    <n v="2023"/>
    <x v="1"/>
    <s v="30 to 60 mins"/>
    <n v="3"/>
  </r>
  <r>
    <s v="Call_7522"/>
    <s v="C0014"/>
    <n v="88"/>
    <x v="4"/>
    <d v="2023-03-20T00:00:00"/>
    <n v="144"/>
    <n v="2.9"/>
    <n v="2023"/>
    <x v="1"/>
    <s v="1 to 2 hours"/>
    <n v="3"/>
  </r>
  <r>
    <s v="Call_7523"/>
    <s v="C0005"/>
    <n v="102"/>
    <x v="2"/>
    <d v="2023-03-21T00:00:00"/>
    <n v="81"/>
    <n v="4"/>
    <n v="2023"/>
    <x v="2"/>
    <s v="1 to 2 hours"/>
    <n v="4"/>
  </r>
  <r>
    <s v="Call_7524"/>
    <s v="C0014"/>
    <n v="155"/>
    <x v="4"/>
    <d v="2023-03-21T00:00:00"/>
    <n v="70"/>
    <n v="4.4000000000000004"/>
    <n v="2023"/>
    <x v="2"/>
    <s v="More than 2 hours"/>
    <n v="4"/>
  </r>
  <r>
    <s v="Call_7525"/>
    <s v="C0004"/>
    <n v="63"/>
    <x v="4"/>
    <d v="2023-03-21T00:00:00"/>
    <n v="148"/>
    <n v="5"/>
    <n v="2023"/>
    <x v="2"/>
    <s v="1 to 2 hours"/>
    <n v="5"/>
  </r>
  <r>
    <s v="Call_7526"/>
    <s v="C0007"/>
    <n v="59"/>
    <x v="2"/>
    <d v="2023-03-21T00:00:00"/>
    <n v="215"/>
    <n v="4.0999999999999996"/>
    <n v="2023"/>
    <x v="2"/>
    <s v="30 to 60 mins"/>
    <n v="4"/>
  </r>
  <r>
    <s v="Call_7527"/>
    <s v="C0007"/>
    <n v="144"/>
    <x v="1"/>
    <d v="2023-03-21T00:00:00"/>
    <n v="124"/>
    <n v="4.4000000000000004"/>
    <n v="2023"/>
    <x v="2"/>
    <s v="More than 2 hours"/>
    <n v="4"/>
  </r>
  <r>
    <s v="Call_7528"/>
    <s v="C0006"/>
    <n v="113"/>
    <x v="3"/>
    <d v="2023-03-21T00:00:00"/>
    <n v="168"/>
    <n v="4.0999999999999996"/>
    <n v="2023"/>
    <x v="2"/>
    <s v="1 to 2 hours"/>
    <n v="4"/>
  </r>
  <r>
    <s v="Call_7529"/>
    <s v="C0012"/>
    <n v="154"/>
    <x v="0"/>
    <d v="2023-03-21T00:00:00"/>
    <n v="90"/>
    <n v="4.5"/>
    <n v="2023"/>
    <x v="2"/>
    <s v="More than 2 hours"/>
    <n v="5"/>
  </r>
  <r>
    <s v="Call_7530"/>
    <s v="C0012"/>
    <n v="58"/>
    <x v="2"/>
    <d v="2023-03-22T00:00:00"/>
    <n v="176"/>
    <n v="4.2"/>
    <n v="2023"/>
    <x v="3"/>
    <s v="30 to 60 mins"/>
    <n v="4"/>
  </r>
  <r>
    <s v="Call_7531"/>
    <s v="C0011"/>
    <n v="63"/>
    <x v="4"/>
    <d v="2023-03-22T00:00:00"/>
    <n v="87"/>
    <n v="4.5999999999999996"/>
    <n v="2023"/>
    <x v="3"/>
    <s v="1 to 2 hours"/>
    <n v="5"/>
  </r>
  <r>
    <s v="Call_7532"/>
    <s v="C0009"/>
    <n v="59"/>
    <x v="1"/>
    <d v="2023-03-22T00:00:00"/>
    <n v="128"/>
    <n v="4.5"/>
    <n v="2023"/>
    <x v="3"/>
    <s v="30 to 60 mins"/>
    <n v="5"/>
  </r>
  <r>
    <s v="Call_7533"/>
    <s v="C0008"/>
    <n v="129"/>
    <x v="4"/>
    <d v="2023-03-22T00:00:00"/>
    <n v="120"/>
    <n v="4.0999999999999996"/>
    <n v="2023"/>
    <x v="3"/>
    <s v="More than 2 hours"/>
    <n v="4"/>
  </r>
  <r>
    <s v="Call_7534"/>
    <s v="C0002"/>
    <n v="101"/>
    <x v="3"/>
    <d v="2023-03-22T00:00:00"/>
    <n v="130"/>
    <n v="4.8"/>
    <n v="2023"/>
    <x v="3"/>
    <s v="1 to 2 hours"/>
    <n v="5"/>
  </r>
  <r>
    <s v="Call_7535"/>
    <s v="C0015"/>
    <n v="154"/>
    <x v="1"/>
    <d v="2023-03-22T00:00:00"/>
    <n v="172"/>
    <n v="3.1"/>
    <n v="2023"/>
    <x v="3"/>
    <s v="More than 2 hours"/>
    <n v="3"/>
  </r>
  <r>
    <s v="Call_7536"/>
    <s v="C0010"/>
    <n v="131"/>
    <x v="1"/>
    <d v="2023-03-22T00:00:00"/>
    <n v="58"/>
    <n v="4.9000000000000004"/>
    <n v="2023"/>
    <x v="3"/>
    <s v="More than 2 hours"/>
    <n v="5"/>
  </r>
  <r>
    <s v="Call_7537"/>
    <s v="C0007"/>
    <n v="111"/>
    <x v="3"/>
    <d v="2023-03-23T00:00:00"/>
    <n v="86"/>
    <n v="4.0999999999999996"/>
    <n v="2023"/>
    <x v="4"/>
    <s v="1 to 2 hours"/>
    <n v="4"/>
  </r>
  <r>
    <s v="Call_7538"/>
    <s v="C0012"/>
    <n v="142"/>
    <x v="3"/>
    <d v="2023-03-24T00:00:00"/>
    <n v="31"/>
    <n v="4.4000000000000004"/>
    <n v="2023"/>
    <x v="5"/>
    <s v="More than 2 hours"/>
    <n v="4"/>
  </r>
  <r>
    <s v="Call_7539"/>
    <s v="C0005"/>
    <n v="93"/>
    <x v="4"/>
    <d v="2023-03-24T00:00:00"/>
    <n v="72"/>
    <n v="4.4000000000000004"/>
    <n v="2023"/>
    <x v="5"/>
    <s v="1 to 2 hours"/>
    <n v="4"/>
  </r>
  <r>
    <s v="Call_7540"/>
    <s v="C0012"/>
    <n v="125"/>
    <x v="0"/>
    <d v="2023-03-25T00:00:00"/>
    <n v="27"/>
    <n v="3"/>
    <n v="2023"/>
    <x v="6"/>
    <s v="More than 2 hours"/>
    <n v="3"/>
  </r>
  <r>
    <s v="Call_7541"/>
    <s v="C0008"/>
    <n v="76"/>
    <x v="1"/>
    <d v="2023-03-25T00:00:00"/>
    <n v="110"/>
    <n v="4.4000000000000004"/>
    <n v="2023"/>
    <x v="6"/>
    <s v="1 to 2 hours"/>
    <n v="4"/>
  </r>
  <r>
    <s v="Call_7542"/>
    <s v="C0006"/>
    <n v="69"/>
    <x v="4"/>
    <d v="2023-03-25T00:00:00"/>
    <n v="126"/>
    <n v="3.7"/>
    <n v="2023"/>
    <x v="6"/>
    <s v="1 to 2 hours"/>
    <n v="4"/>
  </r>
  <r>
    <s v="Call_7543"/>
    <s v="C0009"/>
    <n v="149"/>
    <x v="0"/>
    <d v="2023-03-25T00:00:00"/>
    <n v="60"/>
    <n v="3.9"/>
    <n v="2023"/>
    <x v="6"/>
    <s v="More than 2 hours"/>
    <n v="4"/>
  </r>
  <r>
    <s v="Call_7544"/>
    <s v="C0012"/>
    <n v="57"/>
    <x v="4"/>
    <d v="2023-03-25T00:00:00"/>
    <n v="35"/>
    <n v="3.5"/>
    <n v="2023"/>
    <x v="6"/>
    <s v="30 to 60 mins"/>
    <n v="4"/>
  </r>
  <r>
    <s v="Call_7545"/>
    <s v="C0004"/>
    <n v="113"/>
    <x v="1"/>
    <d v="2023-03-25T00:00:00"/>
    <n v="81"/>
    <n v="3.5"/>
    <n v="2023"/>
    <x v="6"/>
    <s v="1 to 2 hours"/>
    <n v="4"/>
  </r>
  <r>
    <s v="Call_7546"/>
    <s v="C0003"/>
    <n v="160"/>
    <x v="0"/>
    <d v="2023-03-25T00:00:00"/>
    <n v="116"/>
    <n v="3.4"/>
    <n v="2023"/>
    <x v="6"/>
    <s v="More than 2 hours"/>
    <n v="3"/>
  </r>
  <r>
    <s v="Call_7547"/>
    <s v="C0011"/>
    <n v="158"/>
    <x v="2"/>
    <d v="2023-03-25T00:00:00"/>
    <n v="60"/>
    <n v="4.5"/>
    <n v="2023"/>
    <x v="6"/>
    <s v="More than 2 hours"/>
    <n v="5"/>
  </r>
  <r>
    <s v="Call_7548"/>
    <s v="C0006"/>
    <n v="77"/>
    <x v="0"/>
    <d v="2023-03-26T00:00:00"/>
    <n v="130"/>
    <n v="4.2"/>
    <n v="2023"/>
    <x v="0"/>
    <s v="1 to 2 hours"/>
    <n v="4"/>
  </r>
  <r>
    <s v="Call_7549"/>
    <s v="C0013"/>
    <n v="118"/>
    <x v="3"/>
    <d v="2023-03-26T00:00:00"/>
    <n v="99"/>
    <n v="5"/>
    <n v="2023"/>
    <x v="0"/>
    <s v="1 to 2 hours"/>
    <n v="5"/>
  </r>
  <r>
    <s v="Call_7550"/>
    <s v="C0015"/>
    <n v="75"/>
    <x v="1"/>
    <d v="2023-03-26T00:00:00"/>
    <n v="135"/>
    <n v="4.7"/>
    <n v="2023"/>
    <x v="0"/>
    <s v="1 to 2 hours"/>
    <n v="5"/>
  </r>
  <r>
    <s v="Call_7551"/>
    <s v="C0004"/>
    <n v="103"/>
    <x v="0"/>
    <d v="2023-03-26T00:00:00"/>
    <n v="42"/>
    <n v="2.8"/>
    <n v="2023"/>
    <x v="0"/>
    <s v="1 to 2 hours"/>
    <n v="3"/>
  </r>
  <r>
    <s v="Call_7552"/>
    <s v="C0006"/>
    <n v="116"/>
    <x v="3"/>
    <d v="2023-03-27T00:00:00"/>
    <n v="63"/>
    <n v="3.4"/>
    <n v="2023"/>
    <x v="1"/>
    <s v="1 to 2 hours"/>
    <n v="3"/>
  </r>
  <r>
    <s v="Call_7553"/>
    <s v="C0007"/>
    <n v="61"/>
    <x v="2"/>
    <d v="2023-03-27T00:00:00"/>
    <n v="140"/>
    <n v="1.8"/>
    <n v="2023"/>
    <x v="1"/>
    <s v="1 to 2 hours"/>
    <n v="2"/>
  </r>
  <r>
    <s v="Call_7554"/>
    <s v="C0012"/>
    <n v="126"/>
    <x v="1"/>
    <d v="2023-03-27T00:00:00"/>
    <n v="128"/>
    <n v="4.2"/>
    <n v="2023"/>
    <x v="1"/>
    <s v="More than 2 hours"/>
    <n v="4"/>
  </r>
  <r>
    <s v="Call_7555"/>
    <s v="C0002"/>
    <n v="141"/>
    <x v="4"/>
    <d v="2023-03-27T00:00:00"/>
    <n v="80"/>
    <n v="4.4000000000000004"/>
    <n v="2023"/>
    <x v="1"/>
    <s v="More than 2 hours"/>
    <n v="4"/>
  </r>
  <r>
    <s v="Call_7556"/>
    <s v="C0011"/>
    <n v="95"/>
    <x v="3"/>
    <d v="2023-03-27T00:00:00"/>
    <n v="28"/>
    <n v="2.7"/>
    <n v="2023"/>
    <x v="1"/>
    <s v="1 to 2 hours"/>
    <n v="3"/>
  </r>
  <r>
    <s v="Call_7557"/>
    <s v="C0015"/>
    <n v="39"/>
    <x v="2"/>
    <d v="2023-03-28T00:00:00"/>
    <n v="81"/>
    <n v="5"/>
    <n v="2023"/>
    <x v="2"/>
    <s v="30 to 60 mins"/>
    <n v="5"/>
  </r>
  <r>
    <s v="Call_7558"/>
    <s v="C0004"/>
    <n v="127"/>
    <x v="1"/>
    <d v="2023-03-28T00:00:00"/>
    <n v="99"/>
    <n v="3.9"/>
    <n v="2023"/>
    <x v="2"/>
    <s v="More than 2 hours"/>
    <n v="4"/>
  </r>
  <r>
    <s v="Call_7559"/>
    <s v="C0007"/>
    <n v="78"/>
    <x v="1"/>
    <d v="2023-03-28T00:00:00"/>
    <n v="43"/>
    <n v="3.8"/>
    <n v="2023"/>
    <x v="2"/>
    <s v="1 to 2 hours"/>
    <n v="4"/>
  </r>
  <r>
    <s v="Call_7560"/>
    <s v="C0013"/>
    <n v="40"/>
    <x v="1"/>
    <d v="2023-03-28T00:00:00"/>
    <n v="34"/>
    <n v="4.5999999999999996"/>
    <n v="2023"/>
    <x v="2"/>
    <s v="30 to 60 mins"/>
    <n v="5"/>
  </r>
  <r>
    <s v="Call_7561"/>
    <s v="C0007"/>
    <n v="56"/>
    <x v="2"/>
    <d v="2023-03-28T00:00:00"/>
    <n v="225"/>
    <n v="4.5999999999999996"/>
    <n v="2023"/>
    <x v="2"/>
    <s v="30 to 60 mins"/>
    <n v="5"/>
  </r>
  <r>
    <s v="Call_7562"/>
    <s v="C0015"/>
    <n v="59"/>
    <x v="4"/>
    <d v="2023-03-28T00:00:00"/>
    <n v="210"/>
    <n v="4.5"/>
    <n v="2023"/>
    <x v="2"/>
    <s v="30 to 60 mins"/>
    <n v="5"/>
  </r>
  <r>
    <s v="Call_7563"/>
    <s v="C0012"/>
    <n v="30"/>
    <x v="1"/>
    <d v="2023-03-28T00:00:00"/>
    <n v="168"/>
    <n v="4.2"/>
    <n v="2023"/>
    <x v="2"/>
    <s v="10 to 30 mins"/>
    <n v="4"/>
  </r>
  <r>
    <s v="Call_7564"/>
    <s v="C0013"/>
    <n v="63"/>
    <x v="0"/>
    <d v="2023-03-29T00:00:00"/>
    <n v="82"/>
    <n v="4.5"/>
    <n v="2023"/>
    <x v="3"/>
    <s v="1 to 2 hours"/>
    <n v="5"/>
  </r>
  <r>
    <s v="Call_7565"/>
    <s v="C0005"/>
    <n v="56"/>
    <x v="3"/>
    <d v="2023-03-29T00:00:00"/>
    <n v="88"/>
    <n v="4.0999999999999996"/>
    <n v="2023"/>
    <x v="3"/>
    <s v="30 to 60 mins"/>
    <n v="4"/>
  </r>
  <r>
    <s v="Call_7566"/>
    <s v="C0008"/>
    <n v="95"/>
    <x v="0"/>
    <d v="2023-03-29T00:00:00"/>
    <n v="111"/>
    <n v="3.3"/>
    <n v="2023"/>
    <x v="3"/>
    <s v="1 to 2 hours"/>
    <n v="3"/>
  </r>
  <r>
    <s v="Call_7567"/>
    <s v="C0001"/>
    <n v="128"/>
    <x v="4"/>
    <d v="2023-03-29T00:00:00"/>
    <n v="60"/>
    <n v="3.8"/>
    <n v="2023"/>
    <x v="3"/>
    <s v="More than 2 hours"/>
    <n v="4"/>
  </r>
  <r>
    <s v="Call_7568"/>
    <s v="C0011"/>
    <n v="49"/>
    <x v="0"/>
    <d v="2023-03-29T00:00:00"/>
    <n v="80"/>
    <n v="3"/>
    <n v="2023"/>
    <x v="3"/>
    <s v="30 to 60 mins"/>
    <n v="3"/>
  </r>
  <r>
    <s v="Call_7569"/>
    <s v="C0001"/>
    <n v="89"/>
    <x v="2"/>
    <d v="2023-03-31T00:00:00"/>
    <n v="90"/>
    <n v="4.5999999999999996"/>
    <n v="2023"/>
    <x v="5"/>
    <s v="1 to 2 hours"/>
    <n v="5"/>
  </r>
  <r>
    <s v="Call_7570"/>
    <s v="C0009"/>
    <n v="87"/>
    <x v="0"/>
    <d v="2023-03-31T00:00:00"/>
    <n v="225"/>
    <n v="2.9"/>
    <n v="2023"/>
    <x v="5"/>
    <s v="1 to 2 hours"/>
    <n v="3"/>
  </r>
  <r>
    <s v="Call_7571"/>
    <s v="C0003"/>
    <n v="60"/>
    <x v="1"/>
    <d v="2023-04-01T00:00:00"/>
    <n v="215"/>
    <n v="3.2"/>
    <n v="2023"/>
    <x v="6"/>
    <s v="30 to 60 mins"/>
    <n v="3"/>
  </r>
  <r>
    <s v="Call_7572"/>
    <s v="C0014"/>
    <n v="42"/>
    <x v="2"/>
    <d v="2023-04-01T00:00:00"/>
    <n v="45"/>
    <n v="1.5"/>
    <n v="2023"/>
    <x v="6"/>
    <s v="30 to 60 mins"/>
    <n v="2"/>
  </r>
  <r>
    <s v="Call_7573"/>
    <s v="C0010"/>
    <n v="99"/>
    <x v="1"/>
    <d v="2023-04-01T00:00:00"/>
    <n v="74"/>
    <n v="4"/>
    <n v="2023"/>
    <x v="6"/>
    <s v="1 to 2 hours"/>
    <n v="4"/>
  </r>
  <r>
    <s v="Call_7574"/>
    <s v="C0005"/>
    <n v="20"/>
    <x v="2"/>
    <d v="2023-04-01T00:00:00"/>
    <n v="60"/>
    <n v="3.6"/>
    <n v="2023"/>
    <x v="6"/>
    <s v="10 to 30 mins"/>
    <n v="4"/>
  </r>
  <r>
    <s v="Call_7575"/>
    <s v="C0013"/>
    <n v="65"/>
    <x v="1"/>
    <d v="2023-04-01T00:00:00"/>
    <n v="64"/>
    <n v="3.7"/>
    <n v="2023"/>
    <x v="6"/>
    <s v="1 to 2 hours"/>
    <n v="4"/>
  </r>
  <r>
    <s v="Call_7576"/>
    <s v="C0012"/>
    <n v="71"/>
    <x v="0"/>
    <d v="2023-04-02T00:00:00"/>
    <n v="110"/>
    <n v="4.8"/>
    <n v="2023"/>
    <x v="0"/>
    <s v="1 to 2 hours"/>
    <n v="5"/>
  </r>
  <r>
    <s v="Call_7577"/>
    <s v="C0004"/>
    <n v="95"/>
    <x v="4"/>
    <d v="2023-04-02T00:00:00"/>
    <n v="52"/>
    <n v="1.2"/>
    <n v="2023"/>
    <x v="0"/>
    <s v="1 to 2 hours"/>
    <n v="1"/>
  </r>
  <r>
    <s v="Call_7578"/>
    <s v="C0005"/>
    <n v="81"/>
    <x v="3"/>
    <d v="2023-04-03T00:00:00"/>
    <n v="160"/>
    <n v="4.7"/>
    <n v="2023"/>
    <x v="1"/>
    <s v="1 to 2 hours"/>
    <n v="5"/>
  </r>
  <r>
    <s v="Call_7579"/>
    <s v="C0006"/>
    <n v="137"/>
    <x v="3"/>
    <d v="2023-04-03T00:00:00"/>
    <n v="215"/>
    <n v="4.7"/>
    <n v="2023"/>
    <x v="1"/>
    <s v="More than 2 hours"/>
    <n v="5"/>
  </r>
  <r>
    <s v="Call_7580"/>
    <s v="C0006"/>
    <n v="40"/>
    <x v="4"/>
    <d v="2023-04-03T00:00:00"/>
    <n v="220"/>
    <n v="4.5"/>
    <n v="2023"/>
    <x v="1"/>
    <s v="30 to 60 mins"/>
    <n v="5"/>
  </r>
  <r>
    <s v="Call_7581"/>
    <s v="C0010"/>
    <n v="111"/>
    <x v="1"/>
    <d v="2023-04-04T00:00:00"/>
    <n v="175"/>
    <n v="3.5"/>
    <n v="2023"/>
    <x v="2"/>
    <s v="1 to 2 hours"/>
    <n v="4"/>
  </r>
  <r>
    <s v="Call_7582"/>
    <s v="C0012"/>
    <n v="106"/>
    <x v="1"/>
    <d v="2023-04-04T00:00:00"/>
    <n v="145"/>
    <n v="4.0999999999999996"/>
    <n v="2023"/>
    <x v="2"/>
    <s v="1 to 2 hours"/>
    <n v="4"/>
  </r>
  <r>
    <s v="Call_7583"/>
    <s v="C0014"/>
    <n v="133"/>
    <x v="2"/>
    <d v="2023-04-04T00:00:00"/>
    <n v="72"/>
    <n v="4.4000000000000004"/>
    <n v="2023"/>
    <x v="2"/>
    <s v="More than 2 hours"/>
    <n v="4"/>
  </r>
  <r>
    <s v="Call_7584"/>
    <s v="C0007"/>
    <n v="38"/>
    <x v="1"/>
    <d v="2023-04-05T00:00:00"/>
    <n v="81"/>
    <n v="3.6"/>
    <n v="2023"/>
    <x v="3"/>
    <s v="30 to 60 mins"/>
    <n v="4"/>
  </r>
  <r>
    <s v="Call_7585"/>
    <s v="C0015"/>
    <n v="130"/>
    <x v="4"/>
    <d v="2023-04-05T00:00:00"/>
    <n v="54"/>
    <n v="4.0999999999999996"/>
    <n v="2023"/>
    <x v="3"/>
    <s v="More than 2 hours"/>
    <n v="4"/>
  </r>
  <r>
    <s v="Call_7586"/>
    <s v="C0013"/>
    <n v="23"/>
    <x v="2"/>
    <d v="2023-04-05T00:00:00"/>
    <n v="105"/>
    <n v="4.8"/>
    <n v="2023"/>
    <x v="3"/>
    <s v="10 to 30 mins"/>
    <n v="5"/>
  </r>
  <r>
    <s v="Call_7587"/>
    <s v="C0015"/>
    <n v="124"/>
    <x v="1"/>
    <d v="2023-04-06T00:00:00"/>
    <n v="176"/>
    <n v="3.9"/>
    <n v="2023"/>
    <x v="4"/>
    <s v="More than 2 hours"/>
    <n v="4"/>
  </r>
  <r>
    <s v="Call_7588"/>
    <s v="C0005"/>
    <n v="107"/>
    <x v="1"/>
    <d v="2023-04-06T00:00:00"/>
    <n v="115"/>
    <n v="3.8"/>
    <n v="2023"/>
    <x v="4"/>
    <s v="1 to 2 hours"/>
    <n v="4"/>
  </r>
  <r>
    <s v="Call_7589"/>
    <s v="C0006"/>
    <n v="60"/>
    <x v="0"/>
    <d v="2023-04-06T00:00:00"/>
    <n v="116"/>
    <n v="3.9"/>
    <n v="2023"/>
    <x v="4"/>
    <s v="30 to 60 mins"/>
    <n v="4"/>
  </r>
  <r>
    <s v="Call_7590"/>
    <s v="C0006"/>
    <n v="158"/>
    <x v="4"/>
    <d v="2023-04-06T00:00:00"/>
    <n v="100"/>
    <n v="4.0999999999999996"/>
    <n v="2023"/>
    <x v="4"/>
    <s v="More than 2 hours"/>
    <n v="4"/>
  </r>
  <r>
    <s v="Call_7591"/>
    <s v="C0009"/>
    <n v="110"/>
    <x v="4"/>
    <d v="2023-04-07T00:00:00"/>
    <n v="36"/>
    <n v="2.2000000000000002"/>
    <n v="2023"/>
    <x v="5"/>
    <s v="1 to 2 hours"/>
    <n v="2"/>
  </r>
  <r>
    <s v="Call_7592"/>
    <s v="C0001"/>
    <n v="70"/>
    <x v="4"/>
    <d v="2023-04-07T00:00:00"/>
    <n v="114"/>
    <n v="5"/>
    <n v="2023"/>
    <x v="5"/>
    <s v="1 to 2 hours"/>
    <n v="5"/>
  </r>
  <r>
    <s v="Call_7593"/>
    <s v="C0001"/>
    <n v="150"/>
    <x v="0"/>
    <d v="2023-04-07T00:00:00"/>
    <n v="24"/>
    <n v="3.8"/>
    <n v="2023"/>
    <x v="5"/>
    <s v="More than 2 hours"/>
    <n v="4"/>
  </r>
  <r>
    <s v="Call_7594"/>
    <s v="C0007"/>
    <n v="36"/>
    <x v="1"/>
    <d v="2023-04-07T00:00:00"/>
    <n v="135"/>
    <n v="4.5999999999999996"/>
    <n v="2023"/>
    <x v="5"/>
    <s v="30 to 60 mins"/>
    <n v="5"/>
  </r>
  <r>
    <s v="Call_7595"/>
    <s v="C0015"/>
    <n v="74"/>
    <x v="1"/>
    <d v="2023-04-07T00:00:00"/>
    <n v="30"/>
    <n v="4"/>
    <n v="2023"/>
    <x v="5"/>
    <s v="1 to 2 hours"/>
    <n v="4"/>
  </r>
  <r>
    <s v="Call_7596"/>
    <s v="C0004"/>
    <n v="75"/>
    <x v="1"/>
    <d v="2023-04-07T00:00:00"/>
    <n v="84"/>
    <n v="2.8"/>
    <n v="2023"/>
    <x v="5"/>
    <s v="1 to 2 hours"/>
    <n v="3"/>
  </r>
  <r>
    <s v="Call_7597"/>
    <s v="C0008"/>
    <n v="70"/>
    <x v="3"/>
    <d v="2023-04-07T00:00:00"/>
    <n v="42"/>
    <n v="4.4000000000000004"/>
    <n v="2023"/>
    <x v="5"/>
    <s v="1 to 2 hours"/>
    <n v="4"/>
  </r>
  <r>
    <s v="Call_7598"/>
    <s v="C0009"/>
    <n v="23"/>
    <x v="4"/>
    <d v="2023-04-07T00:00:00"/>
    <n v="117"/>
    <n v="2.4"/>
    <n v="2023"/>
    <x v="5"/>
    <s v="10 to 30 mins"/>
    <n v="2"/>
  </r>
  <r>
    <s v="Call_7599"/>
    <s v="C0010"/>
    <n v="104"/>
    <x v="2"/>
    <d v="2023-04-07T00:00:00"/>
    <n v="164"/>
    <n v="4"/>
    <n v="2023"/>
    <x v="5"/>
    <s v="1 to 2 hours"/>
    <n v="4"/>
  </r>
  <r>
    <s v="Call_7600"/>
    <s v="C0001"/>
    <n v="95"/>
    <x v="3"/>
    <d v="2023-04-08T00:00:00"/>
    <n v="123"/>
    <n v="4.4000000000000004"/>
    <n v="2023"/>
    <x v="6"/>
    <s v="1 to 2 hours"/>
    <n v="4"/>
  </r>
  <r>
    <s v="Call_7601"/>
    <s v="C0011"/>
    <n v="49"/>
    <x v="0"/>
    <d v="2023-04-08T00:00:00"/>
    <n v="172"/>
    <n v="2.9"/>
    <n v="2023"/>
    <x v="6"/>
    <s v="30 to 60 mins"/>
    <n v="3"/>
  </r>
  <r>
    <s v="Call_7602"/>
    <s v="C0012"/>
    <n v="8"/>
    <x v="4"/>
    <d v="2023-04-08T00:00:00"/>
    <n v="20"/>
    <n v="4.8"/>
    <n v="2023"/>
    <x v="6"/>
    <s v="Under 10 mins"/>
    <n v="5"/>
  </r>
  <r>
    <s v="Call_7603"/>
    <s v="C0001"/>
    <n v="157"/>
    <x v="0"/>
    <d v="2023-04-08T00:00:00"/>
    <n v="72"/>
    <n v="3.7"/>
    <n v="2023"/>
    <x v="6"/>
    <s v="More than 2 hours"/>
    <n v="4"/>
  </r>
  <r>
    <s v="Call_7604"/>
    <s v="C0005"/>
    <n v="74"/>
    <x v="1"/>
    <d v="2023-04-08T00:00:00"/>
    <n v="32"/>
    <n v="4.8"/>
    <n v="2023"/>
    <x v="6"/>
    <s v="1 to 2 hours"/>
    <n v="5"/>
  </r>
  <r>
    <s v="Call_7605"/>
    <s v="C0009"/>
    <n v="72"/>
    <x v="3"/>
    <d v="2023-04-08T00:00:00"/>
    <n v="140"/>
    <n v="3.2"/>
    <n v="2023"/>
    <x v="6"/>
    <s v="1 to 2 hours"/>
    <n v="3"/>
  </r>
  <r>
    <s v="Call_7606"/>
    <s v="C0005"/>
    <n v="79"/>
    <x v="1"/>
    <d v="2023-04-09T00:00:00"/>
    <n v="120"/>
    <n v="4.9000000000000004"/>
    <n v="2023"/>
    <x v="0"/>
    <s v="1 to 2 hours"/>
    <n v="5"/>
  </r>
  <r>
    <s v="Call_7607"/>
    <s v="C0015"/>
    <n v="23"/>
    <x v="1"/>
    <d v="2023-04-09T00:00:00"/>
    <n v="86"/>
    <n v="2.2000000000000002"/>
    <n v="2023"/>
    <x v="0"/>
    <s v="10 to 30 mins"/>
    <n v="2"/>
  </r>
  <r>
    <s v="Call_7608"/>
    <s v="C0004"/>
    <n v="69"/>
    <x v="1"/>
    <d v="2023-04-09T00:00:00"/>
    <n v="132"/>
    <n v="5"/>
    <n v="2023"/>
    <x v="0"/>
    <s v="1 to 2 hours"/>
    <n v="5"/>
  </r>
  <r>
    <s v="Call_7609"/>
    <s v="C0006"/>
    <n v="64"/>
    <x v="1"/>
    <d v="2023-04-09T00:00:00"/>
    <n v="80"/>
    <n v="3.3"/>
    <n v="2023"/>
    <x v="0"/>
    <s v="1 to 2 hours"/>
    <n v="3"/>
  </r>
  <r>
    <s v="Call_7610"/>
    <s v="C0002"/>
    <n v="47"/>
    <x v="0"/>
    <d v="2023-04-09T00:00:00"/>
    <n v="132"/>
    <n v="3.7"/>
    <n v="2023"/>
    <x v="0"/>
    <s v="30 to 60 mins"/>
    <n v="4"/>
  </r>
  <r>
    <s v="Call_7611"/>
    <s v="C0005"/>
    <n v="55"/>
    <x v="3"/>
    <d v="2023-04-09T00:00:00"/>
    <n v="27"/>
    <n v="3.7"/>
    <n v="2023"/>
    <x v="0"/>
    <s v="30 to 60 mins"/>
    <n v="4"/>
  </r>
  <r>
    <s v="Call_7612"/>
    <s v="C0010"/>
    <n v="104"/>
    <x v="3"/>
    <d v="2023-04-10T00:00:00"/>
    <n v="68"/>
    <n v="3.6"/>
    <n v="2023"/>
    <x v="1"/>
    <s v="1 to 2 hours"/>
    <n v="4"/>
  </r>
  <r>
    <s v="Call_7613"/>
    <s v="C0002"/>
    <n v="116"/>
    <x v="1"/>
    <d v="2023-04-10T00:00:00"/>
    <n v="22"/>
    <n v="4.7"/>
    <n v="2023"/>
    <x v="1"/>
    <s v="1 to 2 hours"/>
    <n v="5"/>
  </r>
  <r>
    <s v="Call_7614"/>
    <s v="C0015"/>
    <n v="99"/>
    <x v="3"/>
    <d v="2023-04-10T00:00:00"/>
    <n v="42"/>
    <n v="3.1"/>
    <n v="2023"/>
    <x v="1"/>
    <s v="1 to 2 hours"/>
    <n v="3"/>
  </r>
  <r>
    <s v="Call_7615"/>
    <s v="C0010"/>
    <n v="84"/>
    <x v="3"/>
    <d v="2023-04-11T00:00:00"/>
    <n v="38"/>
    <n v="3.3"/>
    <n v="2023"/>
    <x v="2"/>
    <s v="1 to 2 hours"/>
    <n v="3"/>
  </r>
  <r>
    <s v="Call_7616"/>
    <s v="C0012"/>
    <n v="159"/>
    <x v="3"/>
    <d v="2023-04-11T00:00:00"/>
    <n v="42"/>
    <n v="4.5"/>
    <n v="2023"/>
    <x v="2"/>
    <s v="More than 2 hours"/>
    <n v="5"/>
  </r>
  <r>
    <s v="Call_7617"/>
    <s v="C0007"/>
    <n v="25"/>
    <x v="0"/>
    <d v="2023-04-11T00:00:00"/>
    <n v="75"/>
    <n v="3.9"/>
    <n v="2023"/>
    <x v="2"/>
    <s v="10 to 30 mins"/>
    <n v="4"/>
  </r>
  <r>
    <s v="Call_7618"/>
    <s v="C0012"/>
    <n v="53"/>
    <x v="4"/>
    <d v="2023-04-12T00:00:00"/>
    <n v="23"/>
    <n v="4.9000000000000004"/>
    <n v="2023"/>
    <x v="3"/>
    <s v="30 to 60 mins"/>
    <n v="5"/>
  </r>
  <r>
    <s v="Call_7619"/>
    <s v="C0012"/>
    <n v="89"/>
    <x v="0"/>
    <d v="2023-04-12T00:00:00"/>
    <n v="200"/>
    <n v="4.8"/>
    <n v="2023"/>
    <x v="3"/>
    <s v="1 to 2 hours"/>
    <n v="5"/>
  </r>
  <r>
    <s v="Call_7620"/>
    <s v="C0014"/>
    <n v="73"/>
    <x v="1"/>
    <d v="2023-04-13T00:00:00"/>
    <n v="45"/>
    <n v="3.6"/>
    <n v="2023"/>
    <x v="4"/>
    <s v="1 to 2 hours"/>
    <n v="4"/>
  </r>
  <r>
    <s v="Call_7621"/>
    <s v="C0015"/>
    <n v="50"/>
    <x v="1"/>
    <d v="2023-04-13T00:00:00"/>
    <n v="105"/>
    <n v="3.5"/>
    <n v="2023"/>
    <x v="4"/>
    <s v="30 to 60 mins"/>
    <n v="4"/>
  </r>
  <r>
    <s v="Call_7622"/>
    <s v="C0011"/>
    <n v="98"/>
    <x v="1"/>
    <d v="2023-04-13T00:00:00"/>
    <n v="22"/>
    <n v="3.8"/>
    <n v="2023"/>
    <x v="4"/>
    <s v="1 to 2 hours"/>
    <n v="4"/>
  </r>
  <r>
    <s v="Call_7623"/>
    <s v="C0013"/>
    <n v="114"/>
    <x v="3"/>
    <d v="2023-04-14T00:00:00"/>
    <n v="126"/>
    <n v="4.4000000000000004"/>
    <n v="2023"/>
    <x v="5"/>
    <s v="1 to 2 hours"/>
    <n v="4"/>
  </r>
  <r>
    <s v="Call_7624"/>
    <s v="C0006"/>
    <n v="67"/>
    <x v="3"/>
    <d v="2023-04-14T00:00:00"/>
    <n v="35"/>
    <n v="3"/>
    <n v="2023"/>
    <x v="5"/>
    <s v="1 to 2 hours"/>
    <n v="3"/>
  </r>
  <r>
    <s v="Call_7625"/>
    <s v="C0005"/>
    <n v="91"/>
    <x v="1"/>
    <d v="2023-04-14T00:00:00"/>
    <n v="84"/>
    <n v="4.5"/>
    <n v="2023"/>
    <x v="5"/>
    <s v="1 to 2 hours"/>
    <n v="5"/>
  </r>
  <r>
    <s v="Call_7626"/>
    <s v="C0008"/>
    <n v="67"/>
    <x v="1"/>
    <d v="2023-04-15T00:00:00"/>
    <n v="172"/>
    <n v="4.5"/>
    <n v="2023"/>
    <x v="6"/>
    <s v="1 to 2 hours"/>
    <n v="5"/>
  </r>
  <r>
    <s v="Call_7627"/>
    <s v="C0013"/>
    <n v="139"/>
    <x v="0"/>
    <d v="2023-04-15T00:00:00"/>
    <n v="114"/>
    <n v="4"/>
    <n v="2023"/>
    <x v="6"/>
    <s v="More than 2 hours"/>
    <n v="4"/>
  </r>
  <r>
    <s v="Call_7628"/>
    <s v="C0008"/>
    <n v="102"/>
    <x v="0"/>
    <d v="2023-04-15T00:00:00"/>
    <n v="60"/>
    <n v="3.8"/>
    <n v="2023"/>
    <x v="6"/>
    <s v="1 to 2 hours"/>
    <n v="4"/>
  </r>
  <r>
    <s v="Call_7629"/>
    <s v="C0001"/>
    <n v="108"/>
    <x v="2"/>
    <d v="2023-04-15T00:00:00"/>
    <n v="26"/>
    <n v="3.3"/>
    <n v="2023"/>
    <x v="6"/>
    <s v="1 to 2 hours"/>
    <n v="3"/>
  </r>
  <r>
    <s v="Call_7630"/>
    <s v="C0007"/>
    <n v="66"/>
    <x v="1"/>
    <d v="2023-04-15T00:00:00"/>
    <n v="210"/>
    <n v="4.3"/>
    <n v="2023"/>
    <x v="6"/>
    <s v="1 to 2 hours"/>
    <n v="4"/>
  </r>
  <r>
    <s v="Call_7631"/>
    <s v="C0009"/>
    <n v="85"/>
    <x v="0"/>
    <d v="2023-04-15T00:00:00"/>
    <n v="129"/>
    <n v="4.2"/>
    <n v="2023"/>
    <x v="6"/>
    <s v="1 to 2 hours"/>
    <n v="4"/>
  </r>
  <r>
    <s v="Call_7632"/>
    <s v="C0006"/>
    <n v="55"/>
    <x v="2"/>
    <d v="2023-04-15T00:00:00"/>
    <n v="215"/>
    <n v="4.3"/>
    <n v="2023"/>
    <x v="6"/>
    <s v="30 to 60 mins"/>
    <n v="4"/>
  </r>
  <r>
    <s v="Call_7633"/>
    <s v="C0001"/>
    <n v="17"/>
    <x v="4"/>
    <d v="2023-04-15T00:00:00"/>
    <n v="69"/>
    <n v="4.5999999999999996"/>
    <n v="2023"/>
    <x v="6"/>
    <s v="10 to 30 mins"/>
    <n v="5"/>
  </r>
  <r>
    <s v="Call_7634"/>
    <s v="C0006"/>
    <n v="128"/>
    <x v="4"/>
    <d v="2023-04-15T00:00:00"/>
    <n v="140"/>
    <n v="3"/>
    <n v="2023"/>
    <x v="6"/>
    <s v="More than 2 hours"/>
    <n v="3"/>
  </r>
  <r>
    <s v="Call_7635"/>
    <s v="C0015"/>
    <n v="45"/>
    <x v="2"/>
    <d v="2023-04-16T00:00:00"/>
    <n v="156"/>
    <n v="2.7"/>
    <n v="2023"/>
    <x v="0"/>
    <s v="30 to 60 mins"/>
    <n v="3"/>
  </r>
  <r>
    <s v="Call_7636"/>
    <s v="C0001"/>
    <n v="41"/>
    <x v="4"/>
    <d v="2023-04-16T00:00:00"/>
    <n v="164"/>
    <n v="3.1"/>
    <n v="2023"/>
    <x v="0"/>
    <s v="30 to 60 mins"/>
    <n v="3"/>
  </r>
  <r>
    <s v="Call_7637"/>
    <s v="C0002"/>
    <n v="49"/>
    <x v="4"/>
    <d v="2023-04-16T00:00:00"/>
    <n v="195"/>
    <n v="2.6"/>
    <n v="2023"/>
    <x v="0"/>
    <s v="30 to 60 mins"/>
    <n v="3"/>
  </r>
  <r>
    <s v="Call_7638"/>
    <s v="C0004"/>
    <n v="21"/>
    <x v="3"/>
    <d v="2023-04-16T00:00:00"/>
    <n v="74"/>
    <n v="4.5999999999999996"/>
    <n v="2023"/>
    <x v="0"/>
    <s v="10 to 30 mins"/>
    <n v="5"/>
  </r>
  <r>
    <s v="Call_7639"/>
    <s v="C0012"/>
    <n v="133"/>
    <x v="2"/>
    <d v="2023-04-16T00:00:00"/>
    <n v="100"/>
    <n v="4"/>
    <n v="2023"/>
    <x v="0"/>
    <s v="More than 2 hours"/>
    <n v="4"/>
  </r>
  <r>
    <s v="Call_7640"/>
    <s v="C0003"/>
    <n v="135"/>
    <x v="1"/>
    <d v="2023-04-16T00:00:00"/>
    <n v="185"/>
    <n v="4.5"/>
    <n v="2023"/>
    <x v="0"/>
    <s v="More than 2 hours"/>
    <n v="5"/>
  </r>
  <r>
    <s v="Call_7641"/>
    <s v="C0013"/>
    <n v="69"/>
    <x v="2"/>
    <d v="2023-04-16T00:00:00"/>
    <n v="130"/>
    <n v="1.9"/>
    <n v="2023"/>
    <x v="0"/>
    <s v="1 to 2 hours"/>
    <n v="2"/>
  </r>
  <r>
    <s v="Call_7642"/>
    <s v="C0010"/>
    <n v="110"/>
    <x v="3"/>
    <d v="2023-04-17T00:00:00"/>
    <n v="21"/>
    <n v="2.6"/>
    <n v="2023"/>
    <x v="1"/>
    <s v="1 to 2 hours"/>
    <n v="3"/>
  </r>
  <r>
    <s v="Call_7643"/>
    <s v="C0008"/>
    <n v="64"/>
    <x v="0"/>
    <d v="2023-04-17T00:00:00"/>
    <n v="88"/>
    <n v="4.3"/>
    <n v="2023"/>
    <x v="1"/>
    <s v="1 to 2 hours"/>
    <n v="4"/>
  </r>
  <r>
    <s v="Call_7644"/>
    <s v="C0005"/>
    <n v="105"/>
    <x v="4"/>
    <d v="2023-04-17T00:00:00"/>
    <n v="35"/>
    <n v="4.4000000000000004"/>
    <n v="2023"/>
    <x v="1"/>
    <s v="1 to 2 hours"/>
    <n v="4"/>
  </r>
  <r>
    <s v="Call_7645"/>
    <s v="C0008"/>
    <n v="165"/>
    <x v="1"/>
    <d v="2023-04-17T00:00:00"/>
    <n v="68"/>
    <n v="4.3"/>
    <n v="2023"/>
    <x v="1"/>
    <s v="More than 2 hours"/>
    <n v="4"/>
  </r>
  <r>
    <s v="Call_7646"/>
    <s v="C0015"/>
    <n v="125"/>
    <x v="1"/>
    <d v="2023-04-17T00:00:00"/>
    <n v="148"/>
    <n v="4.5"/>
    <n v="2023"/>
    <x v="1"/>
    <s v="More than 2 hours"/>
    <n v="5"/>
  </r>
  <r>
    <s v="Call_7647"/>
    <s v="C0005"/>
    <n v="88"/>
    <x v="0"/>
    <d v="2023-04-18T00:00:00"/>
    <n v="81"/>
    <n v="4.2"/>
    <n v="2023"/>
    <x v="2"/>
    <s v="1 to 2 hours"/>
    <n v="4"/>
  </r>
  <r>
    <s v="Call_7648"/>
    <s v="C0013"/>
    <n v="6"/>
    <x v="0"/>
    <d v="2023-04-18T00:00:00"/>
    <n v="75"/>
    <n v="3.9"/>
    <n v="2023"/>
    <x v="2"/>
    <s v="Under 10 mins"/>
    <n v="4"/>
  </r>
  <r>
    <s v="Call_7649"/>
    <s v="C0009"/>
    <n v="69"/>
    <x v="2"/>
    <d v="2023-04-19T00:00:00"/>
    <n v="32"/>
    <n v="3.6"/>
    <n v="2023"/>
    <x v="3"/>
    <s v="1 to 2 hours"/>
    <n v="4"/>
  </r>
  <r>
    <s v="Call_7650"/>
    <s v="C0001"/>
    <n v="107"/>
    <x v="2"/>
    <d v="2023-04-19T00:00:00"/>
    <n v="156"/>
    <n v="3.8"/>
    <n v="2023"/>
    <x v="3"/>
    <s v="1 to 2 hours"/>
    <n v="4"/>
  </r>
  <r>
    <s v="Call_7651"/>
    <s v="C0004"/>
    <n v="90"/>
    <x v="1"/>
    <d v="2023-04-19T00:00:00"/>
    <n v="99"/>
    <n v="4.9000000000000004"/>
    <n v="2023"/>
    <x v="3"/>
    <s v="1 to 2 hours"/>
    <n v="5"/>
  </r>
  <r>
    <s v="Call_7652"/>
    <s v="C0003"/>
    <n v="120"/>
    <x v="4"/>
    <d v="2023-04-19T00:00:00"/>
    <n v="26"/>
    <n v="4"/>
    <n v="2023"/>
    <x v="3"/>
    <s v="1 to 2 hours"/>
    <n v="4"/>
  </r>
  <r>
    <s v="Call_7653"/>
    <s v="C0011"/>
    <n v="47"/>
    <x v="2"/>
    <d v="2023-04-19T00:00:00"/>
    <n v="84"/>
    <n v="4.0999999999999996"/>
    <n v="2023"/>
    <x v="3"/>
    <s v="30 to 60 mins"/>
    <n v="4"/>
  </r>
  <r>
    <s v="Call_7654"/>
    <s v="C0014"/>
    <n v="60"/>
    <x v="4"/>
    <d v="2023-04-19T00:00:00"/>
    <n v="84"/>
    <n v="4.8"/>
    <n v="2023"/>
    <x v="3"/>
    <s v="30 to 60 mins"/>
    <n v="5"/>
  </r>
  <r>
    <s v="Call_7655"/>
    <s v="C0006"/>
    <n v="64"/>
    <x v="1"/>
    <d v="2023-04-19T00:00:00"/>
    <n v="170"/>
    <n v="2.2999999999999998"/>
    <n v="2023"/>
    <x v="3"/>
    <s v="1 to 2 hours"/>
    <n v="2"/>
  </r>
  <r>
    <s v="Call_7656"/>
    <s v="C0008"/>
    <n v="62"/>
    <x v="2"/>
    <d v="2023-04-19T00:00:00"/>
    <n v="35"/>
    <n v="4.4000000000000004"/>
    <n v="2023"/>
    <x v="3"/>
    <s v="1 to 2 hours"/>
    <n v="4"/>
  </r>
  <r>
    <s v="Call_7657"/>
    <s v="C0010"/>
    <n v="88"/>
    <x v="2"/>
    <d v="2023-04-20T00:00:00"/>
    <n v="35"/>
    <n v="3.8"/>
    <n v="2023"/>
    <x v="4"/>
    <s v="1 to 2 hours"/>
    <n v="4"/>
  </r>
  <r>
    <s v="Call_7658"/>
    <s v="C0015"/>
    <n v="116"/>
    <x v="2"/>
    <d v="2023-04-20T00:00:00"/>
    <n v="132"/>
    <n v="5"/>
    <n v="2023"/>
    <x v="4"/>
    <s v="1 to 2 hours"/>
    <n v="5"/>
  </r>
  <r>
    <s v="Call_7659"/>
    <s v="C0004"/>
    <n v="82"/>
    <x v="0"/>
    <d v="2023-04-21T00:00:00"/>
    <n v="144"/>
    <n v="3.3"/>
    <n v="2023"/>
    <x v="5"/>
    <s v="1 to 2 hours"/>
    <n v="3"/>
  </r>
  <r>
    <s v="Call_7660"/>
    <s v="C0008"/>
    <n v="99"/>
    <x v="1"/>
    <d v="2023-04-21T00:00:00"/>
    <n v="48"/>
    <n v="5"/>
    <n v="2023"/>
    <x v="5"/>
    <s v="1 to 2 hours"/>
    <n v="5"/>
  </r>
  <r>
    <s v="Call_7661"/>
    <s v="C0008"/>
    <n v="55"/>
    <x v="0"/>
    <d v="2023-04-21T00:00:00"/>
    <n v="200"/>
    <n v="2.2999999999999998"/>
    <n v="2023"/>
    <x v="5"/>
    <s v="30 to 60 mins"/>
    <n v="2"/>
  </r>
  <r>
    <s v="Call_7662"/>
    <s v="C0006"/>
    <n v="61"/>
    <x v="4"/>
    <d v="2023-04-21T00:00:00"/>
    <n v="38"/>
    <n v="4.8"/>
    <n v="2023"/>
    <x v="5"/>
    <s v="1 to 2 hours"/>
    <n v="5"/>
  </r>
  <r>
    <s v="Call_7663"/>
    <s v="C0015"/>
    <n v="36"/>
    <x v="3"/>
    <d v="2023-04-21T00:00:00"/>
    <n v="81"/>
    <n v="3.7"/>
    <n v="2023"/>
    <x v="5"/>
    <s v="30 to 60 mins"/>
    <n v="4"/>
  </r>
  <r>
    <s v="Call_7664"/>
    <s v="C0004"/>
    <n v="123"/>
    <x v="2"/>
    <d v="2023-04-21T00:00:00"/>
    <n v="120"/>
    <n v="4.2"/>
    <n v="2023"/>
    <x v="5"/>
    <s v="More than 2 hours"/>
    <n v="4"/>
  </r>
  <r>
    <s v="Call_7665"/>
    <s v="C0002"/>
    <n v="24"/>
    <x v="4"/>
    <d v="2023-04-21T00:00:00"/>
    <n v="74"/>
    <n v="4.8"/>
    <n v="2023"/>
    <x v="5"/>
    <s v="10 to 30 mins"/>
    <n v="5"/>
  </r>
  <r>
    <s v="Call_7666"/>
    <s v="C0004"/>
    <n v="43"/>
    <x v="2"/>
    <d v="2023-04-22T00:00:00"/>
    <n v="128"/>
    <n v="4.7"/>
    <n v="2023"/>
    <x v="6"/>
    <s v="30 to 60 mins"/>
    <n v="5"/>
  </r>
  <r>
    <s v="Call_7667"/>
    <s v="C0014"/>
    <n v="95"/>
    <x v="1"/>
    <d v="2023-04-22T00:00:00"/>
    <n v="21"/>
    <n v="3.9"/>
    <n v="2023"/>
    <x v="6"/>
    <s v="1 to 2 hours"/>
    <n v="4"/>
  </r>
  <r>
    <s v="Call_7668"/>
    <s v="C0008"/>
    <n v="53"/>
    <x v="2"/>
    <d v="2023-04-22T00:00:00"/>
    <n v="110"/>
    <n v="4.3"/>
    <n v="2023"/>
    <x v="6"/>
    <s v="30 to 60 mins"/>
    <n v="4"/>
  </r>
  <r>
    <s v="Call_7669"/>
    <s v="C0004"/>
    <n v="113"/>
    <x v="2"/>
    <d v="2023-04-22T00:00:00"/>
    <n v="145"/>
    <n v="4"/>
    <n v="2023"/>
    <x v="6"/>
    <s v="1 to 2 hours"/>
    <n v="4"/>
  </r>
  <r>
    <s v="Call_7670"/>
    <s v="C0008"/>
    <n v="89"/>
    <x v="3"/>
    <d v="2023-04-22T00:00:00"/>
    <n v="129"/>
    <n v="4"/>
    <n v="2023"/>
    <x v="6"/>
    <s v="1 to 2 hours"/>
    <n v="4"/>
  </r>
  <r>
    <s v="Call_7671"/>
    <s v="C0010"/>
    <n v="84"/>
    <x v="0"/>
    <d v="2023-04-22T00:00:00"/>
    <n v="156"/>
    <n v="3.2"/>
    <n v="2023"/>
    <x v="6"/>
    <s v="1 to 2 hours"/>
    <n v="3"/>
  </r>
  <r>
    <s v="Call_7672"/>
    <s v="C0002"/>
    <n v="130"/>
    <x v="2"/>
    <d v="2023-04-23T00:00:00"/>
    <n v="120"/>
    <n v="3.8"/>
    <n v="2023"/>
    <x v="0"/>
    <s v="More than 2 hours"/>
    <n v="4"/>
  </r>
  <r>
    <s v="Call_7673"/>
    <s v="C0014"/>
    <n v="163"/>
    <x v="3"/>
    <d v="2023-04-23T00:00:00"/>
    <n v="62"/>
    <n v="3.4"/>
    <n v="2023"/>
    <x v="0"/>
    <s v="More than 2 hours"/>
    <n v="3"/>
  </r>
  <r>
    <s v="Call_7674"/>
    <s v="C0009"/>
    <n v="127"/>
    <x v="2"/>
    <d v="2023-04-23T00:00:00"/>
    <n v="160"/>
    <n v="3.2"/>
    <n v="2023"/>
    <x v="0"/>
    <s v="More than 2 hours"/>
    <n v="3"/>
  </r>
  <r>
    <s v="Call_7675"/>
    <s v="C0004"/>
    <n v="50"/>
    <x v="2"/>
    <d v="2023-04-23T00:00:00"/>
    <n v="56"/>
    <n v="4.7"/>
    <n v="2023"/>
    <x v="0"/>
    <s v="30 to 60 mins"/>
    <n v="5"/>
  </r>
  <r>
    <s v="Call_7676"/>
    <s v="C0007"/>
    <n v="88"/>
    <x v="4"/>
    <d v="2023-04-23T00:00:00"/>
    <n v="72"/>
    <n v="4"/>
    <n v="2023"/>
    <x v="0"/>
    <s v="1 to 2 hours"/>
    <n v="4"/>
  </r>
  <r>
    <s v="Call_7677"/>
    <s v="C0004"/>
    <n v="139"/>
    <x v="1"/>
    <d v="2023-04-24T00:00:00"/>
    <n v="81"/>
    <n v="4.8"/>
    <n v="2023"/>
    <x v="1"/>
    <s v="More than 2 hours"/>
    <n v="5"/>
  </r>
  <r>
    <s v="Call_7678"/>
    <s v="C0014"/>
    <n v="111"/>
    <x v="2"/>
    <d v="2023-04-24T00:00:00"/>
    <n v="144"/>
    <n v="3.9"/>
    <n v="2023"/>
    <x v="1"/>
    <s v="1 to 2 hours"/>
    <n v="4"/>
  </r>
  <r>
    <s v="Call_7679"/>
    <s v="C0005"/>
    <n v="115"/>
    <x v="1"/>
    <d v="2023-04-24T00:00:00"/>
    <n v="111"/>
    <n v="4.3"/>
    <n v="2023"/>
    <x v="1"/>
    <s v="1 to 2 hours"/>
    <n v="4"/>
  </r>
  <r>
    <s v="Call_7680"/>
    <s v="C0008"/>
    <n v="26"/>
    <x v="3"/>
    <d v="2023-04-24T00:00:00"/>
    <n v="43"/>
    <n v="4.2"/>
    <n v="2023"/>
    <x v="1"/>
    <s v="10 to 30 mins"/>
    <n v="4"/>
  </r>
  <r>
    <s v="Call_7681"/>
    <s v="C0010"/>
    <n v="131"/>
    <x v="4"/>
    <d v="2023-04-24T00:00:00"/>
    <n v="41"/>
    <n v="4.9000000000000004"/>
    <n v="2023"/>
    <x v="1"/>
    <s v="More than 2 hours"/>
    <n v="5"/>
  </r>
  <r>
    <s v="Call_7682"/>
    <s v="C0005"/>
    <n v="27"/>
    <x v="4"/>
    <d v="2023-04-24T00:00:00"/>
    <n v="74"/>
    <n v="4"/>
    <n v="2023"/>
    <x v="1"/>
    <s v="10 to 30 mins"/>
    <n v="4"/>
  </r>
  <r>
    <s v="Call_7683"/>
    <s v="C0012"/>
    <n v="75"/>
    <x v="2"/>
    <d v="2023-04-24T00:00:00"/>
    <n v="43"/>
    <n v="4.9000000000000004"/>
    <n v="2023"/>
    <x v="1"/>
    <s v="1 to 2 hours"/>
    <n v="5"/>
  </r>
  <r>
    <s v="Call_7684"/>
    <s v="C0006"/>
    <n v="123"/>
    <x v="4"/>
    <d v="2023-04-24T00:00:00"/>
    <n v="128"/>
    <n v="3.6"/>
    <n v="2023"/>
    <x v="1"/>
    <s v="More than 2 hours"/>
    <n v="4"/>
  </r>
  <r>
    <s v="Call_7685"/>
    <s v="C0003"/>
    <n v="129"/>
    <x v="4"/>
    <d v="2023-04-25T00:00:00"/>
    <n v="144"/>
    <n v="4.0999999999999996"/>
    <n v="2023"/>
    <x v="2"/>
    <s v="More than 2 hours"/>
    <n v="4"/>
  </r>
  <r>
    <s v="Call_7686"/>
    <s v="C0012"/>
    <n v="124"/>
    <x v="1"/>
    <d v="2023-04-25T00:00:00"/>
    <n v="132"/>
    <n v="4.9000000000000004"/>
    <n v="2023"/>
    <x v="2"/>
    <s v="More than 2 hours"/>
    <n v="5"/>
  </r>
  <r>
    <s v="Call_7687"/>
    <s v="C0005"/>
    <n v="108"/>
    <x v="1"/>
    <d v="2023-04-25T00:00:00"/>
    <n v="180"/>
    <n v="3.9"/>
    <n v="2023"/>
    <x v="2"/>
    <s v="1 to 2 hours"/>
    <n v="4"/>
  </r>
  <r>
    <s v="Call_7688"/>
    <s v="C0011"/>
    <n v="15"/>
    <x v="1"/>
    <d v="2023-04-25T00:00:00"/>
    <n v="31"/>
    <n v="4.0999999999999996"/>
    <n v="2023"/>
    <x v="2"/>
    <s v="10 to 30 mins"/>
    <n v="4"/>
  </r>
  <r>
    <s v="Call_7689"/>
    <s v="C0005"/>
    <n v="66"/>
    <x v="1"/>
    <d v="2023-04-25T00:00:00"/>
    <n v="102"/>
    <n v="3.8"/>
    <n v="2023"/>
    <x v="2"/>
    <s v="1 to 2 hours"/>
    <n v="4"/>
  </r>
  <r>
    <s v="Call_7690"/>
    <s v="C0007"/>
    <n v="126"/>
    <x v="2"/>
    <d v="2023-04-26T00:00:00"/>
    <n v="175"/>
    <n v="4.8"/>
    <n v="2023"/>
    <x v="3"/>
    <s v="More than 2 hours"/>
    <n v="5"/>
  </r>
  <r>
    <s v="Call_7691"/>
    <s v="C0012"/>
    <n v="26"/>
    <x v="0"/>
    <d v="2023-04-26T00:00:00"/>
    <n v="87"/>
    <n v="4.7"/>
    <n v="2023"/>
    <x v="3"/>
    <s v="10 to 30 mins"/>
    <n v="5"/>
  </r>
  <r>
    <s v="Call_7692"/>
    <s v="C0002"/>
    <n v="105"/>
    <x v="2"/>
    <d v="2023-04-26T00:00:00"/>
    <n v="66"/>
    <n v="4.2"/>
    <n v="2023"/>
    <x v="3"/>
    <s v="1 to 2 hours"/>
    <n v="4"/>
  </r>
  <r>
    <s v="Call_7693"/>
    <s v="C0002"/>
    <n v="31"/>
    <x v="2"/>
    <d v="2023-04-26T00:00:00"/>
    <n v="25"/>
    <n v="3.2"/>
    <n v="2023"/>
    <x v="3"/>
    <s v="30 to 60 mins"/>
    <n v="3"/>
  </r>
  <r>
    <s v="Call_7694"/>
    <s v="C0005"/>
    <n v="109"/>
    <x v="1"/>
    <d v="2023-04-26T00:00:00"/>
    <n v="126"/>
    <n v="3.4"/>
    <n v="2023"/>
    <x v="3"/>
    <s v="1 to 2 hours"/>
    <n v="3"/>
  </r>
  <r>
    <s v="Call_7695"/>
    <s v="C0003"/>
    <n v="113"/>
    <x v="3"/>
    <d v="2023-04-27T00:00:00"/>
    <n v="42"/>
    <n v="4.5999999999999996"/>
    <n v="2023"/>
    <x v="4"/>
    <s v="1 to 2 hours"/>
    <n v="5"/>
  </r>
  <r>
    <s v="Call_7696"/>
    <s v="C0007"/>
    <n v="101"/>
    <x v="0"/>
    <d v="2023-04-27T00:00:00"/>
    <n v="225"/>
    <n v="1.9"/>
    <n v="2023"/>
    <x v="4"/>
    <s v="1 to 2 hours"/>
    <n v="2"/>
  </r>
  <r>
    <s v="Call_7697"/>
    <s v="C0014"/>
    <n v="156"/>
    <x v="0"/>
    <d v="2023-04-27T00:00:00"/>
    <n v="42"/>
    <n v="3.3"/>
    <n v="2023"/>
    <x v="4"/>
    <s v="More than 2 hours"/>
    <n v="3"/>
  </r>
  <r>
    <s v="Call_7698"/>
    <s v="C0005"/>
    <n v="145"/>
    <x v="3"/>
    <d v="2023-04-28T00:00:00"/>
    <n v="110"/>
    <n v="3.1"/>
    <n v="2023"/>
    <x v="5"/>
    <s v="More than 2 hours"/>
    <n v="3"/>
  </r>
  <r>
    <s v="Call_7699"/>
    <s v="C0006"/>
    <n v="36"/>
    <x v="1"/>
    <d v="2023-04-28T00:00:00"/>
    <n v="225"/>
    <n v="4.8"/>
    <n v="2023"/>
    <x v="5"/>
    <s v="30 to 60 mins"/>
    <n v="5"/>
  </r>
  <r>
    <s v="Call_7700"/>
    <s v="C0002"/>
    <n v="135"/>
    <x v="4"/>
    <d v="2023-04-29T00:00:00"/>
    <n v="125"/>
    <n v="3.3"/>
    <n v="2023"/>
    <x v="6"/>
    <s v="More than 2 hours"/>
    <n v="3"/>
  </r>
  <r>
    <s v="Call_7701"/>
    <s v="C0007"/>
    <n v="81"/>
    <x v="1"/>
    <d v="2023-04-29T00:00:00"/>
    <n v="78"/>
    <n v="2.9"/>
    <n v="2023"/>
    <x v="6"/>
    <s v="1 to 2 hours"/>
    <n v="3"/>
  </r>
  <r>
    <s v="Call_7702"/>
    <s v="C0007"/>
    <n v="81"/>
    <x v="3"/>
    <d v="2023-04-29T00:00:00"/>
    <n v="40"/>
    <n v="2.4"/>
    <n v="2023"/>
    <x v="6"/>
    <s v="1 to 2 hours"/>
    <n v="2"/>
  </r>
  <r>
    <s v="Call_7703"/>
    <s v="C0009"/>
    <n v="93"/>
    <x v="2"/>
    <d v="2023-04-29T00:00:00"/>
    <n v="150"/>
    <n v="4.5999999999999996"/>
    <n v="2023"/>
    <x v="6"/>
    <s v="1 to 2 hours"/>
    <n v="5"/>
  </r>
  <r>
    <s v="Call_7704"/>
    <s v="C0005"/>
    <n v="14"/>
    <x v="1"/>
    <d v="2023-04-29T00:00:00"/>
    <n v="96"/>
    <n v="4.8"/>
    <n v="2023"/>
    <x v="6"/>
    <s v="10 to 30 mins"/>
    <n v="5"/>
  </r>
  <r>
    <s v="Call_7705"/>
    <s v="C0002"/>
    <n v="95"/>
    <x v="3"/>
    <d v="2023-04-30T00:00:00"/>
    <n v="75"/>
    <n v="4.8"/>
    <n v="2023"/>
    <x v="0"/>
    <s v="1 to 2 hours"/>
    <n v="5"/>
  </r>
  <r>
    <s v="Call_7706"/>
    <s v="C0009"/>
    <n v="81"/>
    <x v="3"/>
    <d v="2023-04-30T00:00:00"/>
    <n v="60"/>
    <n v="3.6"/>
    <n v="2023"/>
    <x v="0"/>
    <s v="1 to 2 hours"/>
    <n v="4"/>
  </r>
  <r>
    <s v="Call_7707"/>
    <s v="C0008"/>
    <n v="60"/>
    <x v="1"/>
    <d v="2023-05-01T00:00:00"/>
    <n v="41"/>
    <n v="4.8"/>
    <n v="2023"/>
    <x v="1"/>
    <s v="30 to 60 mins"/>
    <n v="5"/>
  </r>
  <r>
    <s v="Call_7708"/>
    <s v="C0013"/>
    <n v="137"/>
    <x v="2"/>
    <d v="2023-05-01T00:00:00"/>
    <n v="20"/>
    <n v="4.2"/>
    <n v="2023"/>
    <x v="1"/>
    <s v="More than 2 hours"/>
    <n v="4"/>
  </r>
  <r>
    <s v="Call_7709"/>
    <s v="C0004"/>
    <n v="112"/>
    <x v="4"/>
    <d v="2023-05-01T00:00:00"/>
    <n v="84"/>
    <n v="2.6"/>
    <n v="2023"/>
    <x v="1"/>
    <s v="1 to 2 hours"/>
    <n v="3"/>
  </r>
  <r>
    <s v="Call_7710"/>
    <s v="C0002"/>
    <n v="76"/>
    <x v="0"/>
    <d v="2023-05-01T00:00:00"/>
    <n v="140"/>
    <n v="3.7"/>
    <n v="2023"/>
    <x v="1"/>
    <s v="1 to 2 hours"/>
    <n v="4"/>
  </r>
  <r>
    <s v="Call_7711"/>
    <s v="C0015"/>
    <n v="73"/>
    <x v="1"/>
    <d v="2023-05-01T00:00:00"/>
    <n v="66"/>
    <n v="4.8"/>
    <n v="2023"/>
    <x v="1"/>
    <s v="1 to 2 hours"/>
    <n v="5"/>
  </r>
  <r>
    <s v="Call_7712"/>
    <s v="C0010"/>
    <n v="119"/>
    <x v="2"/>
    <d v="2023-05-01T00:00:00"/>
    <n v="105"/>
    <n v="4.7"/>
    <n v="2023"/>
    <x v="1"/>
    <s v="1 to 2 hours"/>
    <n v="5"/>
  </r>
  <r>
    <s v="Call_7713"/>
    <s v="C0003"/>
    <n v="135"/>
    <x v="3"/>
    <d v="2023-05-02T00:00:00"/>
    <n v="104"/>
    <n v="4.0999999999999996"/>
    <n v="2023"/>
    <x v="2"/>
    <s v="More than 2 hours"/>
    <n v="4"/>
  </r>
  <r>
    <s v="Call_7714"/>
    <s v="C0013"/>
    <n v="41"/>
    <x v="4"/>
    <d v="2023-05-02T00:00:00"/>
    <n v="123"/>
    <n v="3.2"/>
    <n v="2023"/>
    <x v="2"/>
    <s v="30 to 60 mins"/>
    <n v="3"/>
  </r>
  <r>
    <s v="Call_7715"/>
    <s v="C0005"/>
    <n v="35"/>
    <x v="3"/>
    <d v="2023-05-03T00:00:00"/>
    <n v="215"/>
    <n v="4.3"/>
    <n v="2023"/>
    <x v="3"/>
    <s v="30 to 60 mins"/>
    <n v="4"/>
  </r>
  <r>
    <s v="Call_7716"/>
    <s v="C0003"/>
    <n v="96"/>
    <x v="1"/>
    <d v="2023-05-03T00:00:00"/>
    <n v="46"/>
    <n v="0.7"/>
    <n v="2023"/>
    <x v="3"/>
    <s v="1 to 2 hours"/>
    <n v="1"/>
  </r>
  <r>
    <s v="Call_7717"/>
    <s v="C0009"/>
    <n v="61"/>
    <x v="4"/>
    <d v="2023-05-03T00:00:00"/>
    <n v="115"/>
    <n v="3.7"/>
    <n v="2023"/>
    <x v="3"/>
    <s v="1 to 2 hours"/>
    <n v="4"/>
  </r>
  <r>
    <s v="Call_7718"/>
    <s v="C0003"/>
    <n v="91"/>
    <x v="4"/>
    <d v="2023-05-03T00:00:00"/>
    <n v="124"/>
    <n v="3.9"/>
    <n v="2023"/>
    <x v="3"/>
    <s v="1 to 2 hours"/>
    <n v="4"/>
  </r>
  <r>
    <s v="Call_7719"/>
    <s v="C0001"/>
    <n v="30"/>
    <x v="4"/>
    <d v="2023-05-04T00:00:00"/>
    <n v="205"/>
    <n v="4.5"/>
    <n v="2023"/>
    <x v="4"/>
    <s v="10 to 30 mins"/>
    <n v="5"/>
  </r>
  <r>
    <s v="Call_7720"/>
    <s v="C0008"/>
    <n v="111"/>
    <x v="2"/>
    <d v="2023-05-04T00:00:00"/>
    <n v="90"/>
    <n v="2.8"/>
    <n v="2023"/>
    <x v="4"/>
    <s v="1 to 2 hours"/>
    <n v="3"/>
  </r>
  <r>
    <s v="Call_7721"/>
    <s v="C0009"/>
    <n v="81"/>
    <x v="1"/>
    <d v="2023-05-04T00:00:00"/>
    <n v="92"/>
    <n v="4.9000000000000004"/>
    <n v="2023"/>
    <x v="4"/>
    <s v="1 to 2 hours"/>
    <n v="5"/>
  </r>
  <r>
    <s v="Call_7722"/>
    <s v="C0002"/>
    <n v="40"/>
    <x v="3"/>
    <d v="2023-05-06T00:00:00"/>
    <n v="108"/>
    <n v="4.2"/>
    <n v="2023"/>
    <x v="6"/>
    <s v="30 to 60 mins"/>
    <n v="4"/>
  </r>
  <r>
    <s v="Call_7723"/>
    <s v="C0008"/>
    <n v="143"/>
    <x v="3"/>
    <d v="2023-05-06T00:00:00"/>
    <n v="54"/>
    <n v="4.4000000000000004"/>
    <n v="2023"/>
    <x v="6"/>
    <s v="More than 2 hours"/>
    <n v="4"/>
  </r>
  <r>
    <s v="Call_7724"/>
    <s v="C0002"/>
    <n v="70"/>
    <x v="3"/>
    <d v="2023-05-07T00:00:00"/>
    <n v="44"/>
    <n v="3.5"/>
    <n v="2023"/>
    <x v="0"/>
    <s v="1 to 2 hours"/>
    <n v="4"/>
  </r>
  <r>
    <s v="Call_7725"/>
    <s v="C0015"/>
    <n v="137"/>
    <x v="3"/>
    <d v="2023-05-07T00:00:00"/>
    <n v="44"/>
    <n v="4.7"/>
    <n v="2023"/>
    <x v="0"/>
    <s v="More than 2 hours"/>
    <n v="5"/>
  </r>
  <r>
    <s v="Call_7726"/>
    <s v="C0003"/>
    <n v="52"/>
    <x v="1"/>
    <d v="2023-05-08T00:00:00"/>
    <n v="37"/>
    <n v="4.9000000000000004"/>
    <n v="2023"/>
    <x v="1"/>
    <s v="30 to 60 mins"/>
    <n v="5"/>
  </r>
  <r>
    <s v="Call_7727"/>
    <s v="C0004"/>
    <n v="31"/>
    <x v="2"/>
    <d v="2023-05-08T00:00:00"/>
    <n v="180"/>
    <n v="4.5"/>
    <n v="2023"/>
    <x v="1"/>
    <s v="30 to 60 mins"/>
    <n v="5"/>
  </r>
  <r>
    <s v="Call_7728"/>
    <s v="C0003"/>
    <n v="114"/>
    <x v="4"/>
    <d v="2023-05-08T00:00:00"/>
    <n v="105"/>
    <n v="4.9000000000000004"/>
    <n v="2023"/>
    <x v="1"/>
    <s v="1 to 2 hours"/>
    <n v="5"/>
  </r>
  <r>
    <s v="Call_7729"/>
    <s v="C0015"/>
    <n v="73"/>
    <x v="0"/>
    <d v="2023-05-08T00:00:00"/>
    <n v="87"/>
    <n v="3.6"/>
    <n v="2023"/>
    <x v="1"/>
    <s v="1 to 2 hours"/>
    <n v="4"/>
  </r>
  <r>
    <s v="Call_7730"/>
    <s v="C0009"/>
    <n v="25"/>
    <x v="2"/>
    <d v="2023-05-08T00:00:00"/>
    <n v="52"/>
    <n v="3.8"/>
    <n v="2023"/>
    <x v="1"/>
    <s v="10 to 30 mins"/>
    <n v="4"/>
  </r>
  <r>
    <s v="Call_7731"/>
    <s v="C0011"/>
    <n v="44"/>
    <x v="4"/>
    <d v="2023-05-08T00:00:00"/>
    <n v="63"/>
    <n v="3.5"/>
    <n v="2023"/>
    <x v="1"/>
    <s v="30 to 60 mins"/>
    <n v="4"/>
  </r>
  <r>
    <s v="Call_7732"/>
    <s v="C0006"/>
    <n v="34"/>
    <x v="1"/>
    <d v="2023-05-09T00:00:00"/>
    <n v="195"/>
    <n v="4.8"/>
    <n v="2023"/>
    <x v="2"/>
    <s v="30 to 60 mins"/>
    <n v="5"/>
  </r>
  <r>
    <s v="Call_7733"/>
    <s v="C0008"/>
    <n v="89"/>
    <x v="3"/>
    <d v="2023-05-10T00:00:00"/>
    <n v="176"/>
    <n v="4.5"/>
    <n v="2023"/>
    <x v="3"/>
    <s v="1 to 2 hours"/>
    <n v="5"/>
  </r>
  <r>
    <s v="Call_7734"/>
    <s v="C0010"/>
    <n v="54"/>
    <x v="2"/>
    <d v="2023-05-11T00:00:00"/>
    <n v="31"/>
    <n v="3.3"/>
    <n v="2023"/>
    <x v="4"/>
    <s v="30 to 60 mins"/>
    <n v="3"/>
  </r>
  <r>
    <s v="Call_7735"/>
    <s v="C0005"/>
    <n v="25"/>
    <x v="2"/>
    <d v="2023-05-12T00:00:00"/>
    <n v="27"/>
    <n v="3.2"/>
    <n v="2023"/>
    <x v="5"/>
    <s v="10 to 30 mins"/>
    <n v="3"/>
  </r>
  <r>
    <s v="Call_7736"/>
    <s v="C0013"/>
    <n v="91"/>
    <x v="3"/>
    <d v="2023-05-12T00:00:00"/>
    <n v="76"/>
    <n v="4.9000000000000004"/>
    <n v="2023"/>
    <x v="5"/>
    <s v="1 to 2 hours"/>
    <n v="5"/>
  </r>
  <r>
    <s v="Call_7737"/>
    <s v="C0011"/>
    <n v="144"/>
    <x v="4"/>
    <d v="2023-05-12T00:00:00"/>
    <n v="62"/>
    <n v="4.8"/>
    <n v="2023"/>
    <x v="5"/>
    <s v="More than 2 hours"/>
    <n v="5"/>
  </r>
  <r>
    <s v="Call_7738"/>
    <s v="C0013"/>
    <n v="81"/>
    <x v="1"/>
    <d v="2023-05-14T00:00:00"/>
    <n v="100"/>
    <n v="1.3"/>
    <n v="2023"/>
    <x v="0"/>
    <s v="1 to 2 hours"/>
    <n v="1"/>
  </r>
  <r>
    <s v="Call_7739"/>
    <s v="C0001"/>
    <n v="92"/>
    <x v="2"/>
    <d v="2023-05-14T00:00:00"/>
    <n v="44"/>
    <n v="3.1"/>
    <n v="2023"/>
    <x v="0"/>
    <s v="1 to 2 hours"/>
    <n v="3"/>
  </r>
  <r>
    <s v="Call_7740"/>
    <s v="C0005"/>
    <n v="115"/>
    <x v="3"/>
    <d v="2023-05-14T00:00:00"/>
    <n v="168"/>
    <n v="3.4"/>
    <n v="2023"/>
    <x v="0"/>
    <s v="1 to 2 hours"/>
    <n v="3"/>
  </r>
  <r>
    <s v="Call_7741"/>
    <s v="C0007"/>
    <n v="56"/>
    <x v="3"/>
    <d v="2023-05-15T00:00:00"/>
    <n v="200"/>
    <n v="4.5999999999999996"/>
    <n v="2023"/>
    <x v="1"/>
    <s v="30 to 60 mins"/>
    <n v="5"/>
  </r>
  <r>
    <s v="Call_7742"/>
    <s v="C0004"/>
    <n v="154"/>
    <x v="2"/>
    <d v="2023-05-15T00:00:00"/>
    <n v="84"/>
    <n v="4.3"/>
    <n v="2023"/>
    <x v="1"/>
    <s v="More than 2 hours"/>
    <n v="4"/>
  </r>
  <r>
    <s v="Call_7743"/>
    <s v="C0008"/>
    <n v="51"/>
    <x v="3"/>
    <d v="2023-05-16T00:00:00"/>
    <n v="117"/>
    <n v="2.7"/>
    <n v="2023"/>
    <x v="2"/>
    <s v="30 to 60 mins"/>
    <n v="3"/>
  </r>
  <r>
    <s v="Call_7744"/>
    <s v="C0006"/>
    <n v="21"/>
    <x v="1"/>
    <d v="2023-05-16T00:00:00"/>
    <n v="63"/>
    <n v="4.2"/>
    <n v="2023"/>
    <x v="2"/>
    <s v="10 to 30 mins"/>
    <n v="4"/>
  </r>
  <r>
    <s v="Call_7745"/>
    <s v="C0005"/>
    <n v="80"/>
    <x v="3"/>
    <d v="2023-05-17T00:00:00"/>
    <n v="145"/>
    <n v="4.9000000000000004"/>
    <n v="2023"/>
    <x v="3"/>
    <s v="1 to 2 hours"/>
    <n v="5"/>
  </r>
  <r>
    <s v="Call_7746"/>
    <s v="C0008"/>
    <n v="139"/>
    <x v="2"/>
    <d v="2023-05-17T00:00:00"/>
    <n v="220"/>
    <n v="3.2"/>
    <n v="2023"/>
    <x v="3"/>
    <s v="More than 2 hours"/>
    <n v="3"/>
  </r>
  <r>
    <s v="Call_7747"/>
    <s v="C0002"/>
    <n v="50"/>
    <x v="1"/>
    <d v="2023-05-17T00:00:00"/>
    <n v="26"/>
    <n v="4.7"/>
    <n v="2023"/>
    <x v="3"/>
    <s v="30 to 60 mins"/>
    <n v="5"/>
  </r>
  <r>
    <s v="Call_7748"/>
    <s v="C0005"/>
    <n v="88"/>
    <x v="3"/>
    <d v="2023-05-17T00:00:00"/>
    <n v="78"/>
    <n v="4.3"/>
    <n v="2023"/>
    <x v="3"/>
    <s v="1 to 2 hours"/>
    <n v="4"/>
  </r>
  <r>
    <s v="Call_7749"/>
    <s v="C0010"/>
    <n v="19"/>
    <x v="4"/>
    <d v="2023-05-18T00:00:00"/>
    <n v="132"/>
    <n v="4.3"/>
    <n v="2023"/>
    <x v="4"/>
    <s v="10 to 30 mins"/>
    <n v="4"/>
  </r>
  <r>
    <s v="Call_7750"/>
    <s v="C0009"/>
    <n v="104"/>
    <x v="4"/>
    <d v="2023-05-19T00:00:00"/>
    <n v="68"/>
    <n v="3.7"/>
    <n v="2023"/>
    <x v="5"/>
    <s v="1 to 2 hours"/>
    <n v="4"/>
  </r>
  <r>
    <s v="Call_7751"/>
    <s v="C0004"/>
    <n v="67"/>
    <x v="2"/>
    <d v="2023-05-21T00:00:00"/>
    <n v="129"/>
    <n v="4.7"/>
    <n v="2023"/>
    <x v="0"/>
    <s v="1 to 2 hours"/>
    <n v="5"/>
  </r>
  <r>
    <s v="Call_7752"/>
    <s v="C0012"/>
    <n v="107"/>
    <x v="4"/>
    <d v="2023-05-21T00:00:00"/>
    <n v="115"/>
    <n v="4.9000000000000004"/>
    <n v="2023"/>
    <x v="0"/>
    <s v="1 to 2 hours"/>
    <n v="5"/>
  </r>
  <r>
    <s v="Call_7753"/>
    <s v="C0012"/>
    <n v="93"/>
    <x v="4"/>
    <d v="2023-05-21T00:00:00"/>
    <n v="128"/>
    <n v="3.9"/>
    <n v="2023"/>
    <x v="0"/>
    <s v="1 to 2 hours"/>
    <n v="4"/>
  </r>
  <r>
    <s v="Call_7754"/>
    <s v="C0012"/>
    <n v="117"/>
    <x v="2"/>
    <d v="2023-05-21T00:00:00"/>
    <n v="90"/>
    <n v="4.5"/>
    <n v="2023"/>
    <x v="0"/>
    <s v="1 to 2 hours"/>
    <n v="5"/>
  </r>
  <r>
    <s v="Call_7755"/>
    <s v="C0002"/>
    <n v="76"/>
    <x v="3"/>
    <d v="2023-05-22T00:00:00"/>
    <n v="39"/>
    <n v="4.5999999999999996"/>
    <n v="2023"/>
    <x v="1"/>
    <s v="1 to 2 hours"/>
    <n v="5"/>
  </r>
  <r>
    <s v="Call_7756"/>
    <s v="C0010"/>
    <n v="64"/>
    <x v="4"/>
    <d v="2023-05-22T00:00:00"/>
    <n v="132"/>
    <n v="3.3"/>
    <n v="2023"/>
    <x v="1"/>
    <s v="1 to 2 hours"/>
    <n v="3"/>
  </r>
  <r>
    <s v="Call_7757"/>
    <s v="C0011"/>
    <n v="33"/>
    <x v="4"/>
    <d v="2023-05-22T00:00:00"/>
    <n v="170"/>
    <n v="3.8"/>
    <n v="2023"/>
    <x v="1"/>
    <s v="30 to 60 mins"/>
    <n v="4"/>
  </r>
  <r>
    <s v="Call_7758"/>
    <s v="C0012"/>
    <n v="115"/>
    <x v="2"/>
    <d v="2023-05-22T00:00:00"/>
    <n v="42"/>
    <n v="4.7"/>
    <n v="2023"/>
    <x v="1"/>
    <s v="1 to 2 hours"/>
    <n v="5"/>
  </r>
  <r>
    <s v="Call_7759"/>
    <s v="C0014"/>
    <n v="155"/>
    <x v="3"/>
    <d v="2023-05-23T00:00:00"/>
    <n v="37"/>
    <n v="4"/>
    <n v="2023"/>
    <x v="2"/>
    <s v="More than 2 hours"/>
    <n v="4"/>
  </r>
  <r>
    <s v="Call_7760"/>
    <s v="C0004"/>
    <n v="117"/>
    <x v="3"/>
    <d v="2023-05-23T00:00:00"/>
    <n v="88"/>
    <n v="4.7"/>
    <n v="2023"/>
    <x v="2"/>
    <s v="1 to 2 hours"/>
    <n v="5"/>
  </r>
  <r>
    <s v="Call_7761"/>
    <s v="C0008"/>
    <n v="63"/>
    <x v="3"/>
    <d v="2023-05-23T00:00:00"/>
    <n v="80"/>
    <n v="2.5"/>
    <n v="2023"/>
    <x v="2"/>
    <s v="1 to 2 hours"/>
    <n v="3"/>
  </r>
  <r>
    <s v="Call_7762"/>
    <s v="C0010"/>
    <n v="59"/>
    <x v="0"/>
    <d v="2023-05-24T00:00:00"/>
    <n v="123"/>
    <n v="3.6"/>
    <n v="2023"/>
    <x v="3"/>
    <s v="30 to 60 mins"/>
    <n v="4"/>
  </r>
  <r>
    <s v="Call_7763"/>
    <s v="C0006"/>
    <n v="133"/>
    <x v="4"/>
    <d v="2023-05-24T00:00:00"/>
    <n v="31"/>
    <n v="3.7"/>
    <n v="2023"/>
    <x v="3"/>
    <s v="More than 2 hours"/>
    <n v="4"/>
  </r>
  <r>
    <s v="Call_7764"/>
    <s v="C0001"/>
    <n v="101"/>
    <x v="1"/>
    <d v="2023-05-24T00:00:00"/>
    <n v="205"/>
    <n v="3.9"/>
    <n v="2023"/>
    <x v="3"/>
    <s v="1 to 2 hours"/>
    <n v="4"/>
  </r>
  <r>
    <s v="Call_7765"/>
    <s v="C0013"/>
    <n v="151"/>
    <x v="3"/>
    <d v="2023-05-25T00:00:00"/>
    <n v="123"/>
    <n v="3.7"/>
    <n v="2023"/>
    <x v="4"/>
    <s v="More than 2 hours"/>
    <n v="4"/>
  </r>
  <r>
    <s v="Call_7766"/>
    <s v="C0011"/>
    <n v="146"/>
    <x v="4"/>
    <d v="2023-05-25T00:00:00"/>
    <n v="123"/>
    <n v="4.3"/>
    <n v="2023"/>
    <x v="4"/>
    <s v="More than 2 hours"/>
    <n v="4"/>
  </r>
  <r>
    <s v="Call_7767"/>
    <s v="C0008"/>
    <n v="148"/>
    <x v="4"/>
    <d v="2023-05-25T00:00:00"/>
    <n v="36"/>
    <n v="2.9"/>
    <n v="2023"/>
    <x v="4"/>
    <s v="More than 2 hours"/>
    <n v="3"/>
  </r>
  <r>
    <s v="Call_7768"/>
    <s v="C0013"/>
    <n v="81"/>
    <x v="4"/>
    <d v="2023-05-25T00:00:00"/>
    <n v="116"/>
    <n v="4.3"/>
    <n v="2023"/>
    <x v="4"/>
    <s v="1 to 2 hours"/>
    <n v="4"/>
  </r>
  <r>
    <s v="Call_7769"/>
    <s v="C0009"/>
    <n v="115"/>
    <x v="4"/>
    <d v="2023-05-25T00:00:00"/>
    <n v="40"/>
    <n v="4.9000000000000004"/>
    <n v="2023"/>
    <x v="4"/>
    <s v="1 to 2 hours"/>
    <n v="5"/>
  </r>
  <r>
    <s v="Call_7770"/>
    <s v="C0009"/>
    <n v="117"/>
    <x v="3"/>
    <d v="2023-05-25T00:00:00"/>
    <n v="40"/>
    <n v="4"/>
    <n v="2023"/>
    <x v="4"/>
    <s v="1 to 2 hours"/>
    <n v="4"/>
  </r>
  <r>
    <s v="Call_7771"/>
    <s v="C0001"/>
    <n v="110"/>
    <x v="2"/>
    <d v="2023-05-26T00:00:00"/>
    <n v="82"/>
    <n v="4"/>
    <n v="2023"/>
    <x v="5"/>
    <s v="1 to 2 hours"/>
    <n v="4"/>
  </r>
  <r>
    <s v="Call_7772"/>
    <s v="C0002"/>
    <n v="103"/>
    <x v="0"/>
    <d v="2023-05-26T00:00:00"/>
    <n v="62"/>
    <n v="3.4"/>
    <n v="2023"/>
    <x v="5"/>
    <s v="1 to 2 hours"/>
    <n v="3"/>
  </r>
  <r>
    <s v="Call_7773"/>
    <s v="C0014"/>
    <n v="45"/>
    <x v="0"/>
    <d v="2023-05-26T00:00:00"/>
    <n v="135"/>
    <n v="3.9"/>
    <n v="2023"/>
    <x v="5"/>
    <s v="30 to 60 mins"/>
    <n v="4"/>
  </r>
  <r>
    <s v="Call_7774"/>
    <s v="C0001"/>
    <n v="110"/>
    <x v="1"/>
    <d v="2023-05-26T00:00:00"/>
    <n v="155"/>
    <n v="2.1"/>
    <n v="2023"/>
    <x v="5"/>
    <s v="1 to 2 hours"/>
    <n v="2"/>
  </r>
  <r>
    <s v="Call_7775"/>
    <s v="C0010"/>
    <n v="43"/>
    <x v="2"/>
    <d v="2023-05-26T00:00:00"/>
    <n v="37"/>
    <n v="4.9000000000000004"/>
    <n v="2023"/>
    <x v="5"/>
    <s v="30 to 60 mins"/>
    <n v="5"/>
  </r>
  <r>
    <s v="Call_7776"/>
    <s v="C0001"/>
    <n v="104"/>
    <x v="3"/>
    <d v="2023-05-27T00:00:00"/>
    <n v="56"/>
    <n v="3.4"/>
    <n v="2023"/>
    <x v="6"/>
    <s v="1 to 2 hours"/>
    <n v="3"/>
  </r>
  <r>
    <s v="Call_7777"/>
    <s v="C0001"/>
    <n v="101"/>
    <x v="3"/>
    <d v="2023-05-27T00:00:00"/>
    <n v="185"/>
    <n v="5"/>
    <n v="2023"/>
    <x v="6"/>
    <s v="1 to 2 hours"/>
    <n v="5"/>
  </r>
  <r>
    <s v="Call_7778"/>
    <s v="C0003"/>
    <n v="55"/>
    <x v="2"/>
    <d v="2023-05-28T00:00:00"/>
    <n v="145"/>
    <n v="4.5"/>
    <n v="2023"/>
    <x v="0"/>
    <s v="30 to 60 mins"/>
    <n v="5"/>
  </r>
  <r>
    <s v="Call_7779"/>
    <s v="C0013"/>
    <n v="40"/>
    <x v="0"/>
    <d v="2023-05-28T00:00:00"/>
    <n v="116"/>
    <n v="2.6"/>
    <n v="2023"/>
    <x v="0"/>
    <s v="30 to 60 mins"/>
    <n v="3"/>
  </r>
  <r>
    <s v="Call_7780"/>
    <s v="C0010"/>
    <n v="122"/>
    <x v="4"/>
    <d v="2023-05-28T00:00:00"/>
    <n v="45"/>
    <n v="4.2"/>
    <n v="2023"/>
    <x v="0"/>
    <s v="More than 2 hours"/>
    <n v="4"/>
  </r>
  <r>
    <s v="Call_7781"/>
    <s v="C0011"/>
    <n v="98"/>
    <x v="3"/>
    <d v="2023-05-29T00:00:00"/>
    <n v="35"/>
    <n v="4.5"/>
    <n v="2023"/>
    <x v="1"/>
    <s v="1 to 2 hours"/>
    <n v="5"/>
  </r>
  <r>
    <s v="Call_7782"/>
    <s v="C0009"/>
    <n v="110"/>
    <x v="0"/>
    <d v="2023-05-29T00:00:00"/>
    <n v="100"/>
    <n v="4.4000000000000004"/>
    <n v="2023"/>
    <x v="1"/>
    <s v="1 to 2 hours"/>
    <n v="4"/>
  </r>
  <r>
    <s v="Call_7783"/>
    <s v="C0009"/>
    <n v="62"/>
    <x v="2"/>
    <d v="2023-05-30T00:00:00"/>
    <n v="125"/>
    <n v="3.5"/>
    <n v="2023"/>
    <x v="2"/>
    <s v="1 to 2 hours"/>
    <n v="4"/>
  </r>
  <r>
    <s v="Call_7784"/>
    <s v="C0010"/>
    <n v="134"/>
    <x v="4"/>
    <d v="2023-05-30T00:00:00"/>
    <n v="120"/>
    <n v="3"/>
    <n v="2023"/>
    <x v="2"/>
    <s v="More than 2 hours"/>
    <n v="3"/>
  </r>
  <r>
    <s v="Call_7785"/>
    <s v="C0015"/>
    <n v="94"/>
    <x v="1"/>
    <d v="2023-05-30T00:00:00"/>
    <n v="180"/>
    <n v="4.7"/>
    <n v="2023"/>
    <x v="2"/>
    <s v="1 to 2 hours"/>
    <n v="5"/>
  </r>
  <r>
    <s v="Call_7786"/>
    <s v="C0007"/>
    <n v="63"/>
    <x v="0"/>
    <d v="2023-05-30T00:00:00"/>
    <n v="44"/>
    <n v="3"/>
    <n v="2023"/>
    <x v="2"/>
    <s v="1 to 2 hours"/>
    <n v="3"/>
  </r>
  <r>
    <s v="Call_7787"/>
    <s v="C0006"/>
    <n v="95"/>
    <x v="4"/>
    <d v="2023-05-30T00:00:00"/>
    <n v="86"/>
    <n v="3.6"/>
    <n v="2023"/>
    <x v="2"/>
    <s v="1 to 2 hours"/>
    <n v="4"/>
  </r>
  <r>
    <s v="Call_7788"/>
    <s v="C0010"/>
    <n v="106"/>
    <x v="4"/>
    <d v="2023-05-31T00:00:00"/>
    <n v="120"/>
    <n v="4.0999999999999996"/>
    <n v="2023"/>
    <x v="3"/>
    <s v="1 to 2 hours"/>
    <n v="4"/>
  </r>
  <r>
    <s v="Call_7789"/>
    <s v="C0014"/>
    <n v="94"/>
    <x v="1"/>
    <d v="2023-05-31T00:00:00"/>
    <n v="100"/>
    <n v="3.7"/>
    <n v="2023"/>
    <x v="3"/>
    <s v="1 to 2 hours"/>
    <n v="4"/>
  </r>
  <r>
    <s v="Call_7790"/>
    <s v="C0014"/>
    <n v="51"/>
    <x v="1"/>
    <d v="2023-06-01T00:00:00"/>
    <n v="108"/>
    <n v="4.5"/>
    <n v="2023"/>
    <x v="4"/>
    <s v="30 to 60 mins"/>
    <n v="5"/>
  </r>
  <r>
    <s v="Call_7791"/>
    <s v="C0008"/>
    <n v="39"/>
    <x v="1"/>
    <d v="2023-06-01T00:00:00"/>
    <n v="46"/>
    <n v="4.5999999999999996"/>
    <n v="2023"/>
    <x v="4"/>
    <s v="30 to 60 mins"/>
    <n v="5"/>
  </r>
  <r>
    <s v="Call_7792"/>
    <s v="C0013"/>
    <n v="111"/>
    <x v="4"/>
    <d v="2023-06-01T00:00:00"/>
    <n v="210"/>
    <n v="4.3"/>
    <n v="2023"/>
    <x v="4"/>
    <s v="1 to 2 hours"/>
    <n v="4"/>
  </r>
  <r>
    <s v="Call_7793"/>
    <s v="C0012"/>
    <n v="141"/>
    <x v="2"/>
    <d v="2023-06-03T00:00:00"/>
    <n v="54"/>
    <n v="4.8"/>
    <n v="2023"/>
    <x v="6"/>
    <s v="More than 2 hours"/>
    <n v="5"/>
  </r>
  <r>
    <s v="Call_7794"/>
    <s v="C0007"/>
    <n v="147"/>
    <x v="4"/>
    <d v="2023-06-03T00:00:00"/>
    <n v="115"/>
    <n v="4.7"/>
    <n v="2023"/>
    <x v="6"/>
    <s v="More than 2 hours"/>
    <n v="5"/>
  </r>
  <r>
    <s v="Call_7795"/>
    <s v="C0015"/>
    <n v="49"/>
    <x v="1"/>
    <d v="2023-06-04T00:00:00"/>
    <n v="100"/>
    <n v="2.2000000000000002"/>
    <n v="2023"/>
    <x v="0"/>
    <s v="30 to 60 mins"/>
    <n v="2"/>
  </r>
  <r>
    <s v="Call_7796"/>
    <s v="C0005"/>
    <n v="75"/>
    <x v="4"/>
    <d v="2023-06-04T00:00:00"/>
    <n v="38"/>
    <n v="4.4000000000000004"/>
    <n v="2023"/>
    <x v="0"/>
    <s v="1 to 2 hours"/>
    <n v="4"/>
  </r>
  <r>
    <s v="Call_7797"/>
    <s v="C0012"/>
    <n v="48"/>
    <x v="2"/>
    <d v="2023-06-05T00:00:00"/>
    <n v="120"/>
    <n v="4.0999999999999996"/>
    <n v="2023"/>
    <x v="1"/>
    <s v="30 to 60 mins"/>
    <n v="4"/>
  </r>
  <r>
    <s v="Call_7798"/>
    <s v="C0009"/>
    <n v="48"/>
    <x v="2"/>
    <d v="2023-06-05T00:00:00"/>
    <n v="120"/>
    <n v="4.0999999999999996"/>
    <n v="2023"/>
    <x v="1"/>
    <s v="30 to 60 mins"/>
    <n v="4"/>
  </r>
  <r>
    <s v="Call_7799"/>
    <s v="C0004"/>
    <n v="138"/>
    <x v="1"/>
    <d v="2023-06-05T00:00:00"/>
    <n v="29"/>
    <n v="4.4000000000000004"/>
    <n v="2023"/>
    <x v="1"/>
    <s v="More than 2 hours"/>
    <n v="4"/>
  </r>
  <r>
    <s v="Call_7800"/>
    <s v="C0006"/>
    <n v="144"/>
    <x v="1"/>
    <d v="2023-06-06T00:00:00"/>
    <n v="25"/>
    <n v="3.7"/>
    <n v="2023"/>
    <x v="2"/>
    <s v="More than 2 hours"/>
    <n v="4"/>
  </r>
  <r>
    <s v="Call_7801"/>
    <s v="C0001"/>
    <n v="119"/>
    <x v="4"/>
    <d v="2023-06-07T00:00:00"/>
    <n v="116"/>
    <n v="3.8"/>
    <n v="2023"/>
    <x v="3"/>
    <s v="1 to 2 hours"/>
    <n v="4"/>
  </r>
  <r>
    <s v="Call_7802"/>
    <s v="C0004"/>
    <n v="101"/>
    <x v="2"/>
    <d v="2023-06-08T00:00:00"/>
    <n v="132"/>
    <n v="4.3"/>
    <n v="2023"/>
    <x v="4"/>
    <s v="1 to 2 hours"/>
    <n v="4"/>
  </r>
  <r>
    <s v="Call_7803"/>
    <s v="C0006"/>
    <n v="59"/>
    <x v="4"/>
    <d v="2023-06-09T00:00:00"/>
    <n v="90"/>
    <n v="3.5"/>
    <n v="2023"/>
    <x v="5"/>
    <s v="30 to 60 mins"/>
    <n v="4"/>
  </r>
  <r>
    <s v="Call_7804"/>
    <s v="C0013"/>
    <n v="125"/>
    <x v="0"/>
    <d v="2023-06-09T00:00:00"/>
    <n v="87"/>
    <n v="4.0999999999999996"/>
    <n v="2023"/>
    <x v="5"/>
    <s v="More than 2 hours"/>
    <n v="4"/>
  </r>
  <r>
    <s v="Call_7805"/>
    <s v="C0010"/>
    <n v="147"/>
    <x v="4"/>
    <d v="2023-06-09T00:00:00"/>
    <n v="140"/>
    <n v="4.2"/>
    <n v="2023"/>
    <x v="5"/>
    <s v="More than 2 hours"/>
    <n v="4"/>
  </r>
  <r>
    <s v="Call_7806"/>
    <s v="C0002"/>
    <n v="76"/>
    <x v="4"/>
    <d v="2023-06-09T00:00:00"/>
    <n v="164"/>
    <n v="4.5"/>
    <n v="2023"/>
    <x v="5"/>
    <s v="1 to 2 hours"/>
    <n v="5"/>
  </r>
  <r>
    <s v="Call_7807"/>
    <s v="C0007"/>
    <n v="99"/>
    <x v="2"/>
    <d v="2023-06-10T00:00:00"/>
    <n v="180"/>
    <n v="3.8"/>
    <n v="2023"/>
    <x v="6"/>
    <s v="1 to 2 hours"/>
    <n v="4"/>
  </r>
  <r>
    <s v="Call_7808"/>
    <s v="C0008"/>
    <n v="111"/>
    <x v="3"/>
    <d v="2023-06-11T00:00:00"/>
    <n v="22"/>
    <n v="4.0999999999999996"/>
    <n v="2023"/>
    <x v="0"/>
    <s v="1 to 2 hours"/>
    <n v="4"/>
  </r>
  <r>
    <s v="Call_7809"/>
    <s v="C0011"/>
    <n v="147"/>
    <x v="0"/>
    <d v="2023-06-11T00:00:00"/>
    <n v="82"/>
    <n v="4.4000000000000004"/>
    <n v="2023"/>
    <x v="0"/>
    <s v="More than 2 hours"/>
    <n v="4"/>
  </r>
  <r>
    <s v="Call_7810"/>
    <s v="C0003"/>
    <n v="141"/>
    <x v="2"/>
    <d v="2023-06-11T00:00:00"/>
    <n v="100"/>
    <n v="4.5999999999999996"/>
    <n v="2023"/>
    <x v="0"/>
    <s v="More than 2 hours"/>
    <n v="5"/>
  </r>
  <r>
    <s v="Call_7811"/>
    <s v="C0002"/>
    <n v="71"/>
    <x v="4"/>
    <d v="2023-06-12T00:00:00"/>
    <n v="52"/>
    <n v="3.4"/>
    <n v="2023"/>
    <x v="1"/>
    <s v="1 to 2 hours"/>
    <n v="3"/>
  </r>
  <r>
    <s v="Call_7812"/>
    <s v="C0002"/>
    <n v="121"/>
    <x v="0"/>
    <d v="2023-06-13T00:00:00"/>
    <n v="84"/>
    <n v="4.5999999999999996"/>
    <n v="2023"/>
    <x v="2"/>
    <s v="More than 2 hours"/>
    <n v="5"/>
  </r>
  <r>
    <s v="Call_7813"/>
    <s v="C0002"/>
    <n v="60"/>
    <x v="0"/>
    <d v="2023-06-13T00:00:00"/>
    <n v="37"/>
    <n v="3.9"/>
    <n v="2023"/>
    <x v="2"/>
    <s v="30 to 60 mins"/>
    <n v="4"/>
  </r>
  <r>
    <s v="Call_7814"/>
    <s v="C0015"/>
    <n v="158"/>
    <x v="2"/>
    <d v="2023-06-14T00:00:00"/>
    <n v="190"/>
    <n v="4"/>
    <n v="2023"/>
    <x v="3"/>
    <s v="More than 2 hours"/>
    <n v="4"/>
  </r>
  <r>
    <s v="Call_7815"/>
    <s v="C0010"/>
    <n v="159"/>
    <x v="1"/>
    <d v="2023-06-14T00:00:00"/>
    <n v="66"/>
    <n v="3.4"/>
    <n v="2023"/>
    <x v="3"/>
    <s v="More than 2 hours"/>
    <n v="3"/>
  </r>
  <r>
    <s v="Call_7816"/>
    <s v="C0004"/>
    <n v="70"/>
    <x v="4"/>
    <d v="2023-06-15T00:00:00"/>
    <n v="116"/>
    <n v="3.2"/>
    <n v="2023"/>
    <x v="4"/>
    <s v="1 to 2 hours"/>
    <n v="3"/>
  </r>
  <r>
    <s v="Call_7817"/>
    <s v="C0012"/>
    <n v="78"/>
    <x v="3"/>
    <d v="2023-06-15T00:00:00"/>
    <n v="28"/>
    <n v="3.9"/>
    <n v="2023"/>
    <x v="4"/>
    <s v="1 to 2 hours"/>
    <n v="4"/>
  </r>
  <r>
    <s v="Call_7818"/>
    <s v="C0011"/>
    <n v="103"/>
    <x v="4"/>
    <d v="2023-06-15T00:00:00"/>
    <n v="120"/>
    <n v="5"/>
    <n v="2023"/>
    <x v="4"/>
    <s v="1 to 2 hours"/>
    <n v="5"/>
  </r>
  <r>
    <s v="Call_7819"/>
    <s v="C0005"/>
    <n v="108"/>
    <x v="2"/>
    <d v="2023-06-15T00:00:00"/>
    <n v="56"/>
    <n v="3.5"/>
    <n v="2023"/>
    <x v="4"/>
    <s v="1 to 2 hours"/>
    <n v="4"/>
  </r>
  <r>
    <s v="Call_7820"/>
    <s v="C0005"/>
    <n v="44"/>
    <x v="0"/>
    <d v="2023-06-15T00:00:00"/>
    <n v="170"/>
    <n v="3.8"/>
    <n v="2023"/>
    <x v="4"/>
    <s v="30 to 60 mins"/>
    <n v="4"/>
  </r>
  <r>
    <s v="Call_7821"/>
    <s v="C0012"/>
    <n v="127"/>
    <x v="2"/>
    <d v="2023-06-16T00:00:00"/>
    <n v="200"/>
    <n v="4.8"/>
    <n v="2023"/>
    <x v="5"/>
    <s v="More than 2 hours"/>
    <n v="5"/>
  </r>
  <r>
    <s v="Call_7822"/>
    <s v="C0011"/>
    <n v="132"/>
    <x v="4"/>
    <d v="2023-06-17T00:00:00"/>
    <n v="50"/>
    <n v="4.2"/>
    <n v="2023"/>
    <x v="6"/>
    <s v="More than 2 hours"/>
    <n v="4"/>
  </r>
  <r>
    <s v="Call_7823"/>
    <s v="C0003"/>
    <n v="106"/>
    <x v="3"/>
    <d v="2023-06-17T00:00:00"/>
    <n v="112"/>
    <n v="3.7"/>
    <n v="2023"/>
    <x v="6"/>
    <s v="1 to 2 hours"/>
    <n v="4"/>
  </r>
  <r>
    <s v="Call_7824"/>
    <s v="C0008"/>
    <n v="107"/>
    <x v="4"/>
    <d v="2023-06-18T00:00:00"/>
    <n v="39"/>
    <n v="4.8"/>
    <n v="2023"/>
    <x v="0"/>
    <s v="1 to 2 hours"/>
    <n v="5"/>
  </r>
  <r>
    <s v="Call_7825"/>
    <s v="C0010"/>
    <n v="85"/>
    <x v="3"/>
    <d v="2023-06-18T00:00:00"/>
    <n v="38"/>
    <n v="4.8"/>
    <n v="2023"/>
    <x v="0"/>
    <s v="1 to 2 hours"/>
    <n v="5"/>
  </r>
  <r>
    <s v="Call_7826"/>
    <s v="C0007"/>
    <n v="49"/>
    <x v="4"/>
    <d v="2023-06-19T00:00:00"/>
    <n v="84"/>
    <n v="2.9"/>
    <n v="2023"/>
    <x v="1"/>
    <s v="30 to 60 mins"/>
    <n v="3"/>
  </r>
  <r>
    <s v="Call_7827"/>
    <s v="C0002"/>
    <n v="117"/>
    <x v="2"/>
    <d v="2023-06-20T00:00:00"/>
    <n v="82"/>
    <n v="3.5"/>
    <n v="2023"/>
    <x v="2"/>
    <s v="1 to 2 hours"/>
    <n v="4"/>
  </r>
  <r>
    <s v="Call_7828"/>
    <s v="C0008"/>
    <n v="136"/>
    <x v="3"/>
    <d v="2023-06-20T00:00:00"/>
    <n v="37"/>
    <n v="0.9"/>
    <n v="2023"/>
    <x v="2"/>
    <s v="More than 2 hours"/>
    <n v="1"/>
  </r>
  <r>
    <s v="Call_7829"/>
    <s v="C0005"/>
    <n v="130"/>
    <x v="1"/>
    <d v="2023-06-21T00:00:00"/>
    <n v="87"/>
    <n v="3.4"/>
    <n v="2023"/>
    <x v="3"/>
    <s v="More than 2 hours"/>
    <n v="3"/>
  </r>
  <r>
    <s v="Call_7830"/>
    <s v="C0005"/>
    <n v="73"/>
    <x v="1"/>
    <d v="2023-06-21T00:00:00"/>
    <n v="75"/>
    <n v="2.7"/>
    <n v="2023"/>
    <x v="3"/>
    <s v="1 to 2 hours"/>
    <n v="3"/>
  </r>
  <r>
    <s v="Call_7831"/>
    <s v="C0007"/>
    <n v="80"/>
    <x v="4"/>
    <d v="2023-06-21T00:00:00"/>
    <n v="32"/>
    <n v="4.7"/>
    <n v="2023"/>
    <x v="3"/>
    <s v="1 to 2 hours"/>
    <n v="5"/>
  </r>
  <r>
    <s v="Call_7832"/>
    <s v="C0001"/>
    <n v="44"/>
    <x v="2"/>
    <d v="2023-06-21T00:00:00"/>
    <n v="33"/>
    <n v="3"/>
    <n v="2023"/>
    <x v="3"/>
    <s v="30 to 60 mins"/>
    <n v="3"/>
  </r>
  <r>
    <s v="Call_7833"/>
    <s v="C0001"/>
    <n v="102"/>
    <x v="0"/>
    <d v="2023-06-21T00:00:00"/>
    <n v="76"/>
    <n v="4.2"/>
    <n v="2023"/>
    <x v="3"/>
    <s v="1 to 2 hours"/>
    <n v="4"/>
  </r>
  <r>
    <s v="Call_7834"/>
    <s v="C0015"/>
    <n v="74"/>
    <x v="0"/>
    <d v="2023-06-21T00:00:00"/>
    <n v="117"/>
    <n v="4.8"/>
    <n v="2023"/>
    <x v="3"/>
    <s v="1 to 2 hours"/>
    <n v="5"/>
  </r>
  <r>
    <s v="Call_7835"/>
    <s v="C0007"/>
    <n v="52"/>
    <x v="2"/>
    <d v="2023-06-23T00:00:00"/>
    <n v="70"/>
    <n v="4.0999999999999996"/>
    <n v="2023"/>
    <x v="5"/>
    <s v="30 to 60 mins"/>
    <n v="4"/>
  </r>
  <r>
    <s v="Call_7836"/>
    <s v="C0007"/>
    <n v="74"/>
    <x v="1"/>
    <d v="2023-06-23T00:00:00"/>
    <n v="37"/>
    <n v="2.7"/>
    <n v="2023"/>
    <x v="5"/>
    <s v="1 to 2 hours"/>
    <n v="3"/>
  </r>
  <r>
    <s v="Call_7837"/>
    <s v="C0005"/>
    <n v="96"/>
    <x v="0"/>
    <d v="2023-06-23T00:00:00"/>
    <n v="46"/>
    <n v="2.9"/>
    <n v="2023"/>
    <x v="5"/>
    <s v="1 to 2 hours"/>
    <n v="3"/>
  </r>
  <r>
    <s v="Call_7838"/>
    <s v="C0013"/>
    <n v="104"/>
    <x v="4"/>
    <d v="2023-06-23T00:00:00"/>
    <n v="136"/>
    <n v="5"/>
    <n v="2023"/>
    <x v="5"/>
    <s v="1 to 2 hours"/>
    <n v="5"/>
  </r>
  <r>
    <s v="Call_7839"/>
    <s v="C0005"/>
    <n v="123"/>
    <x v="0"/>
    <d v="2023-06-24T00:00:00"/>
    <n v="44"/>
    <n v="4.5999999999999996"/>
    <n v="2023"/>
    <x v="6"/>
    <s v="More than 2 hours"/>
    <n v="5"/>
  </r>
  <r>
    <s v="Call_7840"/>
    <s v="C0009"/>
    <n v="100"/>
    <x v="3"/>
    <d v="2023-06-24T00:00:00"/>
    <n v="69"/>
    <n v="3"/>
    <n v="2023"/>
    <x v="6"/>
    <s v="1 to 2 hours"/>
    <n v="3"/>
  </r>
  <r>
    <s v="Call_7841"/>
    <s v="C0013"/>
    <n v="35"/>
    <x v="2"/>
    <d v="2023-06-25T00:00:00"/>
    <n v="86"/>
    <n v="4.5999999999999996"/>
    <n v="2023"/>
    <x v="0"/>
    <s v="30 to 60 mins"/>
    <n v="5"/>
  </r>
  <r>
    <s v="Call_7842"/>
    <s v="C0007"/>
    <n v="123"/>
    <x v="4"/>
    <d v="2023-06-25T00:00:00"/>
    <n v="68"/>
    <n v="4.5"/>
    <n v="2023"/>
    <x v="0"/>
    <s v="More than 2 hours"/>
    <n v="5"/>
  </r>
  <r>
    <s v="Call_7843"/>
    <s v="C0002"/>
    <n v="133"/>
    <x v="2"/>
    <d v="2023-06-26T00:00:00"/>
    <n v="21"/>
    <n v="3.7"/>
    <n v="2023"/>
    <x v="1"/>
    <s v="More than 2 hours"/>
    <n v="4"/>
  </r>
  <r>
    <s v="Call_7844"/>
    <s v="C0005"/>
    <n v="126"/>
    <x v="1"/>
    <d v="2023-06-26T00:00:00"/>
    <n v="190"/>
    <n v="2.4"/>
    <n v="2023"/>
    <x v="1"/>
    <s v="More than 2 hours"/>
    <n v="2"/>
  </r>
  <r>
    <s v="Call_7845"/>
    <s v="C0007"/>
    <n v="39"/>
    <x v="0"/>
    <d v="2023-06-26T00:00:00"/>
    <n v="176"/>
    <n v="4.3"/>
    <n v="2023"/>
    <x v="1"/>
    <s v="30 to 60 mins"/>
    <n v="4"/>
  </r>
  <r>
    <s v="Call_7846"/>
    <s v="C0015"/>
    <n v="31"/>
    <x v="4"/>
    <d v="2023-06-26T00:00:00"/>
    <n v="172"/>
    <n v="3.9"/>
    <n v="2023"/>
    <x v="1"/>
    <s v="30 to 60 mins"/>
    <n v="4"/>
  </r>
  <r>
    <s v="Call_7847"/>
    <s v="C0011"/>
    <n v="25"/>
    <x v="2"/>
    <d v="2023-06-26T00:00:00"/>
    <n v="84"/>
    <n v="4.5"/>
    <n v="2023"/>
    <x v="1"/>
    <s v="10 to 30 mins"/>
    <n v="5"/>
  </r>
  <r>
    <s v="Call_7848"/>
    <s v="C0004"/>
    <n v="132"/>
    <x v="3"/>
    <d v="2023-06-27T00:00:00"/>
    <n v="42"/>
    <n v="5"/>
    <n v="2023"/>
    <x v="2"/>
    <s v="More than 2 hours"/>
    <n v="5"/>
  </r>
  <r>
    <s v="Call_7849"/>
    <s v="C0013"/>
    <n v="63"/>
    <x v="1"/>
    <d v="2023-06-27T00:00:00"/>
    <n v="70"/>
    <n v="1.6"/>
    <n v="2023"/>
    <x v="2"/>
    <s v="1 to 2 hours"/>
    <n v="2"/>
  </r>
  <r>
    <s v="Call_7850"/>
    <s v="C0009"/>
    <n v="135"/>
    <x v="3"/>
    <d v="2023-06-27T00:00:00"/>
    <n v="60"/>
    <n v="4.3"/>
    <n v="2023"/>
    <x v="2"/>
    <s v="More than 2 hours"/>
    <n v="4"/>
  </r>
  <r>
    <s v="Call_7851"/>
    <s v="C0010"/>
    <n v="101"/>
    <x v="1"/>
    <d v="2023-06-27T00:00:00"/>
    <n v="84"/>
    <n v="3.5"/>
    <n v="2023"/>
    <x v="2"/>
    <s v="1 to 2 hours"/>
    <n v="4"/>
  </r>
  <r>
    <s v="Call_7852"/>
    <s v="C0002"/>
    <n v="80"/>
    <x v="0"/>
    <d v="2023-06-28T00:00:00"/>
    <n v="68"/>
    <n v="3.1"/>
    <n v="2023"/>
    <x v="3"/>
    <s v="1 to 2 hours"/>
    <n v="3"/>
  </r>
  <r>
    <s v="Call_7853"/>
    <s v="C0001"/>
    <n v="28"/>
    <x v="0"/>
    <d v="2023-06-28T00:00:00"/>
    <n v="44"/>
    <n v="2.9"/>
    <n v="2023"/>
    <x v="3"/>
    <s v="10 to 30 mins"/>
    <n v="3"/>
  </r>
  <r>
    <s v="Call_7854"/>
    <s v="C0010"/>
    <n v="102"/>
    <x v="3"/>
    <d v="2023-06-29T00:00:00"/>
    <n v="99"/>
    <n v="3.2"/>
    <n v="2023"/>
    <x v="4"/>
    <s v="1 to 2 hours"/>
    <n v="3"/>
  </r>
  <r>
    <s v="Call_7855"/>
    <s v="C0013"/>
    <n v="60"/>
    <x v="3"/>
    <d v="2023-06-30T00:00:00"/>
    <n v="66"/>
    <n v="3.2"/>
    <n v="2023"/>
    <x v="5"/>
    <s v="30 to 60 mins"/>
    <n v="3"/>
  </r>
  <r>
    <s v="Call_7856"/>
    <s v="C0014"/>
    <n v="103"/>
    <x v="3"/>
    <d v="2023-06-30T00:00:00"/>
    <n v="102"/>
    <n v="4.5"/>
    <n v="2023"/>
    <x v="5"/>
    <s v="1 to 2 hours"/>
    <n v="5"/>
  </r>
  <r>
    <s v="Call_7857"/>
    <s v="C0002"/>
    <n v="90"/>
    <x v="0"/>
    <d v="2023-07-01T00:00:00"/>
    <n v="129"/>
    <n v="3.9"/>
    <n v="2024"/>
    <x v="6"/>
    <s v="1 to 2 hours"/>
    <n v="4"/>
  </r>
  <r>
    <s v="Call_7858"/>
    <s v="C0012"/>
    <n v="88"/>
    <x v="3"/>
    <d v="2023-07-01T00:00:00"/>
    <n v="80"/>
    <n v="4.2"/>
    <n v="2024"/>
    <x v="6"/>
    <s v="1 to 2 hours"/>
    <n v="4"/>
  </r>
  <r>
    <s v="Call_7859"/>
    <s v="C0014"/>
    <n v="37"/>
    <x v="3"/>
    <d v="2023-07-01T00:00:00"/>
    <n v="54"/>
    <n v="1.8"/>
    <n v="2024"/>
    <x v="6"/>
    <s v="30 to 60 mins"/>
    <n v="2"/>
  </r>
  <r>
    <s v="Call_7860"/>
    <s v="C0001"/>
    <n v="142"/>
    <x v="0"/>
    <d v="2023-07-01T00:00:00"/>
    <n v="116"/>
    <n v="4.2"/>
    <n v="2024"/>
    <x v="6"/>
    <s v="More than 2 hours"/>
    <n v="4"/>
  </r>
  <r>
    <s v="Call_7861"/>
    <s v="C0001"/>
    <n v="153"/>
    <x v="2"/>
    <d v="2023-07-01T00:00:00"/>
    <n v="102"/>
    <n v="3.1"/>
    <n v="2024"/>
    <x v="6"/>
    <s v="More than 2 hours"/>
    <n v="3"/>
  </r>
  <r>
    <s v="Call_7862"/>
    <s v="C0006"/>
    <n v="128"/>
    <x v="1"/>
    <d v="2023-07-01T00:00:00"/>
    <n v="140"/>
    <n v="4.3"/>
    <n v="2024"/>
    <x v="6"/>
    <s v="More than 2 hours"/>
    <n v="4"/>
  </r>
  <r>
    <s v="Call_7863"/>
    <s v="C0013"/>
    <n v="110"/>
    <x v="1"/>
    <d v="2023-07-02T00:00:00"/>
    <n v="104"/>
    <n v="4.4000000000000004"/>
    <n v="2024"/>
    <x v="0"/>
    <s v="1 to 2 hours"/>
    <n v="4"/>
  </r>
  <r>
    <s v="Call_7864"/>
    <s v="C0006"/>
    <n v="139"/>
    <x v="3"/>
    <d v="2023-07-02T00:00:00"/>
    <n v="81"/>
    <n v="4.4000000000000004"/>
    <n v="2024"/>
    <x v="0"/>
    <s v="More than 2 hours"/>
    <n v="4"/>
  </r>
  <r>
    <s v="Call_7865"/>
    <s v="C0010"/>
    <n v="109"/>
    <x v="4"/>
    <d v="2023-07-04T00:00:00"/>
    <n v="140"/>
    <n v="2.4"/>
    <n v="2024"/>
    <x v="2"/>
    <s v="1 to 2 hours"/>
    <n v="2"/>
  </r>
  <r>
    <s v="Call_7866"/>
    <s v="C0004"/>
    <n v="57"/>
    <x v="0"/>
    <d v="2023-07-05T00:00:00"/>
    <n v="120"/>
    <n v="3.5"/>
    <n v="2024"/>
    <x v="3"/>
    <s v="30 to 60 mins"/>
    <n v="4"/>
  </r>
  <r>
    <s v="Call_7867"/>
    <s v="C0010"/>
    <n v="68"/>
    <x v="3"/>
    <d v="2023-07-05T00:00:00"/>
    <n v="41"/>
    <n v="3.1"/>
    <n v="2024"/>
    <x v="3"/>
    <s v="1 to 2 hours"/>
    <n v="3"/>
  </r>
  <r>
    <s v="Call_7868"/>
    <s v="C0011"/>
    <n v="128"/>
    <x v="3"/>
    <d v="2023-07-05T00:00:00"/>
    <n v="116"/>
    <n v="2.2999999999999998"/>
    <n v="2024"/>
    <x v="3"/>
    <s v="More than 2 hours"/>
    <n v="2"/>
  </r>
  <r>
    <s v="Call_7869"/>
    <s v="C0003"/>
    <n v="102"/>
    <x v="0"/>
    <d v="2023-07-06T00:00:00"/>
    <n v="70"/>
    <n v="2.8"/>
    <n v="2024"/>
    <x v="4"/>
    <s v="1 to 2 hours"/>
    <n v="3"/>
  </r>
  <r>
    <s v="Call_7870"/>
    <s v="C0006"/>
    <n v="52"/>
    <x v="2"/>
    <d v="2023-07-06T00:00:00"/>
    <n v="42"/>
    <n v="4.5"/>
    <n v="2024"/>
    <x v="4"/>
    <s v="30 to 60 mins"/>
    <n v="5"/>
  </r>
  <r>
    <s v="Call_7871"/>
    <s v="C0011"/>
    <n v="55"/>
    <x v="1"/>
    <d v="2023-07-07T00:00:00"/>
    <n v="112"/>
    <n v="4.5"/>
    <n v="2024"/>
    <x v="5"/>
    <s v="30 to 60 mins"/>
    <n v="5"/>
  </r>
  <r>
    <s v="Call_7872"/>
    <s v="C0014"/>
    <n v="107"/>
    <x v="3"/>
    <d v="2023-07-07T00:00:00"/>
    <n v="20"/>
    <n v="4.5"/>
    <n v="2024"/>
    <x v="5"/>
    <s v="1 to 2 hours"/>
    <n v="5"/>
  </r>
  <r>
    <s v="Call_7873"/>
    <s v="C0002"/>
    <n v="88"/>
    <x v="2"/>
    <d v="2023-07-08T00:00:00"/>
    <n v="110"/>
    <n v="4.8"/>
    <n v="2024"/>
    <x v="6"/>
    <s v="1 to 2 hours"/>
    <n v="5"/>
  </r>
  <r>
    <s v="Call_7874"/>
    <s v="C0007"/>
    <n v="49"/>
    <x v="2"/>
    <d v="2023-07-08T00:00:00"/>
    <n v="39"/>
    <n v="4.5999999999999996"/>
    <n v="2024"/>
    <x v="6"/>
    <s v="30 to 60 mins"/>
    <n v="5"/>
  </r>
  <r>
    <s v="Call_7875"/>
    <s v="C0002"/>
    <n v="72"/>
    <x v="0"/>
    <d v="2023-07-08T00:00:00"/>
    <n v="76"/>
    <n v="4.5"/>
    <n v="2024"/>
    <x v="6"/>
    <s v="1 to 2 hours"/>
    <n v="5"/>
  </r>
  <r>
    <s v="Call_7876"/>
    <s v="C0004"/>
    <n v="50"/>
    <x v="0"/>
    <d v="2023-07-08T00:00:00"/>
    <n v="40"/>
    <n v="5"/>
    <n v="2024"/>
    <x v="6"/>
    <s v="30 to 60 mins"/>
    <n v="5"/>
  </r>
  <r>
    <s v="Call_7877"/>
    <s v="C0002"/>
    <n v="52"/>
    <x v="3"/>
    <d v="2023-07-08T00:00:00"/>
    <n v="42"/>
    <n v="4.8"/>
    <n v="2024"/>
    <x v="6"/>
    <s v="30 to 60 mins"/>
    <n v="5"/>
  </r>
  <r>
    <s v="Call_7878"/>
    <s v="C0005"/>
    <n v="85"/>
    <x v="4"/>
    <d v="2023-07-09T00:00:00"/>
    <n v="215"/>
    <n v="3.5"/>
    <n v="2024"/>
    <x v="0"/>
    <s v="1 to 2 hours"/>
    <n v="4"/>
  </r>
  <r>
    <s v="Call_7879"/>
    <s v="C0009"/>
    <n v="98"/>
    <x v="4"/>
    <d v="2023-07-10T00:00:00"/>
    <n v="130"/>
    <n v="3.4"/>
    <n v="2024"/>
    <x v="1"/>
    <s v="1 to 2 hours"/>
    <n v="3"/>
  </r>
  <r>
    <s v="Call_7880"/>
    <s v="C0015"/>
    <n v="52"/>
    <x v="4"/>
    <d v="2023-07-10T00:00:00"/>
    <n v="190"/>
    <n v="3.3"/>
    <n v="2024"/>
    <x v="1"/>
    <s v="30 to 60 mins"/>
    <n v="3"/>
  </r>
  <r>
    <s v="Call_7881"/>
    <s v="C0011"/>
    <n v="154"/>
    <x v="2"/>
    <d v="2023-07-10T00:00:00"/>
    <n v="164"/>
    <n v="4.9000000000000004"/>
    <n v="2024"/>
    <x v="1"/>
    <s v="More than 2 hours"/>
    <n v="5"/>
  </r>
  <r>
    <s v="Call_7882"/>
    <s v="C0008"/>
    <n v="131"/>
    <x v="1"/>
    <d v="2023-07-11T00:00:00"/>
    <n v="76"/>
    <n v="4.5"/>
    <n v="2024"/>
    <x v="2"/>
    <s v="More than 2 hours"/>
    <n v="5"/>
  </r>
  <r>
    <s v="Call_7883"/>
    <s v="C0005"/>
    <n v="73"/>
    <x v="1"/>
    <d v="2023-07-12T00:00:00"/>
    <n v="87"/>
    <n v="4.8"/>
    <n v="2024"/>
    <x v="3"/>
    <s v="1 to 2 hours"/>
    <n v="5"/>
  </r>
  <r>
    <s v="Call_7884"/>
    <s v="C0013"/>
    <n v="45"/>
    <x v="4"/>
    <d v="2023-07-12T00:00:00"/>
    <n v="84"/>
    <n v="4.8"/>
    <n v="2024"/>
    <x v="3"/>
    <s v="30 to 60 mins"/>
    <n v="5"/>
  </r>
  <r>
    <s v="Call_7885"/>
    <s v="C0006"/>
    <n v="114"/>
    <x v="3"/>
    <d v="2023-07-12T00:00:00"/>
    <n v="114"/>
    <n v="3.9"/>
    <n v="2024"/>
    <x v="3"/>
    <s v="1 to 2 hours"/>
    <n v="4"/>
  </r>
  <r>
    <s v="Call_7886"/>
    <s v="C0009"/>
    <n v="69"/>
    <x v="1"/>
    <d v="2023-07-13T00:00:00"/>
    <n v="56"/>
    <n v="3.9"/>
    <n v="2024"/>
    <x v="4"/>
    <s v="1 to 2 hours"/>
    <n v="4"/>
  </r>
  <r>
    <s v="Call_7887"/>
    <s v="C0008"/>
    <n v="33"/>
    <x v="2"/>
    <d v="2023-07-13T00:00:00"/>
    <n v="27"/>
    <n v="3.7"/>
    <n v="2024"/>
    <x v="4"/>
    <s v="30 to 60 mins"/>
    <n v="4"/>
  </r>
  <r>
    <s v="Call_7888"/>
    <s v="C0004"/>
    <n v="31"/>
    <x v="0"/>
    <d v="2023-07-14T00:00:00"/>
    <n v="84"/>
    <n v="4.8"/>
    <n v="2024"/>
    <x v="5"/>
    <s v="30 to 60 mins"/>
    <n v="5"/>
  </r>
  <r>
    <s v="Call_7889"/>
    <s v="C0013"/>
    <n v="168"/>
    <x v="2"/>
    <d v="2023-07-14T00:00:00"/>
    <n v="72"/>
    <n v="3.5"/>
    <n v="2024"/>
    <x v="5"/>
    <s v="More than 2 hours"/>
    <n v="4"/>
  </r>
  <r>
    <s v="Call_7890"/>
    <s v="C0005"/>
    <n v="111"/>
    <x v="3"/>
    <d v="2023-07-15T00:00:00"/>
    <n v="126"/>
    <n v="4.2"/>
    <n v="2024"/>
    <x v="6"/>
    <s v="1 to 2 hours"/>
    <n v="4"/>
  </r>
  <r>
    <s v="Call_7891"/>
    <s v="C0004"/>
    <n v="80"/>
    <x v="2"/>
    <d v="2023-07-16T00:00:00"/>
    <n v="88"/>
    <n v="4.9000000000000004"/>
    <n v="2024"/>
    <x v="0"/>
    <s v="1 to 2 hours"/>
    <n v="5"/>
  </r>
  <r>
    <s v="Call_7892"/>
    <s v="C0003"/>
    <n v="37"/>
    <x v="2"/>
    <d v="2023-07-16T00:00:00"/>
    <n v="124"/>
    <n v="4.5999999999999996"/>
    <n v="2024"/>
    <x v="0"/>
    <s v="30 to 60 mins"/>
    <n v="5"/>
  </r>
  <r>
    <s v="Call_7893"/>
    <s v="C0001"/>
    <n v="137"/>
    <x v="2"/>
    <d v="2023-07-17T00:00:00"/>
    <n v="84"/>
    <n v="2.6"/>
    <n v="2024"/>
    <x v="1"/>
    <s v="More than 2 hours"/>
    <n v="3"/>
  </r>
  <r>
    <s v="Call_7894"/>
    <s v="C0009"/>
    <n v="123"/>
    <x v="3"/>
    <d v="2023-07-17T00:00:00"/>
    <n v="80"/>
    <n v="2.7"/>
    <n v="2024"/>
    <x v="1"/>
    <s v="More than 2 hours"/>
    <n v="3"/>
  </r>
  <r>
    <s v="Call_7895"/>
    <s v="C0012"/>
    <n v="105"/>
    <x v="3"/>
    <d v="2023-07-18T00:00:00"/>
    <n v="176"/>
    <n v="4.7"/>
    <n v="2024"/>
    <x v="2"/>
    <s v="1 to 2 hours"/>
    <n v="5"/>
  </r>
  <r>
    <s v="Call_7896"/>
    <s v="C0003"/>
    <n v="76"/>
    <x v="4"/>
    <d v="2023-07-19T00:00:00"/>
    <n v="84"/>
    <n v="3.9"/>
    <n v="2024"/>
    <x v="3"/>
    <s v="1 to 2 hours"/>
    <n v="4"/>
  </r>
  <r>
    <s v="Call_7897"/>
    <s v="C0004"/>
    <n v="144"/>
    <x v="4"/>
    <d v="2023-07-19T00:00:00"/>
    <n v="164"/>
    <n v="2.8"/>
    <n v="2024"/>
    <x v="3"/>
    <s v="More than 2 hours"/>
    <n v="3"/>
  </r>
  <r>
    <s v="Call_7898"/>
    <s v="C0008"/>
    <n v="109"/>
    <x v="0"/>
    <d v="2023-07-19T00:00:00"/>
    <n v="132"/>
    <n v="3.1"/>
    <n v="2024"/>
    <x v="3"/>
    <s v="1 to 2 hours"/>
    <n v="3"/>
  </r>
  <r>
    <s v="Call_7899"/>
    <s v="C0009"/>
    <n v="172"/>
    <x v="2"/>
    <d v="2023-07-20T00:00:00"/>
    <n v="27"/>
    <n v="4.2"/>
    <n v="2024"/>
    <x v="4"/>
    <s v="More than 2 hours"/>
    <n v="4"/>
  </r>
  <r>
    <s v="Call_7900"/>
    <s v="C0004"/>
    <n v="56"/>
    <x v="3"/>
    <d v="2023-07-20T00:00:00"/>
    <n v="27"/>
    <n v="4.3"/>
    <n v="2024"/>
    <x v="4"/>
    <s v="30 to 60 mins"/>
    <n v="4"/>
  </r>
  <r>
    <s v="Call_7901"/>
    <s v="C0004"/>
    <n v="121"/>
    <x v="1"/>
    <d v="2023-07-20T00:00:00"/>
    <n v="20"/>
    <n v="2.7"/>
    <n v="2024"/>
    <x v="4"/>
    <s v="More than 2 hours"/>
    <n v="3"/>
  </r>
  <r>
    <s v="Call_7902"/>
    <s v="C0009"/>
    <n v="41"/>
    <x v="3"/>
    <d v="2023-07-21T00:00:00"/>
    <n v="112"/>
    <n v="2.2999999999999998"/>
    <n v="2024"/>
    <x v="5"/>
    <s v="30 to 60 mins"/>
    <n v="2"/>
  </r>
  <r>
    <s v="Call_7903"/>
    <s v="C0014"/>
    <n v="60"/>
    <x v="2"/>
    <d v="2023-07-21T00:00:00"/>
    <n v="60"/>
    <n v="2.2999999999999998"/>
    <n v="2024"/>
    <x v="5"/>
    <s v="30 to 60 mins"/>
    <n v="2"/>
  </r>
  <r>
    <s v="Call_7904"/>
    <s v="C0014"/>
    <n v="144"/>
    <x v="2"/>
    <d v="2023-07-22T00:00:00"/>
    <n v="102"/>
    <n v="2.9"/>
    <n v="2024"/>
    <x v="6"/>
    <s v="More than 2 hours"/>
    <n v="3"/>
  </r>
  <r>
    <s v="Call_7905"/>
    <s v="C0011"/>
    <n v="67"/>
    <x v="2"/>
    <d v="2023-07-22T00:00:00"/>
    <n v="38"/>
    <n v="4.2"/>
    <n v="2024"/>
    <x v="6"/>
    <s v="1 to 2 hours"/>
    <n v="4"/>
  </r>
  <r>
    <s v="Call_7906"/>
    <s v="C0009"/>
    <n v="162"/>
    <x v="0"/>
    <d v="2023-07-22T00:00:00"/>
    <n v="82"/>
    <n v="4.5999999999999996"/>
    <n v="2024"/>
    <x v="6"/>
    <s v="More than 2 hours"/>
    <n v="5"/>
  </r>
  <r>
    <s v="Call_7907"/>
    <s v="C0014"/>
    <n v="87"/>
    <x v="1"/>
    <d v="2023-07-25T00:00:00"/>
    <n v="125"/>
    <n v="4.5"/>
    <n v="2024"/>
    <x v="2"/>
    <s v="1 to 2 hours"/>
    <n v="5"/>
  </r>
  <r>
    <s v="Call_7908"/>
    <s v="C0015"/>
    <n v="10"/>
    <x v="4"/>
    <d v="2023-07-26T00:00:00"/>
    <n v="72"/>
    <n v="3.7"/>
    <n v="2024"/>
    <x v="3"/>
    <s v="Under 10 mins"/>
    <n v="4"/>
  </r>
  <r>
    <s v="Call_7909"/>
    <s v="C0004"/>
    <n v="138"/>
    <x v="4"/>
    <d v="2023-07-26T00:00:00"/>
    <n v="195"/>
    <n v="4.0999999999999996"/>
    <n v="2024"/>
    <x v="3"/>
    <s v="More than 2 hours"/>
    <n v="4"/>
  </r>
  <r>
    <s v="Call_7910"/>
    <s v="C0009"/>
    <n v="31"/>
    <x v="4"/>
    <d v="2023-07-27T00:00:00"/>
    <n v="160"/>
    <n v="3.4"/>
    <n v="2024"/>
    <x v="4"/>
    <s v="30 to 60 mins"/>
    <n v="3"/>
  </r>
  <r>
    <s v="Call_7911"/>
    <s v="C0012"/>
    <n v="75"/>
    <x v="0"/>
    <d v="2023-07-27T00:00:00"/>
    <n v="78"/>
    <n v="3.3"/>
    <n v="2024"/>
    <x v="4"/>
    <s v="1 to 2 hours"/>
    <n v="3"/>
  </r>
  <r>
    <s v="Call_7912"/>
    <s v="C0003"/>
    <n v="65"/>
    <x v="0"/>
    <d v="2023-07-28T00:00:00"/>
    <n v="70"/>
    <n v="4.4000000000000004"/>
    <n v="2024"/>
    <x v="5"/>
    <s v="1 to 2 hours"/>
    <n v="4"/>
  </r>
  <r>
    <s v="Call_7913"/>
    <s v="C0005"/>
    <n v="106"/>
    <x v="3"/>
    <d v="2023-07-28T00:00:00"/>
    <n v="105"/>
    <n v="4.2"/>
    <n v="2024"/>
    <x v="5"/>
    <s v="1 to 2 hours"/>
    <n v="4"/>
  </r>
  <r>
    <s v="Call_7914"/>
    <s v="C0003"/>
    <n v="107"/>
    <x v="3"/>
    <d v="2023-07-29T00:00:00"/>
    <n v="78"/>
    <n v="3.4"/>
    <n v="2024"/>
    <x v="6"/>
    <s v="1 to 2 hours"/>
    <n v="3"/>
  </r>
  <r>
    <s v="Call_7915"/>
    <s v="C0001"/>
    <n v="78"/>
    <x v="3"/>
    <d v="2023-07-31T00:00:00"/>
    <n v="205"/>
    <n v="4.4000000000000004"/>
    <n v="2024"/>
    <x v="1"/>
    <s v="1 to 2 hours"/>
    <n v="4"/>
  </r>
  <r>
    <s v="Call_7916"/>
    <s v="C0002"/>
    <n v="122"/>
    <x v="3"/>
    <d v="2023-07-31T00:00:00"/>
    <n v="78"/>
    <n v="2.7"/>
    <n v="2024"/>
    <x v="1"/>
    <s v="More than 2 hours"/>
    <n v="3"/>
  </r>
  <r>
    <s v="Call_7917"/>
    <s v="C0004"/>
    <n v="58"/>
    <x v="4"/>
    <d v="2023-07-31T00:00:00"/>
    <n v="38"/>
    <n v="4.5"/>
    <n v="2024"/>
    <x v="1"/>
    <s v="30 to 60 mins"/>
    <n v="5"/>
  </r>
  <r>
    <s v="Call_7918"/>
    <s v="C0001"/>
    <n v="33"/>
    <x v="2"/>
    <d v="2023-07-31T00:00:00"/>
    <n v="92"/>
    <n v="1.7"/>
    <n v="2024"/>
    <x v="1"/>
    <s v="30 to 60 mins"/>
    <n v="2"/>
  </r>
  <r>
    <s v="Call_7919"/>
    <s v="C0008"/>
    <n v="164"/>
    <x v="0"/>
    <d v="2023-07-31T00:00:00"/>
    <n v="36"/>
    <n v="4.7"/>
    <n v="2024"/>
    <x v="1"/>
    <s v="More than 2 hours"/>
    <n v="5"/>
  </r>
  <r>
    <s v="Call_7920"/>
    <s v="C0012"/>
    <n v="163"/>
    <x v="1"/>
    <d v="2023-07-31T00:00:00"/>
    <n v="76"/>
    <n v="4.4000000000000004"/>
    <n v="2024"/>
    <x v="1"/>
    <s v="More than 2 hours"/>
    <n v="4"/>
  </r>
  <r>
    <s v="Call_7921"/>
    <s v="C0007"/>
    <n v="71"/>
    <x v="0"/>
    <d v="2023-08-02T00:00:00"/>
    <n v="170"/>
    <n v="3.5"/>
    <n v="2024"/>
    <x v="3"/>
    <s v="1 to 2 hours"/>
    <n v="4"/>
  </r>
  <r>
    <s v="Call_7922"/>
    <s v="C0001"/>
    <n v="103"/>
    <x v="4"/>
    <d v="2023-08-03T00:00:00"/>
    <n v="117"/>
    <n v="4.7"/>
    <n v="2024"/>
    <x v="4"/>
    <s v="1 to 2 hours"/>
    <n v="5"/>
  </r>
  <r>
    <s v="Call_7923"/>
    <s v="C0006"/>
    <n v="69"/>
    <x v="1"/>
    <d v="2023-08-03T00:00:00"/>
    <n v="20"/>
    <n v="4.3"/>
    <n v="2024"/>
    <x v="4"/>
    <s v="1 to 2 hours"/>
    <n v="4"/>
  </r>
  <r>
    <s v="Call_7924"/>
    <s v="C0012"/>
    <n v="111"/>
    <x v="4"/>
    <d v="2023-08-03T00:00:00"/>
    <n v="99"/>
    <n v="4.0999999999999996"/>
    <n v="2024"/>
    <x v="4"/>
    <s v="1 to 2 hours"/>
    <n v="4"/>
  </r>
  <r>
    <s v="Call_7925"/>
    <s v="C0010"/>
    <n v="97"/>
    <x v="1"/>
    <d v="2023-08-04T00:00:00"/>
    <n v="105"/>
    <n v="2.9"/>
    <n v="2024"/>
    <x v="5"/>
    <s v="1 to 2 hours"/>
    <n v="3"/>
  </r>
  <r>
    <s v="Call_7926"/>
    <s v="C0013"/>
    <n v="144"/>
    <x v="3"/>
    <d v="2023-08-04T00:00:00"/>
    <n v="195"/>
    <n v="3.4"/>
    <n v="2024"/>
    <x v="5"/>
    <s v="More than 2 hours"/>
    <n v="3"/>
  </r>
  <r>
    <s v="Call_7927"/>
    <s v="C0005"/>
    <n v="56"/>
    <x v="1"/>
    <d v="2023-08-05T00:00:00"/>
    <n v="152"/>
    <n v="4.5999999999999996"/>
    <n v="2024"/>
    <x v="6"/>
    <s v="30 to 60 mins"/>
    <n v="5"/>
  </r>
  <r>
    <s v="Call_7928"/>
    <s v="C0013"/>
    <n v="132"/>
    <x v="3"/>
    <d v="2023-08-06T00:00:00"/>
    <n v="195"/>
    <n v="4.9000000000000004"/>
    <n v="2024"/>
    <x v="0"/>
    <s v="More than 2 hours"/>
    <n v="5"/>
  </r>
  <r>
    <s v="Call_7929"/>
    <s v="C0007"/>
    <n v="72"/>
    <x v="2"/>
    <d v="2023-08-06T00:00:00"/>
    <n v="70"/>
    <n v="3.6"/>
    <n v="2024"/>
    <x v="0"/>
    <s v="1 to 2 hours"/>
    <n v="4"/>
  </r>
  <r>
    <s v="Call_7930"/>
    <s v="C0012"/>
    <n v="18"/>
    <x v="2"/>
    <d v="2023-08-06T00:00:00"/>
    <n v="22"/>
    <n v="3.5"/>
    <n v="2024"/>
    <x v="0"/>
    <s v="10 to 30 mins"/>
    <n v="4"/>
  </r>
  <r>
    <s v="Call_7931"/>
    <s v="C0011"/>
    <n v="115"/>
    <x v="4"/>
    <d v="2023-08-07T00:00:00"/>
    <n v="40"/>
    <n v="3.3"/>
    <n v="2024"/>
    <x v="1"/>
    <s v="1 to 2 hours"/>
    <n v="3"/>
  </r>
  <r>
    <s v="Call_7932"/>
    <s v="C0011"/>
    <n v="124"/>
    <x v="1"/>
    <d v="2023-08-08T00:00:00"/>
    <n v="54"/>
    <n v="3.8"/>
    <n v="2024"/>
    <x v="2"/>
    <s v="More than 2 hours"/>
    <n v="4"/>
  </r>
  <r>
    <s v="Call_7933"/>
    <s v="C0004"/>
    <n v="130"/>
    <x v="1"/>
    <d v="2023-08-08T00:00:00"/>
    <n v="60"/>
    <n v="2.5"/>
    <n v="2024"/>
    <x v="2"/>
    <s v="More than 2 hours"/>
    <n v="3"/>
  </r>
  <r>
    <s v="Call_7934"/>
    <s v="C0015"/>
    <n v="120"/>
    <x v="0"/>
    <d v="2023-08-10T00:00:00"/>
    <n v="58"/>
    <n v="4.5999999999999996"/>
    <n v="2024"/>
    <x v="4"/>
    <s v="1 to 2 hours"/>
    <n v="5"/>
  </r>
  <r>
    <s v="Call_7935"/>
    <s v="C0010"/>
    <n v="75"/>
    <x v="4"/>
    <d v="2023-08-10T00:00:00"/>
    <n v="220"/>
    <n v="4.7"/>
    <n v="2024"/>
    <x v="4"/>
    <s v="1 to 2 hours"/>
    <n v="5"/>
  </r>
  <r>
    <s v="Call_7936"/>
    <s v="C0003"/>
    <n v="63"/>
    <x v="4"/>
    <d v="2023-08-10T00:00:00"/>
    <n v="27"/>
    <n v="3.6"/>
    <n v="2024"/>
    <x v="4"/>
    <s v="1 to 2 hours"/>
    <n v="4"/>
  </r>
  <r>
    <s v="Call_7937"/>
    <s v="C0013"/>
    <n v="74"/>
    <x v="4"/>
    <d v="2023-08-12T00:00:00"/>
    <n v="26"/>
    <n v="4.3"/>
    <n v="2024"/>
    <x v="6"/>
    <s v="1 to 2 hours"/>
    <n v="4"/>
  </r>
  <r>
    <s v="Call_7938"/>
    <s v="C0006"/>
    <n v="134"/>
    <x v="3"/>
    <d v="2023-08-13T00:00:00"/>
    <n v="160"/>
    <n v="4.7"/>
    <n v="2024"/>
    <x v="0"/>
    <s v="More than 2 hours"/>
    <n v="5"/>
  </r>
  <r>
    <s v="Call_7939"/>
    <s v="C0012"/>
    <n v="103"/>
    <x v="1"/>
    <d v="2023-08-13T00:00:00"/>
    <n v="200"/>
    <n v="4.9000000000000004"/>
    <n v="2024"/>
    <x v="0"/>
    <s v="1 to 2 hours"/>
    <n v="5"/>
  </r>
  <r>
    <s v="Call_7940"/>
    <s v="C0012"/>
    <n v="155"/>
    <x v="0"/>
    <d v="2023-08-16T00:00:00"/>
    <n v="135"/>
    <n v="4.9000000000000004"/>
    <n v="2024"/>
    <x v="3"/>
    <s v="More than 2 hours"/>
    <n v="5"/>
  </r>
  <r>
    <s v="Call_7941"/>
    <s v="C0003"/>
    <n v="128"/>
    <x v="1"/>
    <d v="2023-08-17T00:00:00"/>
    <n v="22"/>
    <n v="1.9"/>
    <n v="2024"/>
    <x v="4"/>
    <s v="More than 2 hours"/>
    <n v="2"/>
  </r>
  <r>
    <s v="Call_7942"/>
    <s v="C0010"/>
    <n v="89"/>
    <x v="3"/>
    <d v="2023-08-18T00:00:00"/>
    <n v="164"/>
    <n v="4.5"/>
    <n v="2024"/>
    <x v="5"/>
    <s v="1 to 2 hours"/>
    <n v="5"/>
  </r>
  <r>
    <s v="Call_7943"/>
    <s v="C0011"/>
    <n v="81"/>
    <x v="0"/>
    <d v="2023-08-18T00:00:00"/>
    <n v="21"/>
    <n v="4.9000000000000004"/>
    <n v="2024"/>
    <x v="5"/>
    <s v="1 to 2 hours"/>
    <n v="5"/>
  </r>
  <r>
    <s v="Call_7944"/>
    <s v="C0010"/>
    <n v="66"/>
    <x v="3"/>
    <d v="2023-08-19T00:00:00"/>
    <n v="120"/>
    <n v="4.5"/>
    <n v="2024"/>
    <x v="6"/>
    <s v="1 to 2 hours"/>
    <n v="5"/>
  </r>
  <r>
    <s v="Call_7945"/>
    <s v="C0007"/>
    <n v="61"/>
    <x v="2"/>
    <d v="2023-08-19T00:00:00"/>
    <n v="93"/>
    <n v="2.7"/>
    <n v="2024"/>
    <x v="6"/>
    <s v="1 to 2 hours"/>
    <n v="3"/>
  </r>
  <r>
    <s v="Call_7946"/>
    <s v="C0011"/>
    <n v="128"/>
    <x v="2"/>
    <d v="2023-08-19T00:00:00"/>
    <n v="135"/>
    <n v="2.1"/>
    <n v="2024"/>
    <x v="6"/>
    <s v="More than 2 hours"/>
    <n v="2"/>
  </r>
  <r>
    <s v="Call_7947"/>
    <s v="C0012"/>
    <n v="30"/>
    <x v="0"/>
    <d v="2023-08-19T00:00:00"/>
    <n v="210"/>
    <n v="4.2"/>
    <n v="2024"/>
    <x v="6"/>
    <s v="10 to 30 mins"/>
    <n v="4"/>
  </r>
  <r>
    <s v="Call_7948"/>
    <s v="C0008"/>
    <n v="63"/>
    <x v="2"/>
    <d v="2023-08-20T00:00:00"/>
    <n v="29"/>
    <n v="4.7"/>
    <n v="2024"/>
    <x v="0"/>
    <s v="1 to 2 hours"/>
    <n v="5"/>
  </r>
  <r>
    <s v="Call_7949"/>
    <s v="C0002"/>
    <n v="64"/>
    <x v="4"/>
    <d v="2023-08-20T00:00:00"/>
    <n v="111"/>
    <n v="3.9"/>
    <n v="2024"/>
    <x v="0"/>
    <s v="1 to 2 hours"/>
    <n v="4"/>
  </r>
  <r>
    <s v="Call_7950"/>
    <s v="C0014"/>
    <n v="151"/>
    <x v="1"/>
    <d v="2023-08-21T00:00:00"/>
    <n v="63"/>
    <n v="4.0999999999999996"/>
    <n v="2024"/>
    <x v="1"/>
    <s v="More than 2 hours"/>
    <n v="4"/>
  </r>
  <r>
    <s v="Call_7951"/>
    <s v="C0001"/>
    <n v="116"/>
    <x v="3"/>
    <d v="2023-08-21T00:00:00"/>
    <n v="44"/>
    <n v="3.8"/>
    <n v="2024"/>
    <x v="1"/>
    <s v="1 to 2 hours"/>
    <n v="4"/>
  </r>
  <r>
    <s v="Call_7952"/>
    <s v="C0014"/>
    <n v="111"/>
    <x v="3"/>
    <d v="2023-08-23T00:00:00"/>
    <n v="120"/>
    <n v="1.8"/>
    <n v="2024"/>
    <x v="3"/>
    <s v="1 to 2 hours"/>
    <n v="2"/>
  </r>
  <r>
    <s v="Call_7953"/>
    <s v="C0011"/>
    <n v="15"/>
    <x v="3"/>
    <d v="2023-08-23T00:00:00"/>
    <n v="120"/>
    <n v="4.0999999999999996"/>
    <n v="2024"/>
    <x v="3"/>
    <s v="10 to 30 mins"/>
    <n v="4"/>
  </r>
  <r>
    <s v="Call_7954"/>
    <s v="C0002"/>
    <n v="18"/>
    <x v="1"/>
    <d v="2023-08-24T00:00:00"/>
    <n v="40"/>
    <n v="4.4000000000000004"/>
    <n v="2024"/>
    <x v="4"/>
    <s v="10 to 30 mins"/>
    <n v="4"/>
  </r>
  <r>
    <s v="Call_7955"/>
    <s v="C0007"/>
    <n v="146"/>
    <x v="2"/>
    <d v="2023-08-24T00:00:00"/>
    <n v="160"/>
    <n v="4.0999999999999996"/>
    <n v="2024"/>
    <x v="4"/>
    <s v="More than 2 hours"/>
    <n v="4"/>
  </r>
  <r>
    <s v="Call_7956"/>
    <s v="C0012"/>
    <n v="73"/>
    <x v="3"/>
    <d v="2023-08-25T00:00:00"/>
    <n v="44"/>
    <n v="3.8"/>
    <n v="2024"/>
    <x v="5"/>
    <s v="1 to 2 hours"/>
    <n v="4"/>
  </r>
  <r>
    <s v="Call_7957"/>
    <s v="C0014"/>
    <n v="108"/>
    <x v="1"/>
    <d v="2023-08-25T00:00:00"/>
    <n v="80"/>
    <n v="4.3"/>
    <n v="2024"/>
    <x v="5"/>
    <s v="1 to 2 hours"/>
    <n v="4"/>
  </r>
  <r>
    <s v="Call_7958"/>
    <s v="C0006"/>
    <n v="52"/>
    <x v="1"/>
    <d v="2023-08-26T00:00:00"/>
    <n v="66"/>
    <n v="4.5"/>
    <n v="2024"/>
    <x v="6"/>
    <s v="30 to 60 mins"/>
    <n v="5"/>
  </r>
  <r>
    <s v="Call_7959"/>
    <s v="C0001"/>
    <n v="165"/>
    <x v="4"/>
    <d v="2023-08-26T00:00:00"/>
    <n v="82"/>
    <n v="3.4"/>
    <n v="2024"/>
    <x v="6"/>
    <s v="More than 2 hours"/>
    <n v="3"/>
  </r>
  <r>
    <s v="Call_7960"/>
    <s v="C0007"/>
    <n v="104"/>
    <x v="3"/>
    <d v="2023-08-26T00:00:00"/>
    <n v="66"/>
    <n v="4.8"/>
    <n v="2024"/>
    <x v="6"/>
    <s v="1 to 2 hours"/>
    <n v="5"/>
  </r>
  <r>
    <s v="Call_7961"/>
    <s v="C0012"/>
    <n v="131"/>
    <x v="2"/>
    <d v="2023-08-26T00:00:00"/>
    <n v="92"/>
    <n v="4.9000000000000004"/>
    <n v="2024"/>
    <x v="6"/>
    <s v="More than 2 hours"/>
    <n v="5"/>
  </r>
  <r>
    <s v="Call_7962"/>
    <s v="C0015"/>
    <n v="80"/>
    <x v="4"/>
    <d v="2023-08-27T00:00:00"/>
    <n v="104"/>
    <n v="4.7"/>
    <n v="2024"/>
    <x v="0"/>
    <s v="1 to 2 hours"/>
    <n v="5"/>
  </r>
  <r>
    <s v="Call_7963"/>
    <s v="C0011"/>
    <n v="49"/>
    <x v="3"/>
    <d v="2023-08-27T00:00:00"/>
    <n v="105"/>
    <n v="3.3"/>
    <n v="2024"/>
    <x v="0"/>
    <s v="30 to 60 mins"/>
    <n v="3"/>
  </r>
  <r>
    <s v="Call_7964"/>
    <s v="C0001"/>
    <n v="73"/>
    <x v="3"/>
    <d v="2023-08-27T00:00:00"/>
    <n v="100"/>
    <n v="2.8"/>
    <n v="2024"/>
    <x v="0"/>
    <s v="1 to 2 hours"/>
    <n v="3"/>
  </r>
  <r>
    <s v="Call_7965"/>
    <s v="C0007"/>
    <n v="117"/>
    <x v="4"/>
    <d v="2023-08-27T00:00:00"/>
    <n v="90"/>
    <n v="4.0999999999999996"/>
    <n v="2024"/>
    <x v="0"/>
    <s v="1 to 2 hours"/>
    <n v="4"/>
  </r>
  <r>
    <s v="Call_7966"/>
    <s v="C0005"/>
    <n v="38"/>
    <x v="0"/>
    <d v="2023-08-27T00:00:00"/>
    <n v="110"/>
    <n v="3.5"/>
    <n v="2024"/>
    <x v="0"/>
    <s v="30 to 60 mins"/>
    <n v="4"/>
  </r>
  <r>
    <s v="Call_7967"/>
    <s v="C0006"/>
    <n v="109"/>
    <x v="4"/>
    <d v="2023-08-29T00:00:00"/>
    <n v="68"/>
    <n v="2.2999999999999998"/>
    <n v="2024"/>
    <x v="2"/>
    <s v="1 to 2 hours"/>
    <n v="2"/>
  </r>
  <r>
    <s v="Call_7968"/>
    <s v="C0011"/>
    <n v="70"/>
    <x v="1"/>
    <d v="2023-08-30T00:00:00"/>
    <n v="210"/>
    <n v="4.0999999999999996"/>
    <n v="2024"/>
    <x v="3"/>
    <s v="1 to 2 hours"/>
    <n v="4"/>
  </r>
  <r>
    <s v="Call_7969"/>
    <s v="C0004"/>
    <n v="51"/>
    <x v="0"/>
    <d v="2023-08-30T00:00:00"/>
    <n v="111"/>
    <n v="4.3"/>
    <n v="2024"/>
    <x v="3"/>
    <s v="30 to 60 mins"/>
    <n v="4"/>
  </r>
  <r>
    <s v="Call_7970"/>
    <s v="C0004"/>
    <n v="100"/>
    <x v="1"/>
    <d v="2023-08-31T00:00:00"/>
    <n v="45"/>
    <n v="4.9000000000000004"/>
    <n v="2024"/>
    <x v="4"/>
    <s v="1 to 2 hours"/>
    <n v="5"/>
  </r>
  <r>
    <s v="Call_7971"/>
    <s v="C0013"/>
    <n v="124"/>
    <x v="0"/>
    <d v="2023-09-01T00:00:00"/>
    <n v="132"/>
    <n v="4"/>
    <n v="2024"/>
    <x v="5"/>
    <s v="More than 2 hours"/>
    <n v="4"/>
  </r>
  <r>
    <s v="Call_7972"/>
    <s v="C0003"/>
    <n v="143"/>
    <x v="4"/>
    <d v="2023-09-01T00:00:00"/>
    <n v="20"/>
    <n v="4.7"/>
    <n v="2024"/>
    <x v="5"/>
    <s v="More than 2 hours"/>
    <n v="5"/>
  </r>
  <r>
    <s v="Call_7973"/>
    <s v="C0010"/>
    <n v="96"/>
    <x v="3"/>
    <d v="2023-09-01T00:00:00"/>
    <n v="36"/>
    <n v="3.4"/>
    <n v="2024"/>
    <x v="5"/>
    <s v="1 to 2 hours"/>
    <n v="3"/>
  </r>
  <r>
    <s v="Call_7974"/>
    <s v="C0001"/>
    <n v="84"/>
    <x v="1"/>
    <d v="2023-09-03T00:00:00"/>
    <n v="72"/>
    <n v="4"/>
    <n v="2024"/>
    <x v="0"/>
    <s v="1 to 2 hours"/>
    <n v="4"/>
  </r>
  <r>
    <s v="Call_7975"/>
    <s v="C0009"/>
    <n v="111"/>
    <x v="1"/>
    <d v="2023-09-03T00:00:00"/>
    <n v="63"/>
    <n v="4.5"/>
    <n v="2024"/>
    <x v="0"/>
    <s v="1 to 2 hours"/>
    <n v="5"/>
  </r>
  <r>
    <s v="Call_7976"/>
    <s v="C0009"/>
    <n v="103"/>
    <x v="0"/>
    <d v="2023-09-04T00:00:00"/>
    <n v="44"/>
    <n v="4.5"/>
    <n v="2024"/>
    <x v="1"/>
    <s v="1 to 2 hours"/>
    <n v="5"/>
  </r>
  <r>
    <s v="Call_7977"/>
    <s v="C0003"/>
    <n v="61"/>
    <x v="2"/>
    <d v="2023-09-04T00:00:00"/>
    <n v="132"/>
    <n v="4.9000000000000004"/>
    <n v="2024"/>
    <x v="1"/>
    <s v="1 to 2 hours"/>
    <n v="5"/>
  </r>
  <r>
    <s v="Call_7978"/>
    <s v="C0012"/>
    <n v="113"/>
    <x v="3"/>
    <d v="2023-09-04T00:00:00"/>
    <n v="46"/>
    <n v="4.4000000000000004"/>
    <n v="2024"/>
    <x v="1"/>
    <s v="1 to 2 hours"/>
    <n v="4"/>
  </r>
  <r>
    <s v="Call_7979"/>
    <s v="C0012"/>
    <n v="96"/>
    <x v="3"/>
    <d v="2023-09-04T00:00:00"/>
    <n v="96"/>
    <n v="2.9"/>
    <n v="2024"/>
    <x v="1"/>
    <s v="1 to 2 hours"/>
    <n v="3"/>
  </r>
  <r>
    <s v="Call_7980"/>
    <s v="C0002"/>
    <n v="131"/>
    <x v="0"/>
    <d v="2023-09-05T00:00:00"/>
    <n v="75"/>
    <n v="4.4000000000000004"/>
    <n v="2024"/>
    <x v="2"/>
    <s v="More than 2 hours"/>
    <n v="4"/>
  </r>
  <r>
    <s v="Call_7981"/>
    <s v="C0007"/>
    <n v="52"/>
    <x v="3"/>
    <d v="2023-09-06T00:00:00"/>
    <n v="88"/>
    <n v="4.3"/>
    <n v="2024"/>
    <x v="3"/>
    <s v="30 to 60 mins"/>
    <n v="4"/>
  </r>
  <r>
    <s v="Call_7982"/>
    <s v="C0004"/>
    <n v="100"/>
    <x v="0"/>
    <d v="2023-09-06T00:00:00"/>
    <n v="24"/>
    <n v="4.7"/>
    <n v="2024"/>
    <x v="3"/>
    <s v="1 to 2 hours"/>
    <n v="5"/>
  </r>
  <r>
    <s v="Call_7983"/>
    <s v="C0014"/>
    <n v="58"/>
    <x v="4"/>
    <d v="2023-09-06T00:00:00"/>
    <n v="96"/>
    <n v="3.2"/>
    <n v="2024"/>
    <x v="3"/>
    <s v="30 to 60 mins"/>
    <n v="3"/>
  </r>
  <r>
    <s v="Call_7984"/>
    <s v="C0011"/>
    <n v="144"/>
    <x v="4"/>
    <d v="2023-09-07T00:00:00"/>
    <n v="124"/>
    <n v="2.2999999999999998"/>
    <n v="2024"/>
    <x v="4"/>
    <s v="More than 2 hours"/>
    <n v="2"/>
  </r>
  <r>
    <s v="Call_7985"/>
    <s v="C0014"/>
    <n v="53"/>
    <x v="2"/>
    <d v="2023-09-08T00:00:00"/>
    <n v="130"/>
    <n v="3.6"/>
    <n v="2024"/>
    <x v="5"/>
    <s v="30 to 60 mins"/>
    <n v="4"/>
  </r>
  <r>
    <s v="Call_7986"/>
    <s v="C0012"/>
    <n v="97"/>
    <x v="1"/>
    <d v="2023-09-08T00:00:00"/>
    <n v="45"/>
    <n v="4.5999999999999996"/>
    <n v="2024"/>
    <x v="5"/>
    <s v="1 to 2 hours"/>
    <n v="5"/>
  </r>
  <r>
    <s v="Call_7987"/>
    <s v="C0005"/>
    <n v="64"/>
    <x v="4"/>
    <d v="2023-09-08T00:00:00"/>
    <n v="66"/>
    <n v="4"/>
    <n v="2024"/>
    <x v="5"/>
    <s v="1 to 2 hours"/>
    <n v="4"/>
  </r>
  <r>
    <s v="Call_7988"/>
    <s v="C0003"/>
    <n v="106"/>
    <x v="0"/>
    <d v="2023-09-08T00:00:00"/>
    <n v="58"/>
    <n v="4.7"/>
    <n v="2024"/>
    <x v="5"/>
    <s v="1 to 2 hours"/>
    <n v="5"/>
  </r>
  <r>
    <s v="Call_7989"/>
    <s v="C0001"/>
    <n v="36"/>
    <x v="4"/>
    <d v="2023-09-09T00:00:00"/>
    <n v="152"/>
    <n v="4.3"/>
    <n v="2024"/>
    <x v="6"/>
    <s v="30 to 60 mins"/>
    <n v="4"/>
  </r>
  <r>
    <s v="Call_7990"/>
    <s v="C0011"/>
    <n v="74"/>
    <x v="3"/>
    <d v="2023-09-09T00:00:00"/>
    <n v="75"/>
    <n v="2.8"/>
    <n v="2024"/>
    <x v="6"/>
    <s v="1 to 2 hours"/>
    <n v="3"/>
  </r>
  <r>
    <s v="Call_7991"/>
    <s v="C0006"/>
    <n v="143"/>
    <x v="1"/>
    <d v="2023-09-09T00:00:00"/>
    <n v="78"/>
    <n v="4"/>
    <n v="2024"/>
    <x v="6"/>
    <s v="More than 2 hours"/>
    <n v="4"/>
  </r>
  <r>
    <s v="Call_7992"/>
    <s v="C0003"/>
    <n v="94"/>
    <x v="2"/>
    <d v="2023-09-09T00:00:00"/>
    <n v="69"/>
    <n v="3.9"/>
    <n v="2024"/>
    <x v="6"/>
    <s v="1 to 2 hours"/>
    <n v="4"/>
  </r>
  <r>
    <s v="Call_7993"/>
    <s v="C0015"/>
    <n v="124"/>
    <x v="0"/>
    <d v="2023-09-10T00:00:00"/>
    <n v="46"/>
    <n v="3.1"/>
    <n v="2024"/>
    <x v="0"/>
    <s v="More than 2 hours"/>
    <n v="3"/>
  </r>
  <r>
    <s v="Call_7994"/>
    <s v="C0001"/>
    <n v="156"/>
    <x v="4"/>
    <d v="2023-09-10T00:00:00"/>
    <n v="64"/>
    <n v="2.7"/>
    <n v="2024"/>
    <x v="0"/>
    <s v="More than 2 hours"/>
    <n v="3"/>
  </r>
  <r>
    <s v="Call_7995"/>
    <s v="C0010"/>
    <n v="107"/>
    <x v="1"/>
    <d v="2023-09-10T00:00:00"/>
    <n v="38"/>
    <n v="4.7"/>
    <n v="2024"/>
    <x v="0"/>
    <s v="1 to 2 hours"/>
    <n v="5"/>
  </r>
  <r>
    <s v="Call_7996"/>
    <s v="C0003"/>
    <n v="58"/>
    <x v="1"/>
    <d v="2023-09-12T00:00:00"/>
    <n v="90"/>
    <n v="4.3"/>
    <n v="2024"/>
    <x v="2"/>
    <s v="30 to 60 mins"/>
    <n v="4"/>
  </r>
  <r>
    <s v="Call_7997"/>
    <s v="C0013"/>
    <n v="66"/>
    <x v="1"/>
    <d v="2023-09-12T00:00:00"/>
    <n v="32"/>
    <n v="3.8"/>
    <n v="2024"/>
    <x v="2"/>
    <s v="1 to 2 hours"/>
    <n v="4"/>
  </r>
  <r>
    <s v="Call_7998"/>
    <s v="C0002"/>
    <n v="75"/>
    <x v="4"/>
    <d v="2023-09-12T00:00:00"/>
    <n v="120"/>
    <n v="4.4000000000000004"/>
    <n v="2024"/>
    <x v="2"/>
    <s v="1 to 2 hours"/>
    <n v="4"/>
  </r>
  <r>
    <s v="Call_7999"/>
    <s v="C0010"/>
    <n v="8"/>
    <x v="1"/>
    <d v="2023-09-12T00:00:00"/>
    <n v="31"/>
    <n v="3.9"/>
    <n v="2024"/>
    <x v="2"/>
    <s v="Under 10 mins"/>
    <n v="4"/>
  </r>
  <r>
    <s v="Call_8000"/>
    <s v="C0005"/>
    <n v="76"/>
    <x v="4"/>
    <d v="2023-09-13T00:00:00"/>
    <n v="108"/>
    <n v="4.9000000000000004"/>
    <n v="2024"/>
    <x v="3"/>
    <s v="1 to 2 hours"/>
    <n v="5"/>
  </r>
  <r>
    <s v="Call_8001"/>
    <s v="C0003"/>
    <n v="110"/>
    <x v="4"/>
    <d v="2023-09-13T00:00:00"/>
    <n v="180"/>
    <n v="4.2"/>
    <n v="2024"/>
    <x v="3"/>
    <s v="1 to 2 hours"/>
    <n v="4"/>
  </r>
  <r>
    <s v="Call_8002"/>
    <s v="C0013"/>
    <n v="50"/>
    <x v="2"/>
    <d v="2023-09-14T00:00:00"/>
    <n v="124"/>
    <n v="4"/>
    <n v="2024"/>
    <x v="4"/>
    <s v="30 to 60 mins"/>
    <n v="4"/>
  </r>
  <r>
    <s v="Call_8003"/>
    <s v="C0007"/>
    <n v="78"/>
    <x v="2"/>
    <d v="2023-09-14T00:00:00"/>
    <n v="23"/>
    <n v="4.2"/>
    <n v="2024"/>
    <x v="4"/>
    <s v="1 to 2 hours"/>
    <n v="4"/>
  </r>
  <r>
    <s v="Call_8004"/>
    <s v="C0012"/>
    <n v="59"/>
    <x v="0"/>
    <d v="2023-09-15T00:00:00"/>
    <n v="24"/>
    <n v="4.8"/>
    <n v="2024"/>
    <x v="5"/>
    <s v="30 to 60 mins"/>
    <n v="5"/>
  </r>
  <r>
    <s v="Call_8005"/>
    <s v="C0007"/>
    <n v="126"/>
    <x v="1"/>
    <d v="2023-09-16T00:00:00"/>
    <n v="52"/>
    <n v="1.1000000000000001"/>
    <n v="2024"/>
    <x v="6"/>
    <s v="More than 2 hours"/>
    <n v="1"/>
  </r>
  <r>
    <s v="Call_8006"/>
    <s v="C0005"/>
    <n v="43"/>
    <x v="0"/>
    <d v="2023-09-17T00:00:00"/>
    <n v="168"/>
    <n v="4"/>
    <n v="2024"/>
    <x v="0"/>
    <s v="30 to 60 mins"/>
    <n v="4"/>
  </r>
  <r>
    <s v="Call_8007"/>
    <s v="C0001"/>
    <n v="79"/>
    <x v="4"/>
    <d v="2023-09-19T00:00:00"/>
    <n v="125"/>
    <n v="4.8"/>
    <n v="2024"/>
    <x v="2"/>
    <s v="1 to 2 hours"/>
    <n v="5"/>
  </r>
  <r>
    <s v="Call_8008"/>
    <s v="C0003"/>
    <n v="71"/>
    <x v="0"/>
    <d v="2023-09-20T00:00:00"/>
    <n v="50"/>
    <n v="4.2"/>
    <n v="2024"/>
    <x v="3"/>
    <s v="1 to 2 hours"/>
    <n v="4"/>
  </r>
  <r>
    <s v="Call_8009"/>
    <s v="C0009"/>
    <n v="94"/>
    <x v="1"/>
    <d v="2023-09-21T00:00:00"/>
    <n v="220"/>
    <n v="4.5999999999999996"/>
    <n v="2024"/>
    <x v="4"/>
    <s v="1 to 2 hours"/>
    <n v="5"/>
  </r>
  <r>
    <s v="Call_8010"/>
    <s v="C0010"/>
    <n v="108"/>
    <x v="0"/>
    <d v="2023-09-21T00:00:00"/>
    <n v="180"/>
    <n v="4"/>
    <n v="2024"/>
    <x v="4"/>
    <s v="1 to 2 hours"/>
    <n v="4"/>
  </r>
  <r>
    <s v="Call_8011"/>
    <s v="C0005"/>
    <n v="76"/>
    <x v="1"/>
    <d v="2023-09-21T00:00:00"/>
    <n v="110"/>
    <n v="3.9"/>
    <n v="2024"/>
    <x v="4"/>
    <s v="1 to 2 hours"/>
    <n v="4"/>
  </r>
  <r>
    <s v="Call_8012"/>
    <s v="C0012"/>
    <n v="136"/>
    <x v="0"/>
    <d v="2023-09-21T00:00:00"/>
    <n v="36"/>
    <n v="2.8"/>
    <n v="2024"/>
    <x v="4"/>
    <s v="More than 2 hours"/>
    <n v="3"/>
  </r>
  <r>
    <s v="Call_8013"/>
    <s v="C0004"/>
    <n v="129"/>
    <x v="2"/>
    <d v="2023-09-22T00:00:00"/>
    <n v="93"/>
    <n v="4.7"/>
    <n v="2024"/>
    <x v="5"/>
    <s v="More than 2 hours"/>
    <n v="5"/>
  </r>
  <r>
    <s v="Call_8014"/>
    <s v="C0010"/>
    <n v="120"/>
    <x v="0"/>
    <d v="2023-09-22T00:00:00"/>
    <n v="38"/>
    <n v="4.2"/>
    <n v="2024"/>
    <x v="5"/>
    <s v="1 to 2 hours"/>
    <n v="4"/>
  </r>
  <r>
    <s v="Call_8015"/>
    <s v="C0005"/>
    <n v="108"/>
    <x v="2"/>
    <d v="2023-09-23T00:00:00"/>
    <n v="66"/>
    <n v="3.9"/>
    <n v="2024"/>
    <x v="6"/>
    <s v="1 to 2 hours"/>
    <n v="4"/>
  </r>
  <r>
    <s v="Call_8016"/>
    <s v="C0007"/>
    <n v="79"/>
    <x v="0"/>
    <d v="2023-09-23T00:00:00"/>
    <n v="215"/>
    <n v="4.5999999999999996"/>
    <n v="2024"/>
    <x v="6"/>
    <s v="1 to 2 hours"/>
    <n v="5"/>
  </r>
  <r>
    <s v="Call_8017"/>
    <s v="C0007"/>
    <n v="45"/>
    <x v="2"/>
    <d v="2023-09-23T00:00:00"/>
    <n v="92"/>
    <n v="4.3"/>
    <n v="2024"/>
    <x v="6"/>
    <s v="30 to 60 mins"/>
    <n v="4"/>
  </r>
  <r>
    <s v="Call_8018"/>
    <s v="C0011"/>
    <n v="96"/>
    <x v="0"/>
    <d v="2023-09-23T00:00:00"/>
    <n v="80"/>
    <n v="3.6"/>
    <n v="2024"/>
    <x v="6"/>
    <s v="1 to 2 hours"/>
    <n v="4"/>
  </r>
  <r>
    <s v="Call_8019"/>
    <s v="C0011"/>
    <n v="81"/>
    <x v="0"/>
    <d v="2023-09-24T00:00:00"/>
    <n v="123"/>
    <n v="4.9000000000000004"/>
    <n v="2024"/>
    <x v="0"/>
    <s v="1 to 2 hours"/>
    <n v="5"/>
  </r>
  <r>
    <s v="Call_8020"/>
    <s v="C0012"/>
    <n v="95"/>
    <x v="3"/>
    <d v="2023-09-24T00:00:00"/>
    <n v="23"/>
    <n v="2.4"/>
    <n v="2024"/>
    <x v="0"/>
    <s v="1 to 2 hours"/>
    <n v="2"/>
  </r>
  <r>
    <s v="Call_8021"/>
    <s v="C0015"/>
    <n v="159"/>
    <x v="1"/>
    <d v="2023-09-24T00:00:00"/>
    <n v="63"/>
    <n v="4.2"/>
    <n v="2024"/>
    <x v="0"/>
    <s v="More than 2 hours"/>
    <n v="4"/>
  </r>
  <r>
    <s v="Call_8022"/>
    <s v="C0008"/>
    <n v="109"/>
    <x v="4"/>
    <d v="2023-09-24T00:00:00"/>
    <n v="52"/>
    <n v="3.9"/>
    <n v="2024"/>
    <x v="0"/>
    <s v="1 to 2 hours"/>
    <n v="4"/>
  </r>
  <r>
    <s v="Call_8023"/>
    <s v="C0007"/>
    <n v="107"/>
    <x v="4"/>
    <d v="2023-09-24T00:00:00"/>
    <n v="60"/>
    <n v="4.2"/>
    <n v="2024"/>
    <x v="0"/>
    <s v="1 to 2 hours"/>
    <n v="4"/>
  </r>
  <r>
    <s v="Call_8024"/>
    <s v="C0011"/>
    <n v="67"/>
    <x v="2"/>
    <d v="2023-09-25T00:00:00"/>
    <n v="87"/>
    <n v="3.9"/>
    <n v="2024"/>
    <x v="1"/>
    <s v="1 to 2 hours"/>
    <n v="4"/>
  </r>
  <r>
    <s v="Call_8025"/>
    <s v="C0002"/>
    <n v="96"/>
    <x v="0"/>
    <d v="2023-09-26T00:00:00"/>
    <n v="42"/>
    <n v="4.5"/>
    <n v="2024"/>
    <x v="2"/>
    <s v="1 to 2 hours"/>
    <n v="5"/>
  </r>
  <r>
    <s v="Call_8026"/>
    <s v="C0006"/>
    <n v="142"/>
    <x v="1"/>
    <d v="2023-09-27T00:00:00"/>
    <n v="37"/>
    <n v="3.8"/>
    <n v="2024"/>
    <x v="3"/>
    <s v="More than 2 hours"/>
    <n v="4"/>
  </r>
  <r>
    <s v="Call_8027"/>
    <s v="C0006"/>
    <n v="71"/>
    <x v="3"/>
    <d v="2023-09-27T00:00:00"/>
    <n v="135"/>
    <n v="3.9"/>
    <n v="2024"/>
    <x v="3"/>
    <s v="1 to 2 hours"/>
    <n v="4"/>
  </r>
  <r>
    <s v="Call_8028"/>
    <s v="C0002"/>
    <n v="152"/>
    <x v="3"/>
    <d v="2023-09-27T00:00:00"/>
    <n v="88"/>
    <n v="4.7"/>
    <n v="2024"/>
    <x v="3"/>
    <s v="More than 2 hours"/>
    <n v="5"/>
  </r>
  <r>
    <s v="Call_8029"/>
    <s v="C0001"/>
    <n v="108"/>
    <x v="1"/>
    <d v="2023-09-27T00:00:00"/>
    <n v="190"/>
    <n v="3.2"/>
    <n v="2024"/>
    <x v="3"/>
    <s v="1 to 2 hours"/>
    <n v="3"/>
  </r>
  <r>
    <s v="Call_8030"/>
    <s v="C0001"/>
    <n v="156"/>
    <x v="3"/>
    <d v="2023-09-27T00:00:00"/>
    <n v="81"/>
    <n v="5"/>
    <n v="2024"/>
    <x v="3"/>
    <s v="More than 2 hours"/>
    <n v="5"/>
  </r>
  <r>
    <s v="Call_8031"/>
    <s v="C0006"/>
    <n v="126"/>
    <x v="1"/>
    <d v="2023-09-27T00:00:00"/>
    <n v="44"/>
    <n v="3.7"/>
    <n v="2024"/>
    <x v="3"/>
    <s v="More than 2 hours"/>
    <n v="4"/>
  </r>
  <r>
    <s v="Call_8032"/>
    <s v="C0005"/>
    <n v="135"/>
    <x v="3"/>
    <d v="2023-09-28T00:00:00"/>
    <n v="92"/>
    <n v="3.9"/>
    <n v="2024"/>
    <x v="4"/>
    <s v="More than 2 hours"/>
    <n v="4"/>
  </r>
  <r>
    <s v="Call_8033"/>
    <s v="C0006"/>
    <n v="110"/>
    <x v="0"/>
    <d v="2023-09-29T00:00:00"/>
    <n v="90"/>
    <n v="3.1"/>
    <n v="2024"/>
    <x v="5"/>
    <s v="1 to 2 hours"/>
    <n v="3"/>
  </r>
  <r>
    <s v="Call_8034"/>
    <s v="C0015"/>
    <n v="64"/>
    <x v="3"/>
    <d v="2023-09-29T00:00:00"/>
    <n v="112"/>
    <n v="2"/>
    <n v="2024"/>
    <x v="5"/>
    <s v="1 to 2 hours"/>
    <n v="2"/>
  </r>
  <r>
    <s v="Call_8035"/>
    <s v="C0009"/>
    <n v="127"/>
    <x v="1"/>
    <d v="2023-09-29T00:00:00"/>
    <n v="112"/>
    <n v="4.5999999999999996"/>
    <n v="2024"/>
    <x v="5"/>
    <s v="More than 2 hours"/>
    <n v="5"/>
  </r>
  <r>
    <s v="Call_8036"/>
    <s v="C0008"/>
    <n v="124"/>
    <x v="2"/>
    <d v="2023-09-29T00:00:00"/>
    <n v="48"/>
    <n v="3.7"/>
    <n v="2024"/>
    <x v="5"/>
    <s v="More than 2 hours"/>
    <n v="4"/>
  </r>
  <r>
    <s v="Call_8037"/>
    <s v="C0015"/>
    <n v="125"/>
    <x v="1"/>
    <d v="2023-09-29T00:00:00"/>
    <n v="116"/>
    <n v="4.4000000000000004"/>
    <n v="2024"/>
    <x v="5"/>
    <s v="More than 2 hours"/>
    <n v="4"/>
  </r>
  <r>
    <s v="Call_8038"/>
    <s v="C0004"/>
    <n v="70"/>
    <x v="1"/>
    <d v="2023-09-29T00:00:00"/>
    <n v="29"/>
    <n v="2.1"/>
    <n v="2024"/>
    <x v="5"/>
    <s v="1 to 2 hours"/>
    <n v="2"/>
  </r>
  <r>
    <s v="Call_8039"/>
    <s v="C0009"/>
    <n v="93"/>
    <x v="3"/>
    <d v="2023-09-30T00:00:00"/>
    <n v="170"/>
    <n v="2.2000000000000002"/>
    <n v="2024"/>
    <x v="6"/>
    <s v="1 to 2 hours"/>
    <n v="2"/>
  </r>
  <r>
    <s v="Call_8040"/>
    <s v="C0004"/>
    <n v="120"/>
    <x v="4"/>
    <d v="2023-09-30T00:00:00"/>
    <n v="68"/>
    <n v="3.4"/>
    <n v="2024"/>
    <x v="6"/>
    <s v="1 to 2 hours"/>
    <n v="3"/>
  </r>
  <r>
    <s v="Call_8041"/>
    <s v="C0011"/>
    <n v="96"/>
    <x v="0"/>
    <d v="2023-09-30T00:00:00"/>
    <n v="195"/>
    <n v="2.7"/>
    <n v="2024"/>
    <x v="6"/>
    <s v="1 to 2 hours"/>
    <n v="3"/>
  </r>
  <r>
    <s v="Call_8042"/>
    <s v="C0014"/>
    <n v="67"/>
    <x v="0"/>
    <d v="2023-09-30T00:00:00"/>
    <n v="96"/>
    <n v="3.7"/>
    <n v="2024"/>
    <x v="6"/>
    <s v="1 to 2 hours"/>
    <n v="4"/>
  </r>
  <r>
    <s v="Call_8043"/>
    <s v="C0015"/>
    <n v="119"/>
    <x v="0"/>
    <d v="2023-09-30T00:00:00"/>
    <n v="96"/>
    <n v="3.1"/>
    <n v="2024"/>
    <x v="6"/>
    <s v="1 to 2 hours"/>
    <n v="3"/>
  </r>
  <r>
    <s v="Call_8044"/>
    <s v="C0008"/>
    <n v="61"/>
    <x v="2"/>
    <d v="2023-09-30T00:00:00"/>
    <n v="117"/>
    <n v="4.0999999999999996"/>
    <n v="2024"/>
    <x v="6"/>
    <s v="1 to 2 hours"/>
    <n v="4"/>
  </r>
  <r>
    <s v="Call_8045"/>
    <s v="C0011"/>
    <n v="29"/>
    <x v="3"/>
    <d v="2023-09-30T00:00:00"/>
    <n v="80"/>
    <n v="4.8"/>
    <n v="2024"/>
    <x v="6"/>
    <s v="10 to 30 mins"/>
    <n v="5"/>
  </r>
  <r>
    <s v="Call_8046"/>
    <s v="C0002"/>
    <n v="134"/>
    <x v="4"/>
    <d v="2023-09-30T00:00:00"/>
    <n v="117"/>
    <n v="4"/>
    <n v="2024"/>
    <x v="6"/>
    <s v="More than 2 hours"/>
    <n v="4"/>
  </r>
  <r>
    <s v="Call_8047"/>
    <s v="C0006"/>
    <n v="113"/>
    <x v="0"/>
    <d v="2023-10-01T00:00:00"/>
    <n v="40"/>
    <n v="3"/>
    <n v="2024"/>
    <x v="0"/>
    <s v="1 to 2 hours"/>
    <n v="3"/>
  </r>
  <r>
    <s v="Call_8048"/>
    <s v="C0001"/>
    <n v="12"/>
    <x v="4"/>
    <d v="2023-10-01T00:00:00"/>
    <n v="117"/>
    <n v="4.8"/>
    <n v="2024"/>
    <x v="0"/>
    <s v="10 to 30 mins"/>
    <n v="5"/>
  </r>
  <r>
    <s v="Call_8049"/>
    <s v="C0013"/>
    <n v="78"/>
    <x v="3"/>
    <d v="2023-10-01T00:00:00"/>
    <n v="135"/>
    <n v="4.0999999999999996"/>
    <n v="2024"/>
    <x v="0"/>
    <s v="1 to 2 hours"/>
    <n v="4"/>
  </r>
  <r>
    <s v="Call_8050"/>
    <s v="C0015"/>
    <n v="82"/>
    <x v="1"/>
    <d v="2023-10-01T00:00:00"/>
    <n v="99"/>
    <n v="4.2"/>
    <n v="2024"/>
    <x v="0"/>
    <s v="1 to 2 hours"/>
    <n v="4"/>
  </r>
  <r>
    <s v="Call_8051"/>
    <s v="C0010"/>
    <n v="149"/>
    <x v="2"/>
    <d v="2023-10-01T00:00:00"/>
    <n v="130"/>
    <n v="3.3"/>
    <n v="2024"/>
    <x v="0"/>
    <s v="More than 2 hours"/>
    <n v="3"/>
  </r>
  <r>
    <s v="Call_8052"/>
    <s v="C0007"/>
    <n v="56"/>
    <x v="4"/>
    <d v="2023-10-01T00:00:00"/>
    <n v="96"/>
    <n v="4.7"/>
    <n v="2024"/>
    <x v="0"/>
    <s v="30 to 60 mins"/>
    <n v="5"/>
  </r>
  <r>
    <s v="Call_8053"/>
    <s v="C0011"/>
    <n v="80"/>
    <x v="2"/>
    <d v="2023-10-01T00:00:00"/>
    <n v="128"/>
    <n v="3.7"/>
    <n v="2024"/>
    <x v="0"/>
    <s v="1 to 2 hours"/>
    <n v="4"/>
  </r>
  <r>
    <s v="Call_8054"/>
    <s v="C0008"/>
    <n v="131"/>
    <x v="0"/>
    <d v="2023-10-01T00:00:00"/>
    <n v="69"/>
    <n v="4.7"/>
    <n v="2024"/>
    <x v="0"/>
    <s v="More than 2 hours"/>
    <n v="5"/>
  </r>
  <r>
    <s v="Call_8055"/>
    <s v="C0008"/>
    <n v="109"/>
    <x v="0"/>
    <d v="2023-10-01T00:00:00"/>
    <n v="44"/>
    <n v="4.5999999999999996"/>
    <n v="2024"/>
    <x v="0"/>
    <s v="1 to 2 hours"/>
    <n v="5"/>
  </r>
  <r>
    <s v="Call_8056"/>
    <s v="C0007"/>
    <n v="142"/>
    <x v="0"/>
    <d v="2023-10-01T00:00:00"/>
    <n v="44"/>
    <n v="4.8"/>
    <n v="2024"/>
    <x v="0"/>
    <s v="More than 2 hours"/>
    <n v="5"/>
  </r>
  <r>
    <s v="Call_8057"/>
    <s v="C0009"/>
    <n v="114"/>
    <x v="4"/>
    <d v="2023-10-02T00:00:00"/>
    <n v="135"/>
    <n v="2"/>
    <n v="2024"/>
    <x v="1"/>
    <s v="1 to 2 hours"/>
    <n v="2"/>
  </r>
  <r>
    <s v="Call_8058"/>
    <s v="C0014"/>
    <n v="93"/>
    <x v="2"/>
    <d v="2023-10-02T00:00:00"/>
    <n v="45"/>
    <n v="3.9"/>
    <n v="2024"/>
    <x v="1"/>
    <s v="1 to 2 hours"/>
    <n v="4"/>
  </r>
  <r>
    <s v="Call_8059"/>
    <s v="C0001"/>
    <n v="43"/>
    <x v="2"/>
    <d v="2023-10-02T00:00:00"/>
    <n v="87"/>
    <n v="3"/>
    <n v="2024"/>
    <x v="1"/>
    <s v="30 to 60 mins"/>
    <n v="3"/>
  </r>
  <r>
    <s v="Call_8060"/>
    <s v="C0002"/>
    <n v="78"/>
    <x v="3"/>
    <d v="2023-10-03T00:00:00"/>
    <n v="84"/>
    <n v="4.5999999999999996"/>
    <n v="2024"/>
    <x v="2"/>
    <s v="1 to 2 hours"/>
    <n v="5"/>
  </r>
  <r>
    <s v="Call_8061"/>
    <s v="C0009"/>
    <n v="89"/>
    <x v="0"/>
    <d v="2023-10-03T00:00:00"/>
    <n v="81"/>
    <n v="3.8"/>
    <n v="2024"/>
    <x v="2"/>
    <s v="1 to 2 hours"/>
    <n v="4"/>
  </r>
  <r>
    <s v="Call_8062"/>
    <s v="C0007"/>
    <n v="82"/>
    <x v="1"/>
    <d v="2023-10-03T00:00:00"/>
    <n v="130"/>
    <n v="4.4000000000000004"/>
    <n v="2024"/>
    <x v="2"/>
    <s v="1 to 2 hours"/>
    <n v="4"/>
  </r>
  <r>
    <s v="Call_8063"/>
    <s v="C0011"/>
    <n v="86"/>
    <x v="0"/>
    <d v="2023-10-04T00:00:00"/>
    <n v="92"/>
    <n v="2.4"/>
    <n v="2024"/>
    <x v="3"/>
    <s v="1 to 2 hours"/>
    <n v="2"/>
  </r>
  <r>
    <s v="Call_8064"/>
    <s v="C0012"/>
    <n v="57"/>
    <x v="3"/>
    <d v="2023-10-04T00:00:00"/>
    <n v="48"/>
    <n v="4.5"/>
    <n v="2024"/>
    <x v="3"/>
    <s v="30 to 60 mins"/>
    <n v="5"/>
  </r>
  <r>
    <s v="Call_8065"/>
    <s v="C0014"/>
    <n v="103"/>
    <x v="4"/>
    <d v="2023-10-04T00:00:00"/>
    <n v="160"/>
    <n v="4.5"/>
    <n v="2024"/>
    <x v="3"/>
    <s v="1 to 2 hours"/>
    <n v="5"/>
  </r>
  <r>
    <s v="Call_8066"/>
    <s v="C0013"/>
    <n v="138"/>
    <x v="3"/>
    <d v="2023-10-05T00:00:00"/>
    <n v="155"/>
    <n v="2.7"/>
    <n v="2024"/>
    <x v="4"/>
    <s v="More than 2 hours"/>
    <n v="3"/>
  </r>
  <r>
    <s v="Call_8067"/>
    <s v="C0010"/>
    <n v="88"/>
    <x v="1"/>
    <d v="2023-10-05T00:00:00"/>
    <n v="100"/>
    <n v="4.9000000000000004"/>
    <n v="2024"/>
    <x v="4"/>
    <s v="1 to 2 hours"/>
    <n v="5"/>
  </r>
  <r>
    <s v="Call_8068"/>
    <s v="C0009"/>
    <n v="118"/>
    <x v="2"/>
    <d v="2023-10-05T00:00:00"/>
    <n v="56"/>
    <n v="3.7"/>
    <n v="2024"/>
    <x v="4"/>
    <s v="1 to 2 hours"/>
    <n v="4"/>
  </r>
  <r>
    <s v="Call_8069"/>
    <s v="C0011"/>
    <n v="4"/>
    <x v="0"/>
    <d v="2023-10-05T00:00:00"/>
    <n v="170"/>
    <n v="3.9"/>
    <n v="2024"/>
    <x v="4"/>
    <s v="Under 10 mins"/>
    <n v="4"/>
  </r>
  <r>
    <s v="Call_8070"/>
    <s v="C0001"/>
    <n v="78"/>
    <x v="4"/>
    <d v="2023-10-06T00:00:00"/>
    <n v="74"/>
    <n v="3.5"/>
    <n v="2024"/>
    <x v="5"/>
    <s v="1 to 2 hours"/>
    <n v="4"/>
  </r>
  <r>
    <s v="Call_8071"/>
    <s v="C0006"/>
    <n v="69"/>
    <x v="0"/>
    <d v="2023-10-06T00:00:00"/>
    <n v="99"/>
    <n v="2.7"/>
    <n v="2024"/>
    <x v="5"/>
    <s v="1 to 2 hours"/>
    <n v="3"/>
  </r>
  <r>
    <s v="Call_8072"/>
    <s v="C0007"/>
    <n v="90"/>
    <x v="3"/>
    <d v="2023-10-06T00:00:00"/>
    <n v="84"/>
    <n v="3.9"/>
    <n v="2024"/>
    <x v="5"/>
    <s v="1 to 2 hours"/>
    <n v="4"/>
  </r>
  <r>
    <s v="Call_8073"/>
    <s v="C0006"/>
    <n v="134"/>
    <x v="0"/>
    <d v="2023-10-06T00:00:00"/>
    <n v="35"/>
    <n v="3.4"/>
    <n v="2024"/>
    <x v="5"/>
    <s v="More than 2 hours"/>
    <n v="3"/>
  </r>
  <r>
    <s v="Call_8074"/>
    <s v="C0004"/>
    <n v="65"/>
    <x v="2"/>
    <d v="2023-10-06T00:00:00"/>
    <n v="150"/>
    <n v="5"/>
    <n v="2024"/>
    <x v="5"/>
    <s v="1 to 2 hours"/>
    <n v="5"/>
  </r>
  <r>
    <s v="Call_8075"/>
    <s v="C0005"/>
    <n v="54"/>
    <x v="4"/>
    <d v="2023-10-07T00:00:00"/>
    <n v="176"/>
    <n v="4.4000000000000004"/>
    <n v="2024"/>
    <x v="6"/>
    <s v="30 to 60 mins"/>
    <n v="4"/>
  </r>
  <r>
    <s v="Call_8076"/>
    <s v="C0005"/>
    <n v="90"/>
    <x v="4"/>
    <d v="2023-10-07T00:00:00"/>
    <n v="84"/>
    <n v="4.3"/>
    <n v="2024"/>
    <x v="6"/>
    <s v="1 to 2 hours"/>
    <n v="4"/>
  </r>
  <r>
    <s v="Call_8077"/>
    <s v="C0007"/>
    <n v="66"/>
    <x v="4"/>
    <d v="2023-10-07T00:00:00"/>
    <n v="136"/>
    <n v="4.7"/>
    <n v="2024"/>
    <x v="6"/>
    <s v="1 to 2 hours"/>
    <n v="5"/>
  </r>
  <r>
    <s v="Call_8078"/>
    <s v="C0011"/>
    <n v="150"/>
    <x v="4"/>
    <d v="2023-10-08T00:00:00"/>
    <n v="70"/>
    <n v="4.0999999999999996"/>
    <n v="2024"/>
    <x v="0"/>
    <s v="More than 2 hours"/>
    <n v="4"/>
  </r>
  <r>
    <s v="Call_8079"/>
    <s v="C0002"/>
    <n v="18"/>
    <x v="2"/>
    <d v="2023-10-08T00:00:00"/>
    <n v="96"/>
    <n v="4.8"/>
    <n v="2024"/>
    <x v="0"/>
    <s v="10 to 30 mins"/>
    <n v="5"/>
  </r>
  <r>
    <s v="Call_8080"/>
    <s v="C0005"/>
    <n v="87"/>
    <x v="2"/>
    <d v="2023-10-08T00:00:00"/>
    <n v="23"/>
    <n v="4.2"/>
    <n v="2024"/>
    <x v="0"/>
    <s v="1 to 2 hours"/>
    <n v="4"/>
  </r>
  <r>
    <s v="Call_8081"/>
    <s v="C0013"/>
    <n v="94"/>
    <x v="4"/>
    <d v="2023-10-09T00:00:00"/>
    <n v="120"/>
    <n v="3.4"/>
    <n v="2024"/>
    <x v="1"/>
    <s v="1 to 2 hours"/>
    <n v="3"/>
  </r>
  <r>
    <s v="Call_8082"/>
    <s v="C0012"/>
    <n v="56"/>
    <x v="4"/>
    <d v="2023-10-09T00:00:00"/>
    <n v="205"/>
    <n v="3.3"/>
    <n v="2024"/>
    <x v="1"/>
    <s v="30 to 60 mins"/>
    <n v="3"/>
  </r>
  <r>
    <s v="Call_8083"/>
    <s v="C0009"/>
    <n v="41"/>
    <x v="1"/>
    <d v="2023-10-10T00:00:00"/>
    <n v="42"/>
    <n v="3.8"/>
    <n v="2024"/>
    <x v="2"/>
    <s v="30 to 60 mins"/>
    <n v="4"/>
  </r>
  <r>
    <s v="Call_8084"/>
    <s v="C0011"/>
    <n v="119"/>
    <x v="3"/>
    <d v="2023-10-10T00:00:00"/>
    <n v="111"/>
    <n v="3.9"/>
    <n v="2024"/>
    <x v="2"/>
    <s v="1 to 2 hours"/>
    <n v="4"/>
  </r>
  <r>
    <s v="Call_8085"/>
    <s v="C0014"/>
    <n v="108"/>
    <x v="4"/>
    <d v="2023-10-10T00:00:00"/>
    <n v="68"/>
    <n v="2.5"/>
    <n v="2024"/>
    <x v="2"/>
    <s v="1 to 2 hours"/>
    <n v="3"/>
  </r>
  <r>
    <s v="Call_8086"/>
    <s v="C0001"/>
    <n v="63"/>
    <x v="0"/>
    <d v="2023-10-10T00:00:00"/>
    <n v="172"/>
    <n v="4.9000000000000004"/>
    <n v="2024"/>
    <x v="2"/>
    <s v="1 to 2 hours"/>
    <n v="5"/>
  </r>
  <r>
    <s v="Call_8087"/>
    <s v="C0015"/>
    <n v="59"/>
    <x v="4"/>
    <d v="2023-10-10T00:00:00"/>
    <n v="152"/>
    <n v="4.8"/>
    <n v="2024"/>
    <x v="2"/>
    <s v="30 to 60 mins"/>
    <n v="5"/>
  </r>
  <r>
    <s v="Call_8088"/>
    <s v="C0015"/>
    <n v="90"/>
    <x v="1"/>
    <d v="2023-10-10T00:00:00"/>
    <n v="48"/>
    <n v="4.7"/>
    <n v="2024"/>
    <x v="2"/>
    <s v="1 to 2 hours"/>
    <n v="5"/>
  </r>
  <r>
    <s v="Call_8089"/>
    <s v="C0010"/>
    <n v="55"/>
    <x v="1"/>
    <d v="2023-10-10T00:00:00"/>
    <n v="25"/>
    <n v="4.7"/>
    <n v="2024"/>
    <x v="2"/>
    <s v="30 to 60 mins"/>
    <n v="5"/>
  </r>
  <r>
    <s v="Call_8090"/>
    <s v="C0014"/>
    <n v="84"/>
    <x v="3"/>
    <d v="2023-10-11T00:00:00"/>
    <n v="54"/>
    <n v="3.3"/>
    <n v="2024"/>
    <x v="3"/>
    <s v="1 to 2 hours"/>
    <n v="3"/>
  </r>
  <r>
    <s v="Call_8091"/>
    <s v="C0014"/>
    <n v="150"/>
    <x v="2"/>
    <d v="2023-10-11T00:00:00"/>
    <n v="108"/>
    <n v="4.7"/>
    <n v="2024"/>
    <x v="3"/>
    <s v="More than 2 hours"/>
    <n v="5"/>
  </r>
  <r>
    <s v="Call_8092"/>
    <s v="C0008"/>
    <n v="69"/>
    <x v="4"/>
    <d v="2023-10-11T00:00:00"/>
    <n v="36"/>
    <n v="4.5"/>
    <n v="2024"/>
    <x v="3"/>
    <s v="1 to 2 hours"/>
    <n v="5"/>
  </r>
  <r>
    <s v="Call_8093"/>
    <s v="C0003"/>
    <n v="120"/>
    <x v="1"/>
    <d v="2023-10-12T00:00:00"/>
    <n v="140"/>
    <n v="4.5999999999999996"/>
    <n v="2024"/>
    <x v="4"/>
    <s v="1 to 2 hours"/>
    <n v="5"/>
  </r>
  <r>
    <s v="Call_8094"/>
    <s v="C0005"/>
    <n v="126"/>
    <x v="3"/>
    <d v="2023-10-12T00:00:00"/>
    <n v="50"/>
    <n v="4.8"/>
    <n v="2024"/>
    <x v="4"/>
    <s v="More than 2 hours"/>
    <n v="5"/>
  </r>
  <r>
    <s v="Call_8095"/>
    <s v="C0008"/>
    <n v="120"/>
    <x v="0"/>
    <d v="2023-10-12T00:00:00"/>
    <n v="195"/>
    <n v="4.3"/>
    <n v="2024"/>
    <x v="4"/>
    <s v="1 to 2 hours"/>
    <n v="4"/>
  </r>
  <r>
    <s v="Call_8096"/>
    <s v="C0005"/>
    <n v="139"/>
    <x v="1"/>
    <d v="2023-10-13T00:00:00"/>
    <n v="48"/>
    <n v="4.7"/>
    <n v="2024"/>
    <x v="5"/>
    <s v="More than 2 hours"/>
    <n v="5"/>
  </r>
  <r>
    <s v="Call_8097"/>
    <s v="C0010"/>
    <n v="124"/>
    <x v="4"/>
    <d v="2023-10-14T00:00:00"/>
    <n v="29"/>
    <n v="4.8"/>
    <n v="2024"/>
    <x v="6"/>
    <s v="More than 2 hours"/>
    <n v="5"/>
  </r>
  <r>
    <s v="Call_8098"/>
    <s v="C0003"/>
    <n v="108"/>
    <x v="0"/>
    <d v="2023-10-14T00:00:00"/>
    <n v="44"/>
    <n v="4.7"/>
    <n v="2024"/>
    <x v="6"/>
    <s v="1 to 2 hours"/>
    <n v="5"/>
  </r>
  <r>
    <s v="Call_8099"/>
    <s v="C0004"/>
    <n v="132"/>
    <x v="2"/>
    <d v="2023-10-14T00:00:00"/>
    <n v="140"/>
    <n v="4.3"/>
    <n v="2024"/>
    <x v="6"/>
    <s v="More than 2 hours"/>
    <n v="4"/>
  </r>
  <r>
    <s v="Call_8100"/>
    <s v="C0001"/>
    <n v="67"/>
    <x v="2"/>
    <d v="2023-10-14T00:00:00"/>
    <n v="105"/>
    <n v="3.8"/>
    <n v="2024"/>
    <x v="6"/>
    <s v="1 to 2 hours"/>
    <n v="4"/>
  </r>
  <r>
    <s v="Call_8101"/>
    <s v="C0007"/>
    <n v="125"/>
    <x v="2"/>
    <d v="2023-10-14T00:00:00"/>
    <n v="82"/>
    <n v="4.5999999999999996"/>
    <n v="2024"/>
    <x v="6"/>
    <s v="More than 2 hours"/>
    <n v="5"/>
  </r>
  <r>
    <s v="Call_8102"/>
    <s v="C0003"/>
    <n v="23"/>
    <x v="0"/>
    <d v="2023-10-14T00:00:00"/>
    <n v="24"/>
    <n v="2.9"/>
    <n v="2024"/>
    <x v="6"/>
    <s v="10 to 30 mins"/>
    <n v="3"/>
  </r>
  <r>
    <s v="Call_8103"/>
    <s v="C0011"/>
    <n v="131"/>
    <x v="4"/>
    <d v="2023-10-15T00:00:00"/>
    <n v="205"/>
    <n v="4.8"/>
    <n v="2024"/>
    <x v="0"/>
    <s v="More than 2 hours"/>
    <n v="5"/>
  </r>
  <r>
    <s v="Call_8104"/>
    <s v="C0004"/>
    <n v="56"/>
    <x v="1"/>
    <d v="2023-10-15T00:00:00"/>
    <n v="225"/>
    <n v="4.9000000000000004"/>
    <n v="2024"/>
    <x v="0"/>
    <s v="30 to 60 mins"/>
    <n v="5"/>
  </r>
  <r>
    <s v="Call_8105"/>
    <s v="C0011"/>
    <n v="70"/>
    <x v="4"/>
    <d v="2023-10-15T00:00:00"/>
    <n v="50"/>
    <n v="3.4"/>
    <n v="2024"/>
    <x v="0"/>
    <s v="1 to 2 hours"/>
    <n v="3"/>
  </r>
  <r>
    <s v="Call_8106"/>
    <s v="C0011"/>
    <n v="55"/>
    <x v="2"/>
    <d v="2023-10-15T00:00:00"/>
    <n v="80"/>
    <n v="4.3"/>
    <n v="2024"/>
    <x v="0"/>
    <s v="30 to 60 mins"/>
    <n v="4"/>
  </r>
  <r>
    <s v="Call_8107"/>
    <s v="C0007"/>
    <n v="77"/>
    <x v="1"/>
    <d v="2023-10-15T00:00:00"/>
    <n v="78"/>
    <n v="3.9"/>
    <n v="2024"/>
    <x v="0"/>
    <s v="1 to 2 hours"/>
    <n v="4"/>
  </r>
  <r>
    <s v="Call_8108"/>
    <s v="C0014"/>
    <n v="133"/>
    <x v="4"/>
    <d v="2023-10-16T00:00:00"/>
    <n v="40"/>
    <n v="3.9"/>
    <n v="2024"/>
    <x v="1"/>
    <s v="More than 2 hours"/>
    <n v="4"/>
  </r>
  <r>
    <s v="Call_8109"/>
    <s v="C0007"/>
    <n v="77"/>
    <x v="1"/>
    <d v="2023-10-16T00:00:00"/>
    <n v="176"/>
    <n v="1.5"/>
    <n v="2024"/>
    <x v="1"/>
    <s v="1 to 2 hours"/>
    <n v="2"/>
  </r>
  <r>
    <s v="Call_8110"/>
    <s v="C0015"/>
    <n v="103"/>
    <x v="4"/>
    <d v="2023-10-16T00:00:00"/>
    <n v="78"/>
    <n v="3"/>
    <n v="2024"/>
    <x v="1"/>
    <s v="1 to 2 hours"/>
    <n v="3"/>
  </r>
  <r>
    <s v="Call_8111"/>
    <s v="C0008"/>
    <n v="32"/>
    <x v="1"/>
    <d v="2023-10-16T00:00:00"/>
    <n v="42"/>
    <n v="4.2"/>
    <n v="2024"/>
    <x v="1"/>
    <s v="30 to 60 mins"/>
    <n v="4"/>
  </r>
  <r>
    <s v="Call_8112"/>
    <s v="C0014"/>
    <n v="30"/>
    <x v="4"/>
    <d v="2023-10-16T00:00:00"/>
    <n v="38"/>
    <n v="3.7"/>
    <n v="2024"/>
    <x v="1"/>
    <s v="10 to 30 mins"/>
    <n v="4"/>
  </r>
  <r>
    <s v="Call_8113"/>
    <s v="C0005"/>
    <n v="87"/>
    <x v="3"/>
    <d v="2023-10-16T00:00:00"/>
    <n v="27"/>
    <n v="4.2"/>
    <n v="2024"/>
    <x v="1"/>
    <s v="1 to 2 hours"/>
    <n v="4"/>
  </r>
  <r>
    <s v="Call_8114"/>
    <s v="C0007"/>
    <n v="137"/>
    <x v="0"/>
    <d v="2023-10-17T00:00:00"/>
    <n v="45"/>
    <n v="4.4000000000000004"/>
    <n v="2024"/>
    <x v="2"/>
    <s v="More than 2 hours"/>
    <n v="4"/>
  </r>
  <r>
    <s v="Call_8115"/>
    <s v="C0013"/>
    <n v="96"/>
    <x v="4"/>
    <d v="2023-10-17T00:00:00"/>
    <n v="215"/>
    <n v="4"/>
    <n v="2024"/>
    <x v="2"/>
    <s v="1 to 2 hours"/>
    <n v="4"/>
  </r>
  <r>
    <s v="Call_8116"/>
    <s v="C0010"/>
    <n v="155"/>
    <x v="4"/>
    <d v="2023-10-18T00:00:00"/>
    <n v="72"/>
    <n v="4.7"/>
    <n v="2024"/>
    <x v="3"/>
    <s v="More than 2 hours"/>
    <n v="5"/>
  </r>
  <r>
    <s v="Call_8117"/>
    <s v="C0014"/>
    <n v="173"/>
    <x v="2"/>
    <d v="2023-10-18T00:00:00"/>
    <n v="160"/>
    <n v="2.8"/>
    <n v="2024"/>
    <x v="3"/>
    <s v="More than 2 hours"/>
    <n v="3"/>
  </r>
  <r>
    <s v="Call_8118"/>
    <s v="C0010"/>
    <n v="127"/>
    <x v="4"/>
    <d v="2023-10-18T00:00:00"/>
    <n v="165"/>
    <n v="2.5"/>
    <n v="2024"/>
    <x v="3"/>
    <s v="More than 2 hours"/>
    <n v="3"/>
  </r>
  <r>
    <s v="Call_8119"/>
    <s v="C0004"/>
    <n v="117"/>
    <x v="2"/>
    <d v="2023-10-18T00:00:00"/>
    <n v="120"/>
    <n v="3.4"/>
    <n v="2024"/>
    <x v="3"/>
    <s v="1 to 2 hours"/>
    <n v="3"/>
  </r>
  <r>
    <s v="Call_8120"/>
    <s v="C0003"/>
    <n v="133"/>
    <x v="1"/>
    <d v="2023-10-18T00:00:00"/>
    <n v="117"/>
    <n v="4.8"/>
    <n v="2024"/>
    <x v="3"/>
    <s v="More than 2 hours"/>
    <n v="5"/>
  </r>
  <r>
    <s v="Call_8121"/>
    <s v="C0002"/>
    <n v="166"/>
    <x v="3"/>
    <d v="2023-10-19T00:00:00"/>
    <n v="29"/>
    <n v="4.3"/>
    <n v="2024"/>
    <x v="4"/>
    <s v="More than 2 hours"/>
    <n v="4"/>
  </r>
  <r>
    <s v="Call_8122"/>
    <s v="C0003"/>
    <n v="50"/>
    <x v="2"/>
    <d v="2023-10-19T00:00:00"/>
    <n v="64"/>
    <n v="4.5"/>
    <n v="2024"/>
    <x v="4"/>
    <s v="30 to 60 mins"/>
    <n v="5"/>
  </r>
  <r>
    <s v="Call_8123"/>
    <s v="C0015"/>
    <n v="43"/>
    <x v="1"/>
    <d v="2023-10-19T00:00:00"/>
    <n v="84"/>
    <n v="3.6"/>
    <n v="2024"/>
    <x v="4"/>
    <s v="30 to 60 mins"/>
    <n v="4"/>
  </r>
  <r>
    <s v="Call_8124"/>
    <s v="C0013"/>
    <n v="124"/>
    <x v="4"/>
    <d v="2023-10-19T00:00:00"/>
    <n v="42"/>
    <n v="3.7"/>
    <n v="2024"/>
    <x v="4"/>
    <s v="More than 2 hours"/>
    <n v="4"/>
  </r>
  <r>
    <s v="Call_8125"/>
    <s v="C0014"/>
    <n v="94"/>
    <x v="4"/>
    <d v="2023-10-19T00:00:00"/>
    <n v="120"/>
    <n v="3.5"/>
    <n v="2024"/>
    <x v="4"/>
    <s v="1 to 2 hours"/>
    <n v="4"/>
  </r>
  <r>
    <s v="Call_8126"/>
    <s v="C0015"/>
    <n v="126"/>
    <x v="3"/>
    <d v="2023-10-20T00:00:00"/>
    <n v="80"/>
    <n v="4.7"/>
    <n v="2024"/>
    <x v="5"/>
    <s v="More than 2 hours"/>
    <n v="5"/>
  </r>
  <r>
    <s v="Call_8127"/>
    <s v="C0002"/>
    <n v="105"/>
    <x v="2"/>
    <d v="2023-10-20T00:00:00"/>
    <n v="185"/>
    <n v="3.5"/>
    <n v="2024"/>
    <x v="5"/>
    <s v="1 to 2 hours"/>
    <n v="4"/>
  </r>
  <r>
    <s v="Call_8128"/>
    <s v="C0011"/>
    <n v="60"/>
    <x v="0"/>
    <d v="2023-10-21T00:00:00"/>
    <n v="135"/>
    <n v="3.9"/>
    <n v="2024"/>
    <x v="6"/>
    <s v="30 to 60 mins"/>
    <n v="4"/>
  </r>
  <r>
    <s v="Call_8129"/>
    <s v="C0011"/>
    <n v="72"/>
    <x v="2"/>
    <d v="2023-10-21T00:00:00"/>
    <n v="20"/>
    <n v="4.8"/>
    <n v="2024"/>
    <x v="6"/>
    <s v="1 to 2 hours"/>
    <n v="5"/>
  </r>
  <r>
    <s v="Call_8130"/>
    <s v="C0012"/>
    <n v="40"/>
    <x v="2"/>
    <d v="2023-10-21T00:00:00"/>
    <n v="31"/>
    <n v="4"/>
    <n v="2024"/>
    <x v="6"/>
    <s v="30 to 60 mins"/>
    <n v="4"/>
  </r>
  <r>
    <s v="Call_8131"/>
    <s v="C0008"/>
    <n v="54"/>
    <x v="3"/>
    <d v="2023-10-22T00:00:00"/>
    <n v="120"/>
    <n v="4.7"/>
    <n v="2024"/>
    <x v="0"/>
    <s v="30 to 60 mins"/>
    <n v="5"/>
  </r>
  <r>
    <s v="Call_8132"/>
    <s v="C0004"/>
    <n v="81"/>
    <x v="1"/>
    <d v="2023-10-22T00:00:00"/>
    <n v="117"/>
    <n v="3.6"/>
    <n v="2024"/>
    <x v="0"/>
    <s v="1 to 2 hours"/>
    <n v="4"/>
  </r>
  <r>
    <s v="Call_8133"/>
    <s v="C0008"/>
    <n v="76"/>
    <x v="4"/>
    <d v="2023-10-22T00:00:00"/>
    <n v="80"/>
    <n v="4.5"/>
    <n v="2024"/>
    <x v="0"/>
    <s v="1 to 2 hours"/>
    <n v="5"/>
  </r>
  <r>
    <s v="Call_8134"/>
    <s v="C0008"/>
    <n v="37"/>
    <x v="0"/>
    <d v="2023-10-23T00:00:00"/>
    <n v="117"/>
    <n v="4"/>
    <n v="2024"/>
    <x v="1"/>
    <s v="30 to 60 mins"/>
    <n v="4"/>
  </r>
  <r>
    <s v="Call_8135"/>
    <s v="C0002"/>
    <n v="96"/>
    <x v="3"/>
    <d v="2023-10-23T00:00:00"/>
    <n v="60"/>
    <n v="4.5"/>
    <n v="2024"/>
    <x v="1"/>
    <s v="1 to 2 hours"/>
    <n v="5"/>
  </r>
  <r>
    <s v="Call_8136"/>
    <s v="C0011"/>
    <n v="19"/>
    <x v="4"/>
    <d v="2023-10-24T00:00:00"/>
    <n v="58"/>
    <n v="3.9"/>
    <n v="2024"/>
    <x v="2"/>
    <s v="10 to 30 mins"/>
    <n v="4"/>
  </r>
  <r>
    <s v="Call_8137"/>
    <s v="C0012"/>
    <n v="72"/>
    <x v="0"/>
    <d v="2023-10-24T00:00:00"/>
    <n v="41"/>
    <n v="4.3"/>
    <n v="2024"/>
    <x v="2"/>
    <s v="1 to 2 hours"/>
    <n v="4"/>
  </r>
  <r>
    <s v="Call_8138"/>
    <s v="C0014"/>
    <n v="73"/>
    <x v="1"/>
    <d v="2023-10-24T00:00:00"/>
    <n v="180"/>
    <n v="3.6"/>
    <n v="2024"/>
    <x v="2"/>
    <s v="1 to 2 hours"/>
    <n v="4"/>
  </r>
  <r>
    <s v="Call_8139"/>
    <s v="C0001"/>
    <n v="87"/>
    <x v="1"/>
    <d v="2023-10-24T00:00:00"/>
    <n v="42"/>
    <n v="3.6"/>
    <n v="2024"/>
    <x v="2"/>
    <s v="1 to 2 hours"/>
    <n v="4"/>
  </r>
  <r>
    <s v="Call_8140"/>
    <s v="C0001"/>
    <n v="68"/>
    <x v="1"/>
    <d v="2023-10-25T00:00:00"/>
    <n v="24"/>
    <n v="4"/>
    <n v="2024"/>
    <x v="3"/>
    <s v="1 to 2 hours"/>
    <n v="4"/>
  </r>
  <r>
    <s v="Call_8141"/>
    <s v="C0012"/>
    <n v="101"/>
    <x v="1"/>
    <d v="2023-10-25T00:00:00"/>
    <n v="125"/>
    <n v="4.2"/>
    <n v="2024"/>
    <x v="3"/>
    <s v="1 to 2 hours"/>
    <n v="4"/>
  </r>
  <r>
    <s v="Call_8142"/>
    <s v="C0012"/>
    <n v="107"/>
    <x v="0"/>
    <d v="2023-10-26T00:00:00"/>
    <n v="78"/>
    <n v="4.3"/>
    <n v="2024"/>
    <x v="4"/>
    <s v="1 to 2 hours"/>
    <n v="4"/>
  </r>
  <r>
    <s v="Call_8143"/>
    <s v="C0009"/>
    <n v="109"/>
    <x v="2"/>
    <d v="2023-10-26T00:00:00"/>
    <n v="180"/>
    <n v="3.8"/>
    <n v="2024"/>
    <x v="4"/>
    <s v="1 to 2 hours"/>
    <n v="4"/>
  </r>
  <r>
    <s v="Call_8144"/>
    <s v="C0013"/>
    <n v="171"/>
    <x v="0"/>
    <d v="2023-10-26T00:00:00"/>
    <n v="84"/>
    <n v="4.4000000000000004"/>
    <n v="2024"/>
    <x v="4"/>
    <s v="More than 2 hours"/>
    <n v="4"/>
  </r>
  <r>
    <s v="Call_8145"/>
    <s v="C0011"/>
    <n v="21"/>
    <x v="0"/>
    <d v="2023-10-26T00:00:00"/>
    <n v="26"/>
    <n v="4.7"/>
    <n v="2024"/>
    <x v="4"/>
    <s v="10 to 30 mins"/>
    <n v="5"/>
  </r>
  <r>
    <s v="Call_8146"/>
    <s v="C0004"/>
    <n v="94"/>
    <x v="0"/>
    <d v="2023-10-27T00:00:00"/>
    <n v="140"/>
    <n v="3.6"/>
    <n v="2024"/>
    <x v="5"/>
    <s v="1 to 2 hours"/>
    <n v="4"/>
  </r>
  <r>
    <s v="Call_8147"/>
    <s v="C0014"/>
    <n v="97"/>
    <x v="2"/>
    <d v="2023-10-27T00:00:00"/>
    <n v="31"/>
    <n v="2.2000000000000002"/>
    <n v="2024"/>
    <x v="5"/>
    <s v="1 to 2 hours"/>
    <n v="2"/>
  </r>
  <r>
    <s v="Call_8148"/>
    <s v="C0002"/>
    <n v="72"/>
    <x v="2"/>
    <d v="2023-10-27T00:00:00"/>
    <n v="108"/>
    <n v="4.8"/>
    <n v="2024"/>
    <x v="5"/>
    <s v="1 to 2 hours"/>
    <n v="5"/>
  </r>
  <r>
    <s v="Call_8149"/>
    <s v="C0013"/>
    <n v="143"/>
    <x v="3"/>
    <d v="2023-10-28T00:00:00"/>
    <n v="58"/>
    <n v="4.3"/>
    <n v="2024"/>
    <x v="6"/>
    <s v="More than 2 hours"/>
    <n v="4"/>
  </r>
  <r>
    <s v="Call_8150"/>
    <s v="C0013"/>
    <n v="64"/>
    <x v="2"/>
    <d v="2023-10-28T00:00:00"/>
    <n v="185"/>
    <n v="2.2000000000000002"/>
    <n v="2024"/>
    <x v="6"/>
    <s v="1 to 2 hours"/>
    <n v="2"/>
  </r>
  <r>
    <s v="Call_8151"/>
    <s v="C0013"/>
    <n v="69"/>
    <x v="2"/>
    <d v="2023-10-28T00:00:00"/>
    <n v="40"/>
    <n v="4.8"/>
    <n v="2024"/>
    <x v="6"/>
    <s v="1 to 2 hours"/>
    <n v="5"/>
  </r>
  <r>
    <s v="Call_8152"/>
    <s v="C0013"/>
    <n v="18"/>
    <x v="4"/>
    <d v="2023-10-28T00:00:00"/>
    <n v="225"/>
    <n v="2.6"/>
    <n v="2024"/>
    <x v="6"/>
    <s v="10 to 30 mins"/>
    <n v="3"/>
  </r>
  <r>
    <s v="Call_8153"/>
    <s v="C0014"/>
    <n v="100"/>
    <x v="3"/>
    <d v="2023-10-28T00:00:00"/>
    <n v="150"/>
    <n v="2.6"/>
    <n v="2024"/>
    <x v="6"/>
    <s v="1 to 2 hours"/>
    <n v="3"/>
  </r>
  <r>
    <s v="Call_8154"/>
    <s v="C0010"/>
    <n v="110"/>
    <x v="1"/>
    <d v="2023-10-29T00:00:00"/>
    <n v="88"/>
    <n v="3.4"/>
    <n v="2024"/>
    <x v="0"/>
    <s v="1 to 2 hours"/>
    <n v="3"/>
  </r>
  <r>
    <s v="Call_8155"/>
    <s v="C0006"/>
    <n v="41"/>
    <x v="0"/>
    <d v="2023-10-29T00:00:00"/>
    <n v="140"/>
    <n v="3.7"/>
    <n v="2024"/>
    <x v="0"/>
    <s v="30 to 60 mins"/>
    <n v="4"/>
  </r>
  <r>
    <s v="Call_8156"/>
    <s v="C0010"/>
    <n v="147"/>
    <x v="1"/>
    <d v="2023-10-29T00:00:00"/>
    <n v="68"/>
    <n v="2.1"/>
    <n v="2024"/>
    <x v="0"/>
    <s v="More than 2 hours"/>
    <n v="2"/>
  </r>
  <r>
    <s v="Call_8157"/>
    <s v="C0004"/>
    <n v="31"/>
    <x v="4"/>
    <d v="2023-10-30T00:00:00"/>
    <n v="105"/>
    <n v="3.6"/>
    <n v="2024"/>
    <x v="1"/>
    <s v="30 to 60 mins"/>
    <n v="4"/>
  </r>
  <r>
    <s v="Call_8158"/>
    <s v="C0001"/>
    <n v="142"/>
    <x v="0"/>
    <d v="2023-10-30T00:00:00"/>
    <n v="40"/>
    <n v="3.8"/>
    <n v="2024"/>
    <x v="1"/>
    <s v="More than 2 hours"/>
    <n v="4"/>
  </r>
  <r>
    <s v="Call_8159"/>
    <s v="C0009"/>
    <n v="61"/>
    <x v="0"/>
    <d v="2023-10-30T00:00:00"/>
    <n v="82"/>
    <n v="3.1"/>
    <n v="2024"/>
    <x v="1"/>
    <s v="1 to 2 hours"/>
    <n v="3"/>
  </r>
  <r>
    <s v="Call_8160"/>
    <s v="C0003"/>
    <n v="86"/>
    <x v="4"/>
    <d v="2023-10-31T00:00:00"/>
    <n v="90"/>
    <n v="4.4000000000000004"/>
    <n v="2024"/>
    <x v="2"/>
    <s v="1 to 2 hours"/>
    <n v="4"/>
  </r>
  <r>
    <s v="Call_8161"/>
    <s v="C0005"/>
    <n v="165"/>
    <x v="3"/>
    <d v="2023-11-01T00:00:00"/>
    <n v="66"/>
    <n v="4.8"/>
    <n v="2024"/>
    <x v="3"/>
    <s v="More than 2 hours"/>
    <n v="5"/>
  </r>
  <r>
    <s v="Call_8162"/>
    <s v="C0008"/>
    <n v="62"/>
    <x v="1"/>
    <d v="2023-11-01T00:00:00"/>
    <n v="78"/>
    <n v="3.5"/>
    <n v="2024"/>
    <x v="3"/>
    <s v="1 to 2 hours"/>
    <n v="4"/>
  </r>
  <r>
    <s v="Call_8163"/>
    <s v="C0014"/>
    <n v="103"/>
    <x v="3"/>
    <d v="2023-11-02T00:00:00"/>
    <n v="66"/>
    <n v="4.4000000000000004"/>
    <n v="2024"/>
    <x v="4"/>
    <s v="1 to 2 hours"/>
    <n v="4"/>
  </r>
  <r>
    <s v="Call_8164"/>
    <s v="C0001"/>
    <n v="56"/>
    <x v="4"/>
    <d v="2023-11-03T00:00:00"/>
    <n v="160"/>
    <n v="3.8"/>
    <n v="2024"/>
    <x v="5"/>
    <s v="30 to 60 mins"/>
    <n v="4"/>
  </r>
  <r>
    <s v="Call_8165"/>
    <s v="C0012"/>
    <n v="114"/>
    <x v="0"/>
    <d v="2023-11-04T00:00:00"/>
    <n v="144"/>
    <n v="3.8"/>
    <n v="2024"/>
    <x v="6"/>
    <s v="1 to 2 hours"/>
    <n v="4"/>
  </r>
  <r>
    <s v="Call_8166"/>
    <s v="C0001"/>
    <n v="112"/>
    <x v="2"/>
    <d v="2023-11-04T00:00:00"/>
    <n v="200"/>
    <n v="4.5999999999999996"/>
    <n v="2024"/>
    <x v="6"/>
    <s v="1 to 2 hours"/>
    <n v="5"/>
  </r>
  <r>
    <s v="Call_8167"/>
    <s v="C0007"/>
    <n v="52"/>
    <x v="1"/>
    <d v="2023-11-06T00:00:00"/>
    <n v="220"/>
    <n v="5"/>
    <n v="2024"/>
    <x v="1"/>
    <s v="30 to 60 mins"/>
    <n v="5"/>
  </r>
  <r>
    <s v="Call_8168"/>
    <s v="C0014"/>
    <n v="105"/>
    <x v="3"/>
    <d v="2023-11-07T00:00:00"/>
    <n v="112"/>
    <n v="3.2"/>
    <n v="2024"/>
    <x v="2"/>
    <s v="1 to 2 hours"/>
    <n v="3"/>
  </r>
  <r>
    <s v="Call_8169"/>
    <s v="C0005"/>
    <n v="91"/>
    <x v="4"/>
    <d v="2023-11-07T00:00:00"/>
    <n v="110"/>
    <n v="3.7"/>
    <n v="2024"/>
    <x v="2"/>
    <s v="1 to 2 hours"/>
    <n v="4"/>
  </r>
  <r>
    <s v="Call_8170"/>
    <s v="C0015"/>
    <n v="74"/>
    <x v="0"/>
    <d v="2023-11-08T00:00:00"/>
    <n v="160"/>
    <n v="2.7"/>
    <n v="2024"/>
    <x v="3"/>
    <s v="1 to 2 hours"/>
    <n v="3"/>
  </r>
  <r>
    <s v="Call_8171"/>
    <s v="C0015"/>
    <n v="30"/>
    <x v="4"/>
    <d v="2023-11-08T00:00:00"/>
    <n v="84"/>
    <n v="4"/>
    <n v="2024"/>
    <x v="3"/>
    <s v="10 to 30 mins"/>
    <n v="4"/>
  </r>
  <r>
    <s v="Call_8172"/>
    <s v="C0005"/>
    <n v="56"/>
    <x v="1"/>
    <d v="2023-11-08T00:00:00"/>
    <n v="124"/>
    <n v="2.6"/>
    <n v="2024"/>
    <x v="3"/>
    <s v="30 to 60 mins"/>
    <n v="3"/>
  </r>
  <r>
    <s v="Call_8173"/>
    <s v="C0015"/>
    <n v="151"/>
    <x v="2"/>
    <d v="2023-11-08T00:00:00"/>
    <n v="84"/>
    <n v="4.5999999999999996"/>
    <n v="2024"/>
    <x v="3"/>
    <s v="More than 2 hours"/>
    <n v="5"/>
  </r>
  <r>
    <s v="Call_8174"/>
    <s v="C0004"/>
    <n v="108"/>
    <x v="3"/>
    <d v="2023-11-09T00:00:00"/>
    <n v="130"/>
    <n v="2.7"/>
    <n v="2024"/>
    <x v="4"/>
    <s v="1 to 2 hours"/>
    <n v="3"/>
  </r>
  <r>
    <s v="Call_8175"/>
    <s v="C0012"/>
    <n v="124"/>
    <x v="0"/>
    <d v="2023-11-09T00:00:00"/>
    <n v="215"/>
    <n v="3.5"/>
    <n v="2024"/>
    <x v="4"/>
    <s v="More than 2 hours"/>
    <n v="4"/>
  </r>
  <r>
    <s v="Call_8176"/>
    <s v="C0014"/>
    <n v="110"/>
    <x v="1"/>
    <d v="2023-11-10T00:00:00"/>
    <n v="132"/>
    <n v="3.6"/>
    <n v="2024"/>
    <x v="5"/>
    <s v="1 to 2 hours"/>
    <n v="4"/>
  </r>
  <r>
    <s v="Call_8177"/>
    <s v="C0010"/>
    <n v="89"/>
    <x v="3"/>
    <d v="2023-11-10T00:00:00"/>
    <n v="88"/>
    <n v="4.9000000000000004"/>
    <n v="2024"/>
    <x v="5"/>
    <s v="1 to 2 hours"/>
    <n v="5"/>
  </r>
  <r>
    <s v="Call_8178"/>
    <s v="C0003"/>
    <n v="95"/>
    <x v="1"/>
    <d v="2023-11-10T00:00:00"/>
    <n v="140"/>
    <n v="3.9"/>
    <n v="2024"/>
    <x v="5"/>
    <s v="1 to 2 hours"/>
    <n v="4"/>
  </r>
  <r>
    <s v="Call_8179"/>
    <s v="C0015"/>
    <n v="84"/>
    <x v="3"/>
    <d v="2023-11-11T00:00:00"/>
    <n v="66"/>
    <n v="4.7"/>
    <n v="2024"/>
    <x v="6"/>
    <s v="1 to 2 hours"/>
    <n v="5"/>
  </r>
  <r>
    <s v="Call_8180"/>
    <s v="C0002"/>
    <n v="89"/>
    <x v="0"/>
    <d v="2023-11-11T00:00:00"/>
    <n v="23"/>
    <n v="4.5"/>
    <n v="2024"/>
    <x v="6"/>
    <s v="1 to 2 hours"/>
    <n v="5"/>
  </r>
  <r>
    <s v="Call_8181"/>
    <s v="C0010"/>
    <n v="146"/>
    <x v="0"/>
    <d v="2023-11-12T00:00:00"/>
    <n v="220"/>
    <n v="4.5"/>
    <n v="2024"/>
    <x v="0"/>
    <s v="More than 2 hours"/>
    <n v="5"/>
  </r>
  <r>
    <s v="Call_8182"/>
    <s v="C0013"/>
    <n v="62"/>
    <x v="4"/>
    <d v="2023-11-13T00:00:00"/>
    <n v="175"/>
    <n v="4.4000000000000004"/>
    <n v="2024"/>
    <x v="1"/>
    <s v="1 to 2 hours"/>
    <n v="4"/>
  </r>
  <r>
    <s v="Call_8183"/>
    <s v="C0001"/>
    <n v="82"/>
    <x v="0"/>
    <d v="2023-11-13T00:00:00"/>
    <n v="172"/>
    <n v="4.0999999999999996"/>
    <n v="2024"/>
    <x v="1"/>
    <s v="1 to 2 hours"/>
    <n v="4"/>
  </r>
  <r>
    <s v="Call_8184"/>
    <s v="C0009"/>
    <n v="91"/>
    <x v="2"/>
    <d v="2023-11-13T00:00:00"/>
    <n v="108"/>
    <n v="3.8"/>
    <n v="2024"/>
    <x v="1"/>
    <s v="1 to 2 hours"/>
    <n v="4"/>
  </r>
  <r>
    <s v="Call_8185"/>
    <s v="C0002"/>
    <n v="39"/>
    <x v="0"/>
    <d v="2023-11-14T00:00:00"/>
    <n v="43"/>
    <n v="4.2"/>
    <n v="2024"/>
    <x v="2"/>
    <s v="30 to 60 mins"/>
    <n v="4"/>
  </r>
  <r>
    <s v="Call_8186"/>
    <s v="C0010"/>
    <n v="149"/>
    <x v="1"/>
    <d v="2023-11-14T00:00:00"/>
    <n v="44"/>
    <n v="2.2000000000000002"/>
    <n v="2024"/>
    <x v="2"/>
    <s v="More than 2 hours"/>
    <n v="2"/>
  </r>
  <r>
    <s v="Call_8187"/>
    <s v="C0001"/>
    <n v="138"/>
    <x v="4"/>
    <d v="2023-11-14T00:00:00"/>
    <n v="105"/>
    <n v="3.9"/>
    <n v="2024"/>
    <x v="2"/>
    <s v="More than 2 hours"/>
    <n v="4"/>
  </r>
  <r>
    <s v="Call_8188"/>
    <s v="C0013"/>
    <n v="113"/>
    <x v="1"/>
    <d v="2023-11-15T00:00:00"/>
    <n v="34"/>
    <n v="3.9"/>
    <n v="2024"/>
    <x v="3"/>
    <s v="1 to 2 hours"/>
    <n v="4"/>
  </r>
  <r>
    <s v="Call_8189"/>
    <s v="C0011"/>
    <n v="88"/>
    <x v="0"/>
    <d v="2023-11-15T00:00:00"/>
    <n v="220"/>
    <n v="4.0999999999999996"/>
    <n v="2024"/>
    <x v="3"/>
    <s v="1 to 2 hours"/>
    <n v="4"/>
  </r>
  <r>
    <s v="Call_8190"/>
    <s v="C0003"/>
    <n v="64"/>
    <x v="4"/>
    <d v="2023-11-15T00:00:00"/>
    <n v="225"/>
    <n v="4.5999999999999996"/>
    <n v="2024"/>
    <x v="3"/>
    <s v="1 to 2 hours"/>
    <n v="5"/>
  </r>
  <r>
    <s v="Call_8191"/>
    <s v="C0005"/>
    <n v="53"/>
    <x v="4"/>
    <d v="2023-11-16T00:00:00"/>
    <n v="37"/>
    <n v="4.0999999999999996"/>
    <n v="2024"/>
    <x v="4"/>
    <s v="30 to 60 mins"/>
    <n v="4"/>
  </r>
  <r>
    <s v="Call_8192"/>
    <s v="C0012"/>
    <n v="63"/>
    <x v="1"/>
    <d v="2023-11-16T00:00:00"/>
    <n v="44"/>
    <n v="5"/>
    <n v="2024"/>
    <x v="4"/>
    <s v="1 to 2 hours"/>
    <n v="5"/>
  </r>
  <r>
    <s v="Call_8193"/>
    <s v="C0007"/>
    <n v="54"/>
    <x v="1"/>
    <d v="2023-11-17T00:00:00"/>
    <n v="35"/>
    <n v="2.8"/>
    <n v="2024"/>
    <x v="5"/>
    <s v="30 to 60 mins"/>
    <n v="3"/>
  </r>
  <r>
    <s v="Call_8194"/>
    <s v="C0012"/>
    <n v="54"/>
    <x v="0"/>
    <d v="2023-11-17T00:00:00"/>
    <n v="145"/>
    <n v="2.7"/>
    <n v="2024"/>
    <x v="5"/>
    <s v="30 to 60 mins"/>
    <n v="3"/>
  </r>
  <r>
    <s v="Call_8195"/>
    <s v="C0010"/>
    <n v="71"/>
    <x v="4"/>
    <d v="2023-11-17T00:00:00"/>
    <n v="64"/>
    <n v="3.9"/>
    <n v="2024"/>
    <x v="5"/>
    <s v="1 to 2 hours"/>
    <n v="4"/>
  </r>
  <r>
    <s v="Call_8196"/>
    <s v="C0012"/>
    <n v="93"/>
    <x v="0"/>
    <d v="2023-11-18T00:00:00"/>
    <n v="185"/>
    <n v="4.3"/>
    <n v="2024"/>
    <x v="6"/>
    <s v="1 to 2 hours"/>
    <n v="4"/>
  </r>
  <r>
    <s v="Call_8197"/>
    <s v="C0014"/>
    <n v="96"/>
    <x v="1"/>
    <d v="2023-11-18T00:00:00"/>
    <n v="215"/>
    <n v="2.5"/>
    <n v="2024"/>
    <x v="6"/>
    <s v="1 to 2 hours"/>
    <n v="3"/>
  </r>
  <r>
    <s v="Call_8198"/>
    <s v="C0002"/>
    <n v="31"/>
    <x v="2"/>
    <d v="2023-11-18T00:00:00"/>
    <n v="88"/>
    <n v="3.4"/>
    <n v="2024"/>
    <x v="6"/>
    <s v="30 to 60 mins"/>
    <n v="3"/>
  </r>
  <r>
    <s v="Call_8199"/>
    <s v="C0012"/>
    <n v="107"/>
    <x v="4"/>
    <d v="2023-11-18T00:00:00"/>
    <n v="23"/>
    <n v="3.4"/>
    <n v="2024"/>
    <x v="6"/>
    <s v="1 to 2 hours"/>
    <n v="3"/>
  </r>
  <r>
    <s v="Call_8200"/>
    <s v="C0005"/>
    <n v="50"/>
    <x v="2"/>
    <d v="2023-11-19T00:00:00"/>
    <n v="180"/>
    <n v="1.8"/>
    <n v="2024"/>
    <x v="0"/>
    <s v="30 to 60 mins"/>
    <n v="2"/>
  </r>
  <r>
    <s v="Call_8201"/>
    <s v="C0001"/>
    <n v="69"/>
    <x v="4"/>
    <d v="2023-11-20T00:00:00"/>
    <n v="225"/>
    <n v="3.7"/>
    <n v="2024"/>
    <x v="1"/>
    <s v="1 to 2 hours"/>
    <n v="4"/>
  </r>
  <r>
    <s v="Call_8202"/>
    <s v="C0011"/>
    <n v="26"/>
    <x v="1"/>
    <d v="2023-11-21T00:00:00"/>
    <n v="74"/>
    <n v="4.0999999999999996"/>
    <n v="2024"/>
    <x v="2"/>
    <s v="10 to 30 mins"/>
    <n v="4"/>
  </r>
  <r>
    <s v="Call_8203"/>
    <s v="C0014"/>
    <n v="158"/>
    <x v="4"/>
    <d v="2023-11-21T00:00:00"/>
    <n v="36"/>
    <n v="3"/>
    <n v="2024"/>
    <x v="2"/>
    <s v="More than 2 hours"/>
    <n v="3"/>
  </r>
  <r>
    <s v="Call_8204"/>
    <s v="C0007"/>
    <n v="99"/>
    <x v="4"/>
    <d v="2023-11-23T00:00:00"/>
    <n v="116"/>
    <n v="3.9"/>
    <n v="2024"/>
    <x v="4"/>
    <s v="1 to 2 hours"/>
    <n v="4"/>
  </r>
  <r>
    <s v="Call_8205"/>
    <s v="C0014"/>
    <n v="78"/>
    <x v="2"/>
    <d v="2023-11-23T00:00:00"/>
    <n v="140"/>
    <n v="4"/>
    <n v="2024"/>
    <x v="4"/>
    <s v="1 to 2 hours"/>
    <n v="4"/>
  </r>
  <r>
    <s v="Call_8206"/>
    <s v="C0014"/>
    <n v="102"/>
    <x v="1"/>
    <d v="2023-11-24T00:00:00"/>
    <n v="104"/>
    <n v="4.5"/>
    <n v="2024"/>
    <x v="5"/>
    <s v="1 to 2 hours"/>
    <n v="5"/>
  </r>
  <r>
    <s v="Call_8207"/>
    <s v="C0007"/>
    <n v="158"/>
    <x v="3"/>
    <d v="2023-11-24T00:00:00"/>
    <n v="148"/>
    <n v="4"/>
    <n v="2024"/>
    <x v="5"/>
    <s v="More than 2 hours"/>
    <n v="4"/>
  </r>
  <r>
    <s v="Call_8208"/>
    <s v="C0002"/>
    <n v="56"/>
    <x v="4"/>
    <d v="2023-11-24T00:00:00"/>
    <n v="205"/>
    <n v="4.3"/>
    <n v="2024"/>
    <x v="5"/>
    <s v="30 to 60 mins"/>
    <n v="4"/>
  </r>
  <r>
    <s v="Call_8209"/>
    <s v="C0004"/>
    <n v="17"/>
    <x v="0"/>
    <d v="2023-11-24T00:00:00"/>
    <n v="210"/>
    <n v="4.8"/>
    <n v="2024"/>
    <x v="5"/>
    <s v="10 to 30 mins"/>
    <n v="5"/>
  </r>
  <r>
    <s v="Call_8210"/>
    <s v="C0011"/>
    <n v="104"/>
    <x v="3"/>
    <d v="2023-11-26T00:00:00"/>
    <n v="41"/>
    <n v="4.7"/>
    <n v="2024"/>
    <x v="0"/>
    <s v="1 to 2 hours"/>
    <n v="5"/>
  </r>
  <r>
    <s v="Call_8211"/>
    <s v="C0015"/>
    <n v="96"/>
    <x v="2"/>
    <d v="2023-11-26T00:00:00"/>
    <n v="136"/>
    <n v="5"/>
    <n v="2024"/>
    <x v="0"/>
    <s v="1 to 2 hours"/>
    <n v="5"/>
  </r>
  <r>
    <s v="Call_8212"/>
    <s v="C0009"/>
    <n v="83"/>
    <x v="1"/>
    <d v="2023-11-27T00:00:00"/>
    <n v="126"/>
    <n v="1.5"/>
    <n v="2024"/>
    <x v="1"/>
    <s v="1 to 2 hours"/>
    <n v="2"/>
  </r>
  <r>
    <s v="Call_8213"/>
    <s v="C0005"/>
    <n v="80"/>
    <x v="0"/>
    <d v="2023-11-28T00:00:00"/>
    <n v="148"/>
    <n v="4.0999999999999996"/>
    <n v="2024"/>
    <x v="2"/>
    <s v="1 to 2 hours"/>
    <n v="4"/>
  </r>
  <r>
    <s v="Call_8214"/>
    <s v="C0009"/>
    <n v="152"/>
    <x v="1"/>
    <d v="2023-11-28T00:00:00"/>
    <n v="125"/>
    <n v="3.9"/>
    <n v="2024"/>
    <x v="2"/>
    <s v="More than 2 hours"/>
    <n v="4"/>
  </r>
  <r>
    <s v="Call_8215"/>
    <s v="C0010"/>
    <n v="34"/>
    <x v="2"/>
    <d v="2023-11-28T00:00:00"/>
    <n v="25"/>
    <n v="4.0999999999999996"/>
    <n v="2024"/>
    <x v="2"/>
    <s v="30 to 60 mins"/>
    <n v="4"/>
  </r>
  <r>
    <s v="Call_8216"/>
    <s v="C0013"/>
    <n v="2"/>
    <x v="4"/>
    <d v="2023-11-29T00:00:00"/>
    <n v="62"/>
    <n v="2.8"/>
    <n v="2024"/>
    <x v="3"/>
    <s v="Under 10 mins"/>
    <n v="3"/>
  </r>
  <r>
    <s v="Call_8217"/>
    <s v="C0005"/>
    <n v="140"/>
    <x v="2"/>
    <d v="2023-11-30T00:00:00"/>
    <n v="90"/>
    <n v="4.5999999999999996"/>
    <n v="2024"/>
    <x v="4"/>
    <s v="More than 2 hours"/>
    <n v="5"/>
  </r>
  <r>
    <s v="Call_8218"/>
    <s v="C0004"/>
    <n v="126"/>
    <x v="3"/>
    <d v="2023-12-01T00:00:00"/>
    <n v="33"/>
    <n v="4.8"/>
    <n v="2024"/>
    <x v="5"/>
    <s v="More than 2 hours"/>
    <n v="5"/>
  </r>
  <r>
    <s v="Call_8219"/>
    <s v="C0014"/>
    <n v="79"/>
    <x v="4"/>
    <d v="2023-12-01T00:00:00"/>
    <n v="115"/>
    <n v="2.2999999999999998"/>
    <n v="2024"/>
    <x v="5"/>
    <s v="1 to 2 hours"/>
    <n v="2"/>
  </r>
  <r>
    <s v="Call_8220"/>
    <s v="C0004"/>
    <n v="133"/>
    <x v="3"/>
    <d v="2023-12-01T00:00:00"/>
    <n v="45"/>
    <n v="2.6"/>
    <n v="2024"/>
    <x v="5"/>
    <s v="More than 2 hours"/>
    <n v="3"/>
  </r>
  <r>
    <s v="Call_8221"/>
    <s v="C0010"/>
    <n v="97"/>
    <x v="0"/>
    <d v="2023-12-01T00:00:00"/>
    <n v="114"/>
    <n v="4.8"/>
    <n v="2024"/>
    <x v="5"/>
    <s v="1 to 2 hours"/>
    <n v="5"/>
  </r>
  <r>
    <s v="Call_8222"/>
    <s v="C0014"/>
    <n v="102"/>
    <x v="1"/>
    <d v="2023-12-02T00:00:00"/>
    <n v="72"/>
    <n v="3.7"/>
    <n v="2024"/>
    <x v="6"/>
    <s v="1 to 2 hours"/>
    <n v="4"/>
  </r>
  <r>
    <s v="Call_8223"/>
    <s v="C0006"/>
    <n v="62"/>
    <x v="0"/>
    <d v="2023-12-02T00:00:00"/>
    <n v="205"/>
    <n v="4.2"/>
    <n v="2024"/>
    <x v="6"/>
    <s v="1 to 2 hours"/>
    <n v="4"/>
  </r>
  <r>
    <s v="Call_8224"/>
    <s v="C0004"/>
    <n v="149"/>
    <x v="1"/>
    <d v="2023-12-03T00:00:00"/>
    <n v="42"/>
    <n v="3.3"/>
    <n v="2024"/>
    <x v="0"/>
    <s v="More than 2 hours"/>
    <n v="3"/>
  </r>
  <r>
    <s v="Call_8225"/>
    <s v="C0013"/>
    <n v="133"/>
    <x v="0"/>
    <d v="2023-12-03T00:00:00"/>
    <n v="96"/>
    <n v="4.3"/>
    <n v="2024"/>
    <x v="0"/>
    <s v="More than 2 hours"/>
    <n v="4"/>
  </r>
  <r>
    <s v="Call_8226"/>
    <s v="C0014"/>
    <n v="51"/>
    <x v="4"/>
    <d v="2023-12-03T00:00:00"/>
    <n v="64"/>
    <n v="3.7"/>
    <n v="2024"/>
    <x v="0"/>
    <s v="30 to 60 mins"/>
    <n v="4"/>
  </r>
  <r>
    <s v="Call_8227"/>
    <s v="C0006"/>
    <n v="110"/>
    <x v="0"/>
    <d v="2023-12-04T00:00:00"/>
    <n v="72"/>
    <n v="3.7"/>
    <n v="2024"/>
    <x v="1"/>
    <s v="1 to 2 hours"/>
    <n v="4"/>
  </r>
  <r>
    <s v="Call_8228"/>
    <s v="C0010"/>
    <n v="38"/>
    <x v="3"/>
    <d v="2023-12-05T00:00:00"/>
    <n v="27"/>
    <n v="3.1"/>
    <n v="2024"/>
    <x v="2"/>
    <s v="30 to 60 mins"/>
    <n v="3"/>
  </r>
  <r>
    <s v="Call_8229"/>
    <s v="C0013"/>
    <n v="78"/>
    <x v="3"/>
    <d v="2023-12-07T00:00:00"/>
    <n v="200"/>
    <n v="2.4"/>
    <n v="2024"/>
    <x v="4"/>
    <s v="1 to 2 hours"/>
    <n v="2"/>
  </r>
  <r>
    <s v="Call_8230"/>
    <s v="C0010"/>
    <n v="25"/>
    <x v="1"/>
    <d v="2023-12-08T00:00:00"/>
    <n v="93"/>
    <n v="3.5"/>
    <n v="2024"/>
    <x v="5"/>
    <s v="10 to 30 mins"/>
    <n v="4"/>
  </r>
  <r>
    <s v="Call_8231"/>
    <s v="C0012"/>
    <n v="50"/>
    <x v="4"/>
    <d v="2023-12-08T00:00:00"/>
    <n v="54"/>
    <n v="4.3"/>
    <n v="2024"/>
    <x v="5"/>
    <s v="30 to 60 mins"/>
    <n v="4"/>
  </r>
  <r>
    <s v="Call_8232"/>
    <s v="C0010"/>
    <n v="103"/>
    <x v="1"/>
    <d v="2023-12-09T00:00:00"/>
    <n v="72"/>
    <n v="3.4"/>
    <n v="2024"/>
    <x v="6"/>
    <s v="1 to 2 hours"/>
    <n v="3"/>
  </r>
  <r>
    <s v="Call_8233"/>
    <s v="C0009"/>
    <n v="63"/>
    <x v="2"/>
    <d v="2023-12-09T00:00:00"/>
    <n v="82"/>
    <n v="3.7"/>
    <n v="2024"/>
    <x v="6"/>
    <s v="1 to 2 hours"/>
    <n v="4"/>
  </r>
  <r>
    <s v="Call_8234"/>
    <s v="C0012"/>
    <n v="96"/>
    <x v="4"/>
    <d v="2023-12-13T00:00:00"/>
    <n v="164"/>
    <n v="4.8"/>
    <n v="2024"/>
    <x v="3"/>
    <s v="1 to 2 hours"/>
    <n v="5"/>
  </r>
  <r>
    <s v="Call_8235"/>
    <s v="C0005"/>
    <n v="94"/>
    <x v="1"/>
    <d v="2023-12-13T00:00:00"/>
    <n v="78"/>
    <n v="3.3"/>
    <n v="2024"/>
    <x v="3"/>
    <s v="1 to 2 hours"/>
    <n v="3"/>
  </r>
  <r>
    <s v="Call_8236"/>
    <s v="C0006"/>
    <n v="46"/>
    <x v="3"/>
    <d v="2023-12-14T00:00:00"/>
    <n v="135"/>
    <n v="4.2"/>
    <n v="2024"/>
    <x v="4"/>
    <s v="30 to 60 mins"/>
    <n v="4"/>
  </r>
  <r>
    <s v="Call_8237"/>
    <s v="C0008"/>
    <n v="127"/>
    <x v="4"/>
    <d v="2023-12-15T00:00:00"/>
    <n v="145"/>
    <n v="2.6"/>
    <n v="2024"/>
    <x v="5"/>
    <s v="More than 2 hours"/>
    <n v="3"/>
  </r>
  <r>
    <s v="Call_8238"/>
    <s v="C0007"/>
    <n v="96"/>
    <x v="3"/>
    <d v="2023-12-15T00:00:00"/>
    <n v="115"/>
    <n v="4.9000000000000004"/>
    <n v="2024"/>
    <x v="5"/>
    <s v="1 to 2 hours"/>
    <n v="5"/>
  </r>
  <r>
    <s v="Call_8239"/>
    <s v="C0001"/>
    <n v="151"/>
    <x v="1"/>
    <d v="2023-12-15T00:00:00"/>
    <n v="117"/>
    <n v="2"/>
    <n v="2024"/>
    <x v="5"/>
    <s v="More than 2 hours"/>
    <n v="2"/>
  </r>
  <r>
    <s v="Call_8240"/>
    <s v="C0008"/>
    <n v="158"/>
    <x v="0"/>
    <d v="2023-12-16T00:00:00"/>
    <n v="36"/>
    <n v="4.7"/>
    <n v="2024"/>
    <x v="6"/>
    <s v="More than 2 hours"/>
    <n v="5"/>
  </r>
  <r>
    <s v="Call_8241"/>
    <s v="C0005"/>
    <n v="45"/>
    <x v="0"/>
    <d v="2023-12-16T00:00:00"/>
    <n v="84"/>
    <n v="2.8"/>
    <n v="2024"/>
    <x v="6"/>
    <s v="30 to 60 mins"/>
    <n v="3"/>
  </r>
  <r>
    <s v="Call_8242"/>
    <s v="C0002"/>
    <n v="141"/>
    <x v="0"/>
    <d v="2023-12-16T00:00:00"/>
    <n v="66"/>
    <n v="3.2"/>
    <n v="2024"/>
    <x v="6"/>
    <s v="More than 2 hours"/>
    <n v="3"/>
  </r>
  <r>
    <s v="Call_8243"/>
    <s v="C0010"/>
    <n v="147"/>
    <x v="3"/>
    <d v="2023-12-16T00:00:00"/>
    <n v="76"/>
    <n v="4.7"/>
    <n v="2024"/>
    <x v="6"/>
    <s v="More than 2 hours"/>
    <n v="5"/>
  </r>
  <r>
    <s v="Call_8244"/>
    <s v="C0015"/>
    <n v="126"/>
    <x v="3"/>
    <d v="2023-12-16T00:00:00"/>
    <n v="185"/>
    <n v="4.8"/>
    <n v="2024"/>
    <x v="6"/>
    <s v="More than 2 hours"/>
    <n v="5"/>
  </r>
  <r>
    <s v="Call_8245"/>
    <s v="C0005"/>
    <n v="126"/>
    <x v="2"/>
    <d v="2023-12-17T00:00:00"/>
    <n v="80"/>
    <n v="4.7"/>
    <n v="2024"/>
    <x v="0"/>
    <s v="More than 2 hours"/>
    <n v="5"/>
  </r>
  <r>
    <s v="Call_8246"/>
    <s v="C0013"/>
    <n v="32"/>
    <x v="3"/>
    <d v="2023-12-17T00:00:00"/>
    <n v="148"/>
    <n v="4"/>
    <n v="2024"/>
    <x v="0"/>
    <s v="30 to 60 mins"/>
    <n v="4"/>
  </r>
  <r>
    <s v="Call_8247"/>
    <s v="C0005"/>
    <n v="84"/>
    <x v="4"/>
    <d v="2023-12-19T00:00:00"/>
    <n v="180"/>
    <n v="4.9000000000000004"/>
    <n v="2024"/>
    <x v="2"/>
    <s v="1 to 2 hours"/>
    <n v="5"/>
  </r>
  <r>
    <s v="Call_8248"/>
    <s v="C0009"/>
    <n v="120"/>
    <x v="2"/>
    <d v="2023-12-20T00:00:00"/>
    <n v="190"/>
    <n v="3.7"/>
    <n v="2024"/>
    <x v="3"/>
    <s v="1 to 2 hours"/>
    <n v="4"/>
  </r>
  <r>
    <s v="Call_8249"/>
    <s v="C0011"/>
    <n v="93"/>
    <x v="3"/>
    <d v="2023-12-20T00:00:00"/>
    <n v="38"/>
    <n v="4.5"/>
    <n v="2024"/>
    <x v="3"/>
    <s v="1 to 2 hours"/>
    <n v="5"/>
  </r>
  <r>
    <s v="Call_8250"/>
    <s v="C0007"/>
    <n v="76"/>
    <x v="1"/>
    <d v="2023-12-21T00:00:00"/>
    <n v="82"/>
    <n v="2.1"/>
    <n v="2024"/>
    <x v="4"/>
    <s v="1 to 2 hours"/>
    <n v="2"/>
  </r>
  <r>
    <s v="Call_8251"/>
    <s v="C0008"/>
    <n v="89"/>
    <x v="3"/>
    <d v="2023-12-24T00:00:00"/>
    <n v="88"/>
    <n v="2.8"/>
    <n v="2024"/>
    <x v="0"/>
    <s v="1 to 2 hours"/>
    <n v="3"/>
  </r>
  <r>
    <s v="Call_8252"/>
    <s v="C0014"/>
    <n v="91"/>
    <x v="4"/>
    <d v="2023-12-24T00:00:00"/>
    <n v="42"/>
    <n v="4.0999999999999996"/>
    <n v="2024"/>
    <x v="0"/>
    <s v="1 to 2 hours"/>
    <n v="4"/>
  </r>
  <r>
    <s v="Call_8253"/>
    <s v="C0006"/>
    <n v="7"/>
    <x v="0"/>
    <d v="2023-12-25T00:00:00"/>
    <n v="64"/>
    <n v="3.3"/>
    <n v="2024"/>
    <x v="1"/>
    <s v="Under 10 mins"/>
    <n v="3"/>
  </r>
  <r>
    <s v="Call_8254"/>
    <s v="C0013"/>
    <n v="140"/>
    <x v="0"/>
    <d v="2023-12-25T00:00:00"/>
    <n v="105"/>
    <n v="1.7"/>
    <n v="2024"/>
    <x v="1"/>
    <s v="More than 2 hours"/>
    <n v="2"/>
  </r>
  <r>
    <s v="Call_8255"/>
    <s v="C0004"/>
    <n v="58"/>
    <x v="2"/>
    <d v="2023-12-25T00:00:00"/>
    <n v="25"/>
    <n v="3.6"/>
    <n v="2024"/>
    <x v="1"/>
    <s v="30 to 60 mins"/>
    <n v="4"/>
  </r>
  <r>
    <s v="Call_8256"/>
    <s v="C0003"/>
    <n v="90"/>
    <x v="1"/>
    <d v="2023-12-26T00:00:00"/>
    <n v="176"/>
    <n v="3.6"/>
    <n v="2024"/>
    <x v="2"/>
    <s v="1 to 2 hours"/>
    <n v="4"/>
  </r>
  <r>
    <s v="Call_8257"/>
    <s v="C0003"/>
    <n v="106"/>
    <x v="3"/>
    <d v="2023-12-27T00:00:00"/>
    <n v="46"/>
    <n v="4.5999999999999996"/>
    <n v="2024"/>
    <x v="3"/>
    <s v="1 to 2 hours"/>
    <n v="5"/>
  </r>
  <r>
    <s v="Call_8258"/>
    <s v="C0009"/>
    <n v="72"/>
    <x v="0"/>
    <d v="2023-12-27T00:00:00"/>
    <n v="164"/>
    <n v="4.8"/>
    <n v="2024"/>
    <x v="3"/>
    <s v="1 to 2 hours"/>
    <n v="5"/>
  </r>
  <r>
    <s v="Call_8259"/>
    <s v="C0006"/>
    <n v="124"/>
    <x v="0"/>
    <d v="2023-12-28T00:00:00"/>
    <n v="64"/>
    <n v="4.5"/>
    <n v="2024"/>
    <x v="4"/>
    <s v="More than 2 hours"/>
    <n v="5"/>
  </r>
  <r>
    <s v="Call_8260"/>
    <s v="C0002"/>
    <n v="86"/>
    <x v="4"/>
    <d v="2023-12-28T00:00:00"/>
    <n v="205"/>
    <n v="4.5"/>
    <n v="2024"/>
    <x v="4"/>
    <s v="1 to 2 hours"/>
    <n v="5"/>
  </r>
  <r>
    <s v="Call_8261"/>
    <s v="C0005"/>
    <n v="164"/>
    <x v="4"/>
    <d v="2023-12-29T00:00:00"/>
    <n v="100"/>
    <n v="4.5999999999999996"/>
    <n v="2024"/>
    <x v="5"/>
    <s v="More than 2 hours"/>
    <n v="5"/>
  </r>
  <r>
    <s v="Call_8262"/>
    <s v="C0011"/>
    <n v="40"/>
    <x v="1"/>
    <d v="2023-12-29T00:00:00"/>
    <n v="111"/>
    <n v="4.5999999999999996"/>
    <n v="2024"/>
    <x v="5"/>
    <s v="30 to 60 mins"/>
    <n v="5"/>
  </r>
  <r>
    <s v="Call_8263"/>
    <s v="C0014"/>
    <n v="76"/>
    <x v="2"/>
    <d v="2023-12-29T00:00:00"/>
    <n v="80"/>
    <n v="3.5"/>
    <n v="2024"/>
    <x v="5"/>
    <s v="1 to 2 hours"/>
    <n v="4"/>
  </r>
  <r>
    <s v="Call_8264"/>
    <s v="C0006"/>
    <n v="95"/>
    <x v="3"/>
    <d v="2023-12-29T00:00:00"/>
    <n v="50"/>
    <n v="2.9"/>
    <n v="2024"/>
    <x v="5"/>
    <s v="1 to 2 hours"/>
    <n v="3"/>
  </r>
  <r>
    <s v="Call_8265"/>
    <s v="C0014"/>
    <n v="113"/>
    <x v="0"/>
    <d v="2023-12-30T00:00:00"/>
    <n v="165"/>
    <n v="4.7"/>
    <n v="2024"/>
    <x v="6"/>
    <s v="1 to 2 hours"/>
    <n v="5"/>
  </r>
  <r>
    <s v="Call_8266"/>
    <s v="C0002"/>
    <n v="81"/>
    <x v="0"/>
    <d v="2023-12-30T00:00:00"/>
    <n v="28"/>
    <n v="3.9"/>
    <n v="2024"/>
    <x v="6"/>
    <s v="1 to 2 hours"/>
    <n v="4"/>
  </r>
  <r>
    <s v="Call_8267"/>
    <s v="C0007"/>
    <n v="127"/>
    <x v="3"/>
    <d v="2023-12-30T00:00:00"/>
    <n v="215"/>
    <n v="3.8"/>
    <n v="2024"/>
    <x v="6"/>
    <s v="More than 2 hours"/>
    <n v="4"/>
  </r>
  <r>
    <s v="Call_8268"/>
    <s v="C0013"/>
    <n v="146"/>
    <x v="0"/>
    <d v="2023-12-31T00:00:00"/>
    <n v="115"/>
    <n v="2.2999999999999998"/>
    <n v="2024"/>
    <x v="0"/>
    <s v="More than 2 hours"/>
    <n v="2"/>
  </r>
  <r>
    <s v="Call_8269"/>
    <s v="C0010"/>
    <n v="123"/>
    <x v="0"/>
    <d v="2023-12-31T00:00:00"/>
    <n v="64"/>
    <n v="3.7"/>
    <n v="2024"/>
    <x v="0"/>
    <s v="More than 2 hours"/>
    <n v="4"/>
  </r>
  <r>
    <s v="Call_8270"/>
    <s v="C0009"/>
    <n v="114"/>
    <x v="2"/>
    <d v="2023-12-31T00:00:00"/>
    <n v="40"/>
    <n v="3.9"/>
    <n v="2024"/>
    <x v="0"/>
    <s v="1 to 2 hours"/>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05F789-AA37-43B1-8C46-BAF863FDEE58}" name="PivotTable1"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2" firstDataCol="1"/>
  <pivotFields count="11">
    <pivotField showAll="0"/>
    <pivotField showAll="0"/>
    <pivotField showAll="0"/>
    <pivotField axis="axisRow" showAll="0">
      <items count="6">
        <item x="2"/>
        <item x="1"/>
        <item x="4"/>
        <item x="3"/>
        <item x="0"/>
        <item t="default"/>
      </items>
    </pivotField>
    <pivotField numFmtId="164" showAll="0"/>
    <pivotField dataField="1" showAll="0"/>
    <pivotField showAll="0"/>
    <pivotField showAll="0"/>
    <pivotField axis="axisCol" showAll="0">
      <items count="8">
        <item x="0"/>
        <item x="1"/>
        <item x="2"/>
        <item x="3"/>
        <item x="4"/>
        <item x="5"/>
        <item x="6"/>
        <item t="default"/>
      </items>
    </pivotField>
    <pivotField showAll="0"/>
    <pivotField showAll="0"/>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Sum of Purchase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EF0A85-F4E4-460C-9F8A-02B7AF0E8F07}" name="reps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C58"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fld="0"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E4A131-7A17-464E-9616-F30C0210B819}" name="montly trend" cacheId="8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00E55D-8F47-4B45-81DC-1F02628F23BC}"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7:D8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0A4FD8-52DF-4B3D-93C7-1E315977CFE8}" name="Weekly trend" cacheId="8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H24:I3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48B5D4-D5AC-4BDB-9FD6-E86C751BE3BB}" name="rep pivot" cacheId="7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0D8D40-7E11-46C0-92F9-9218660EE501}" name="Rep amount"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106:G125"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E47F1A-AFE5-4F54-9D53-C58A1B615CAB}" name="rep satsification" cacheId="8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89:B96"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72833E-2F49-48B5-A39F-C3364720384F}" name="summary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7C8E25-0981-4A73-8BF2-C818CE9BF854}" name="selected rep" cacheId="80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65:A6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54">
      <pivotArea dataOnly="0" fieldPosition="0">
        <references count="1">
          <reference field="0" count="0"/>
        </references>
      </pivotArea>
    </format>
  </formats>
  <pivotHierarchies count="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4</v>
    <v>Business woman raising hand</v>
  </rv>
  <rv s="0">
    <v>1</v>
    <v>5</v>
    <v>A person in a skirt and a cardigan
Description automatically generated</v>
  </rv>
  <rv s="0">
    <v>2</v>
    <v>5</v>
    <v>A person in a suit and tie
Description automatically generated</v>
  </rv>
  <rv s="0">
    <v>0</v>
    <v>5</v>
    <v>Business woman raising hand</v>
  </rv>
  <rv s="0">
    <v>3</v>
    <v>5</v>
    <v>Young businessman writing on notebook</v>
  </rv>
  <rv s="0">
    <v>4</v>
    <v>5</v>
    <v>Business woman shrugging</v>
  </rv>
  <rv s="0">
    <v>5</v>
    <v>5</v>
    <v>Businessman crossed hands</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A343F014-A640-45CC-8C13-ADA87A0A2CA2}" sourceName="[calls].[Representative]">
  <pivotTables>
    <pivotTable tabId="10" name="rep pivot"/>
    <pivotTable tabId="10" name="montly trend"/>
    <pivotTable tabId="10" name="Weekly trend"/>
    <pivotTable tabId="10" name="selected rep"/>
    <pivotTable tabId="10" name="rep satsification"/>
  </pivotTables>
  <data>
    <olap pivotCacheId="152449392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53FA9E66-5636-4D57-AFCB-DD6DD27CCCDE}" cache="Slicer_Representative" caption="Representative" level="1"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68"/>
    <tableColumn id="5" xr3:uid="{5A35565E-8707-4DED-AD15-A0669D67B382}" name="Date of Call" dataDxfId="67"/>
    <tableColumn id="6" xr3:uid="{F2E4F158-B41F-47BC-8DF8-DFCADFEE4E40}" name="Purchase Amount"/>
    <tableColumn id="7" xr3:uid="{04B291B5-47BD-4F78-8FD8-D1551CCA6BD9}" name="Satisfaction Rating"/>
    <tableColumn id="8" xr3:uid="{6E4123C0-0B17-43B8-A142-A1E540CE974C}" name="FY" dataDxfId="66">
      <calculatedColumnFormula>IF(MONTH(calls[[#This Row],[Date of Call]])&lt;=6, YEAR(calls[[#This Row],[Date of Call]]), YEAR(calls[[#This Row],[Date of Call]])+1)</calculatedColumnFormula>
    </tableColumn>
    <tableColumn id="9" xr3:uid="{199FA271-5E9B-46CE-9BC6-2801F92CD17E}" name="Day of week" dataDxfId="65">
      <calculatedColumnFormula>TEXT(calls[[#This Row],[Date of Call]],"DDDD")</calculatedColumnFormula>
    </tableColumn>
    <tableColumn id="10" xr3:uid="{328CDB09-95B8-4D5E-9ED9-EF0D363735A1}" name="Duration Bucket" dataDxfId="64">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63">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62" headerRowBorderDxfId="61" tableBorderDxfId="60" totalsRowBorderDxfId="59">
  <autoFilter ref="Q3:T18" xr:uid="{27158F51-A707-4171-8A04-81FB0AABCBA5}"/>
  <tableColumns count="4">
    <tableColumn id="1" xr3:uid="{02688061-6A8C-4E23-B7FF-D00CD8B58CAC}" name="Customer ID" dataDxfId="58"/>
    <tableColumn id="2" xr3:uid="{771678B6-DB44-426B-9874-B4E421A440D5}" name="Gedner" dataDxfId="57"/>
    <tableColumn id="3" xr3:uid="{B0D41C62-587E-494D-B49A-603F2C05F8D3}" name="Age" dataDxfId="56"/>
    <tableColumn id="4" xr3:uid="{663F92D6-FE31-4D81-9E01-8D066DDC8A88}" name="City" dataDxfId="5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46EA9-237E-4C98-8A96-EDDEB6A512F3}">
  <dimension ref="A3:I10"/>
  <sheetViews>
    <sheetView workbookViewId="0">
      <selection activeCell="A3" sqref="A3"/>
    </sheetView>
  </sheetViews>
  <sheetFormatPr defaultRowHeight="14.4" x14ac:dyDescent="0.3"/>
  <cols>
    <col min="1" max="1" width="21.69921875" bestFit="1" customWidth="1"/>
    <col min="2" max="2" width="15.19921875" bestFit="1" customWidth="1"/>
    <col min="3" max="3" width="7.3984375" bestFit="1" customWidth="1"/>
    <col min="4" max="4" width="7.69921875" bestFit="1" customWidth="1"/>
    <col min="5" max="5" width="10.59765625" bestFit="1" customWidth="1"/>
    <col min="6" max="6" width="8.3984375" bestFit="1" customWidth="1"/>
    <col min="7" max="7" width="6.09765625" bestFit="1" customWidth="1"/>
    <col min="8" max="8" width="8.296875" bestFit="1" customWidth="1"/>
    <col min="9" max="9" width="10.3984375" bestFit="1" customWidth="1"/>
  </cols>
  <sheetData>
    <row r="3" spans="1:9" x14ac:dyDescent="0.3">
      <c r="A3" s="22" t="s">
        <v>1085</v>
      </c>
      <c r="B3" s="22" t="s">
        <v>1076</v>
      </c>
    </row>
    <row r="4" spans="1:9" x14ac:dyDescent="0.3">
      <c r="A4" s="22" t="s">
        <v>1049</v>
      </c>
      <c r="B4" t="s">
        <v>1042</v>
      </c>
      <c r="C4" t="s">
        <v>1043</v>
      </c>
      <c r="D4" t="s">
        <v>1044</v>
      </c>
      <c r="E4" t="s">
        <v>1045</v>
      </c>
      <c r="F4" t="s">
        <v>1046</v>
      </c>
      <c r="G4" t="s">
        <v>1047</v>
      </c>
      <c r="H4" t="s">
        <v>1048</v>
      </c>
      <c r="I4" t="s">
        <v>1050</v>
      </c>
    </row>
    <row r="5" spans="1:9" x14ac:dyDescent="0.3">
      <c r="A5" s="23" t="s">
        <v>11</v>
      </c>
      <c r="B5" s="46">
        <v>3221</v>
      </c>
      <c r="C5" s="46">
        <v>2721</v>
      </c>
      <c r="D5" s="46">
        <v>1385</v>
      </c>
      <c r="E5" s="46">
        <v>2371</v>
      </c>
      <c r="F5" s="46">
        <v>2275</v>
      </c>
      <c r="G5" s="46">
        <v>2463</v>
      </c>
      <c r="H5" s="46">
        <v>3979</v>
      </c>
      <c r="I5" s="46">
        <v>18415</v>
      </c>
    </row>
    <row r="6" spans="1:9" x14ac:dyDescent="0.3">
      <c r="A6" s="23" t="s">
        <v>9</v>
      </c>
      <c r="B6" s="46">
        <v>2681</v>
      </c>
      <c r="C6" s="46">
        <v>2601</v>
      </c>
      <c r="D6" s="46">
        <v>4147</v>
      </c>
      <c r="E6" s="46">
        <v>3625</v>
      </c>
      <c r="F6" s="46">
        <v>2636</v>
      </c>
      <c r="G6" s="46">
        <v>2600</v>
      </c>
      <c r="H6" s="46">
        <v>2291</v>
      </c>
      <c r="I6" s="46">
        <v>20581</v>
      </c>
    </row>
    <row r="7" spans="1:9" x14ac:dyDescent="0.3">
      <c r="A7" s="23" t="s">
        <v>6</v>
      </c>
      <c r="B7" s="46">
        <v>2659</v>
      </c>
      <c r="C7" s="46">
        <v>3526</v>
      </c>
      <c r="D7" s="46">
        <v>2834</v>
      </c>
      <c r="E7" s="46">
        <v>4004</v>
      </c>
      <c r="F7" s="46">
        <v>2902</v>
      </c>
      <c r="G7" s="46">
        <v>2410</v>
      </c>
      <c r="H7" s="46">
        <v>2537</v>
      </c>
      <c r="I7" s="46">
        <v>20872</v>
      </c>
    </row>
    <row r="8" spans="1:9" x14ac:dyDescent="0.3">
      <c r="A8" s="23" t="s">
        <v>13</v>
      </c>
      <c r="B8" s="46">
        <v>2154</v>
      </c>
      <c r="C8" s="46">
        <v>1994</v>
      </c>
      <c r="D8" s="46">
        <v>2485</v>
      </c>
      <c r="E8" s="46">
        <v>2811</v>
      </c>
      <c r="F8" s="46">
        <v>1547</v>
      </c>
      <c r="G8" s="46">
        <v>2514</v>
      </c>
      <c r="H8" s="46">
        <v>3146</v>
      </c>
      <c r="I8" s="46">
        <v>16651</v>
      </c>
    </row>
    <row r="9" spans="1:9" x14ac:dyDescent="0.3">
      <c r="A9" s="23" t="s">
        <v>10</v>
      </c>
      <c r="B9" s="46">
        <v>2761</v>
      </c>
      <c r="C9" s="46">
        <v>2212</v>
      </c>
      <c r="D9" s="46">
        <v>2292</v>
      </c>
      <c r="E9" s="46">
        <v>2891</v>
      </c>
      <c r="F9" s="46">
        <v>2761</v>
      </c>
      <c r="G9" s="46">
        <v>3133</v>
      </c>
      <c r="H9" s="46">
        <v>4054</v>
      </c>
      <c r="I9" s="46">
        <v>20104</v>
      </c>
    </row>
    <row r="10" spans="1:9" x14ac:dyDescent="0.3">
      <c r="A10" s="23" t="s">
        <v>1050</v>
      </c>
      <c r="B10" s="46">
        <v>13476</v>
      </c>
      <c r="C10" s="46">
        <v>13054</v>
      </c>
      <c r="D10" s="46">
        <v>13143</v>
      </c>
      <c r="E10" s="46">
        <v>15702</v>
      </c>
      <c r="F10" s="46">
        <v>12121</v>
      </c>
      <c r="G10" s="46">
        <v>13120</v>
      </c>
      <c r="H10" s="46">
        <v>16007</v>
      </c>
      <c r="I10" s="46">
        <v>96623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70" zoomScaleNormal="70" workbookViewId="0">
      <selection activeCell="E20" sqref="E20"/>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F515E-344B-44A4-AF17-84E2A831D67B}">
  <dimension ref="A3:L125"/>
  <sheetViews>
    <sheetView topLeftCell="A61" zoomScaleNormal="100" workbookViewId="0">
      <selection activeCell="C81" sqref="C81"/>
    </sheetView>
  </sheetViews>
  <sheetFormatPr defaultRowHeight="14.4" x14ac:dyDescent="0.3"/>
  <cols>
    <col min="1" max="1" width="12.19921875" bestFit="1" customWidth="1"/>
    <col min="2" max="2" width="9.5" bestFit="1" customWidth="1"/>
    <col min="3" max="3" width="10.5" bestFit="1" customWidth="1"/>
    <col min="4" max="4" width="9.296875" bestFit="1" customWidth="1"/>
    <col min="5" max="5" width="6.8984375" bestFit="1" customWidth="1"/>
    <col min="6" max="6" width="7.296875" bestFit="1" customWidth="1"/>
    <col min="7" max="7" width="10.8984375" bestFit="1" customWidth="1"/>
    <col min="8" max="8" width="12.19921875" bestFit="1" customWidth="1"/>
    <col min="9" max="9" width="9.5" bestFit="1" customWidth="1"/>
    <col min="10" max="10" width="12.3984375" customWidth="1"/>
    <col min="11" max="11" width="13.19921875" customWidth="1"/>
    <col min="12" max="12" width="16.3984375" customWidth="1"/>
  </cols>
  <sheetData>
    <row r="3" spans="1:5" x14ac:dyDescent="0.3">
      <c r="A3" t="s">
        <v>1063</v>
      </c>
      <c r="B3" t="s">
        <v>1064</v>
      </c>
      <c r="C3" t="s">
        <v>1065</v>
      </c>
      <c r="D3" t="s">
        <v>1066</v>
      </c>
      <c r="E3" t="s">
        <v>1067</v>
      </c>
    </row>
    <row r="4" spans="1:5" x14ac:dyDescent="0.3">
      <c r="A4" s="20">
        <v>1000</v>
      </c>
      <c r="B4" s="26">
        <v>96623</v>
      </c>
      <c r="C4" s="20">
        <v>89850</v>
      </c>
      <c r="D4" s="21">
        <v>3.8854000000000033</v>
      </c>
      <c r="E4">
        <v>307</v>
      </c>
    </row>
    <row r="9" spans="1:5" x14ac:dyDescent="0.3">
      <c r="A9" t="s">
        <v>1063</v>
      </c>
      <c r="B9" t="s">
        <v>1064</v>
      </c>
      <c r="C9" t="s">
        <v>1065</v>
      </c>
      <c r="D9" t="s">
        <v>1066</v>
      </c>
      <c r="E9" t="s">
        <v>1067</v>
      </c>
    </row>
    <row r="10" spans="1:5" x14ac:dyDescent="0.3">
      <c r="A10" s="20">
        <v>207</v>
      </c>
      <c r="B10" s="45">
        <v>20872</v>
      </c>
      <c r="C10" s="20">
        <v>17700</v>
      </c>
      <c r="D10" s="21">
        <v>3.8589371980676304</v>
      </c>
      <c r="E10" s="46">
        <v>60</v>
      </c>
    </row>
    <row r="24" spans="1:9" x14ac:dyDescent="0.3">
      <c r="A24" s="22" t="s">
        <v>1049</v>
      </c>
      <c r="B24" t="s">
        <v>1063</v>
      </c>
      <c r="C24" t="s">
        <v>1068</v>
      </c>
      <c r="H24" s="22" t="s">
        <v>1049</v>
      </c>
      <c r="I24" t="s">
        <v>1063</v>
      </c>
    </row>
    <row r="25" spans="1:9" x14ac:dyDescent="0.3">
      <c r="A25" s="23" t="s">
        <v>1051</v>
      </c>
      <c r="B25" s="20">
        <v>13</v>
      </c>
      <c r="C25" s="20">
        <v>13</v>
      </c>
      <c r="H25" s="23" t="s">
        <v>1042</v>
      </c>
      <c r="I25" s="20">
        <v>30</v>
      </c>
    </row>
    <row r="26" spans="1:9" x14ac:dyDescent="0.3">
      <c r="A26" s="23" t="s">
        <v>1052</v>
      </c>
      <c r="B26" s="20">
        <v>13</v>
      </c>
      <c r="C26" s="20">
        <v>13</v>
      </c>
      <c r="H26" s="23" t="s">
        <v>1043</v>
      </c>
      <c r="I26" s="20">
        <v>34</v>
      </c>
    </row>
    <row r="27" spans="1:9" x14ac:dyDescent="0.3">
      <c r="A27" s="23" t="s">
        <v>1053</v>
      </c>
      <c r="B27" s="20">
        <v>28</v>
      </c>
      <c r="C27" s="20">
        <v>28</v>
      </c>
      <c r="H27" s="23" t="s">
        <v>1044</v>
      </c>
      <c r="I27" s="20">
        <v>26</v>
      </c>
    </row>
    <row r="28" spans="1:9" x14ac:dyDescent="0.3">
      <c r="A28" s="23" t="s">
        <v>1054</v>
      </c>
      <c r="B28" s="20">
        <v>24</v>
      </c>
      <c r="C28" s="20">
        <v>24</v>
      </c>
      <c r="H28" s="23" t="s">
        <v>1045</v>
      </c>
      <c r="I28" s="20">
        <v>38</v>
      </c>
    </row>
    <row r="29" spans="1:9" x14ac:dyDescent="0.3">
      <c r="A29" s="23" t="s">
        <v>1055</v>
      </c>
      <c r="B29" s="20">
        <v>23</v>
      </c>
      <c r="C29" s="20">
        <v>23</v>
      </c>
      <c r="H29" s="23" t="s">
        <v>1046</v>
      </c>
      <c r="I29" s="20">
        <v>27</v>
      </c>
    </row>
    <row r="30" spans="1:9" x14ac:dyDescent="0.3">
      <c r="A30" s="23" t="s">
        <v>1056</v>
      </c>
      <c r="B30" s="20">
        <v>17</v>
      </c>
      <c r="C30" s="20">
        <v>17</v>
      </c>
      <c r="H30" s="23" t="s">
        <v>1047</v>
      </c>
      <c r="I30" s="20">
        <v>27</v>
      </c>
    </row>
    <row r="31" spans="1:9" x14ac:dyDescent="0.3">
      <c r="A31" s="23" t="s">
        <v>1057</v>
      </c>
      <c r="B31" s="20">
        <v>11</v>
      </c>
      <c r="C31" s="20">
        <v>11</v>
      </c>
      <c r="H31" s="23" t="s">
        <v>1048</v>
      </c>
      <c r="I31" s="20">
        <v>25</v>
      </c>
    </row>
    <row r="32" spans="1:9" x14ac:dyDescent="0.3">
      <c r="A32" s="23" t="s">
        <v>1058</v>
      </c>
      <c r="B32" s="20">
        <v>11</v>
      </c>
      <c r="C32" s="20">
        <v>11</v>
      </c>
      <c r="H32" s="23" t="s">
        <v>1050</v>
      </c>
      <c r="I32" s="20">
        <v>207</v>
      </c>
    </row>
    <row r="33" spans="1:3" x14ac:dyDescent="0.3">
      <c r="A33" s="23" t="s">
        <v>1059</v>
      </c>
      <c r="B33" s="20">
        <v>14</v>
      </c>
      <c r="C33" s="20">
        <v>14</v>
      </c>
    </row>
    <row r="34" spans="1:3" x14ac:dyDescent="0.3">
      <c r="A34" s="23" t="s">
        <v>1060</v>
      </c>
      <c r="B34" s="20">
        <v>30</v>
      </c>
      <c r="C34" s="20">
        <v>30</v>
      </c>
    </row>
    <row r="35" spans="1:3" x14ac:dyDescent="0.3">
      <c r="A35" s="23" t="s">
        <v>1061</v>
      </c>
      <c r="B35" s="20">
        <v>14</v>
      </c>
      <c r="C35" s="20">
        <v>14</v>
      </c>
    </row>
    <row r="36" spans="1:3" x14ac:dyDescent="0.3">
      <c r="A36" s="23" t="s">
        <v>1062</v>
      </c>
      <c r="B36" s="20">
        <v>9</v>
      </c>
      <c r="C36" s="20">
        <v>9</v>
      </c>
    </row>
    <row r="37" spans="1:3" x14ac:dyDescent="0.3">
      <c r="A37" s="23" t="s">
        <v>1050</v>
      </c>
      <c r="B37" s="20">
        <v>207</v>
      </c>
      <c r="C37" s="20">
        <v>207</v>
      </c>
    </row>
    <row r="50" spans="1:11" x14ac:dyDescent="0.3">
      <c r="G50" t="s">
        <v>1069</v>
      </c>
      <c r="J50" t="s">
        <v>1075</v>
      </c>
      <c r="K50" t="str">
        <f>A66</f>
        <v>R03</v>
      </c>
    </row>
    <row r="52" spans="1:11" x14ac:dyDescent="0.3">
      <c r="A52" s="22" t="s">
        <v>1049</v>
      </c>
      <c r="B52" t="s">
        <v>1063</v>
      </c>
      <c r="C52" t="s">
        <v>1064</v>
      </c>
      <c r="G52" t="s">
        <v>1074</v>
      </c>
      <c r="H52" t="s">
        <v>1070</v>
      </c>
      <c r="I52" t="s">
        <v>1071</v>
      </c>
      <c r="J52" t="s">
        <v>1072</v>
      </c>
      <c r="K52" t="s">
        <v>1073</v>
      </c>
    </row>
    <row r="53" spans="1:11" x14ac:dyDescent="0.3">
      <c r="A53" s="23" t="s">
        <v>11</v>
      </c>
      <c r="B53" s="20">
        <v>189</v>
      </c>
      <c r="C53" s="26">
        <v>18415</v>
      </c>
      <c r="G53" t="str" cm="1">
        <f t="array" ref="G53:I57">A53:C57</f>
        <v>R01</v>
      </c>
      <c r="H53">
        <v>189</v>
      </c>
      <c r="I53" s="25">
        <v>18415</v>
      </c>
      <c r="J53" t="e">
        <f>IF(G53=$K$50,H53,NA())</f>
        <v>#N/A</v>
      </c>
      <c r="K53" t="e">
        <f>IF(G53=$K$50,I53,NA())</f>
        <v>#N/A</v>
      </c>
    </row>
    <row r="54" spans="1:11" x14ac:dyDescent="0.3">
      <c r="A54" s="23" t="s">
        <v>9</v>
      </c>
      <c r="B54" s="20">
        <v>218</v>
      </c>
      <c r="C54" s="26">
        <v>20581</v>
      </c>
      <c r="G54" t="str">
        <v>R02</v>
      </c>
      <c r="H54">
        <v>218</v>
      </c>
      <c r="I54" s="25">
        <v>20581</v>
      </c>
      <c r="J54" t="e">
        <f t="shared" ref="J54:J57" si="0">IF(G54=$K$50,H54,NA())</f>
        <v>#N/A</v>
      </c>
      <c r="K54" t="e">
        <f t="shared" ref="K54:K57" si="1">IF(G54=$K$50,I54,NA())</f>
        <v>#N/A</v>
      </c>
    </row>
    <row r="55" spans="1:11" x14ac:dyDescent="0.3">
      <c r="A55" s="23" t="s">
        <v>6</v>
      </c>
      <c r="B55" s="20">
        <v>207</v>
      </c>
      <c r="C55" s="26">
        <v>20872</v>
      </c>
      <c r="G55" t="str">
        <v>R03</v>
      </c>
      <c r="H55">
        <v>207</v>
      </c>
      <c r="I55" s="25">
        <v>20872</v>
      </c>
      <c r="J55">
        <f t="shared" si="0"/>
        <v>207</v>
      </c>
      <c r="K55">
        <f t="shared" si="1"/>
        <v>20872</v>
      </c>
    </row>
    <row r="56" spans="1:11" x14ac:dyDescent="0.3">
      <c r="A56" s="23" t="s">
        <v>13</v>
      </c>
      <c r="B56" s="20">
        <v>186</v>
      </c>
      <c r="C56" s="26">
        <v>16651</v>
      </c>
      <c r="G56" t="str">
        <v>R04</v>
      </c>
      <c r="H56">
        <v>186</v>
      </c>
      <c r="I56" s="25">
        <v>16651</v>
      </c>
      <c r="J56" t="e">
        <f t="shared" si="0"/>
        <v>#N/A</v>
      </c>
      <c r="K56" t="e">
        <f t="shared" si="1"/>
        <v>#N/A</v>
      </c>
    </row>
    <row r="57" spans="1:11" x14ac:dyDescent="0.3">
      <c r="A57" s="23" t="s">
        <v>10</v>
      </c>
      <c r="B57" s="20">
        <v>200</v>
      </c>
      <c r="C57" s="26">
        <v>20104</v>
      </c>
      <c r="G57" t="str">
        <v>R05</v>
      </c>
      <c r="H57">
        <v>200</v>
      </c>
      <c r="I57" s="25">
        <v>20104</v>
      </c>
      <c r="J57" t="e">
        <f t="shared" si="0"/>
        <v>#N/A</v>
      </c>
      <c r="K57" t="e">
        <f t="shared" si="1"/>
        <v>#N/A</v>
      </c>
    </row>
    <row r="58" spans="1:11" x14ac:dyDescent="0.3">
      <c r="A58" s="23" t="s">
        <v>1050</v>
      </c>
      <c r="B58" s="20">
        <v>1000</v>
      </c>
      <c r="C58" s="26">
        <v>96623</v>
      </c>
    </row>
    <row r="65" spans="1:12" x14ac:dyDescent="0.3">
      <c r="A65" s="22" t="s">
        <v>1049</v>
      </c>
      <c r="K65" t="s">
        <v>1078</v>
      </c>
    </row>
    <row r="66" spans="1:12" x14ac:dyDescent="0.3">
      <c r="A66" s="27" t="s">
        <v>6</v>
      </c>
    </row>
    <row r="67" spans="1:12" x14ac:dyDescent="0.3">
      <c r="K67" t="s">
        <v>1079</v>
      </c>
      <c r="L67" s="40">
        <f>A10/A4</f>
        <v>0.20699999999999999</v>
      </c>
    </row>
    <row r="68" spans="1:12" x14ac:dyDescent="0.3">
      <c r="K68" t="s">
        <v>1070</v>
      </c>
      <c r="L68">
        <f>_xlfn.XLOOKUP(A66,G53:G57,H53:H57)</f>
        <v>207</v>
      </c>
    </row>
    <row r="69" spans="1:12" x14ac:dyDescent="0.3">
      <c r="K69" t="s">
        <v>1071</v>
      </c>
      <c r="L69">
        <f>_xlfn.XLOOKUP(A66,G53:G57,I53:I57)</f>
        <v>20872</v>
      </c>
    </row>
    <row r="73" spans="1:12" x14ac:dyDescent="0.3">
      <c r="K73" t="s">
        <v>1080</v>
      </c>
      <c r="L73">
        <f>_xlfn.RANK.AVG(L68,H53:H57)</f>
        <v>2</v>
      </c>
    </row>
    <row r="74" spans="1:12" x14ac:dyDescent="0.3">
      <c r="K74" t="s">
        <v>1081</v>
      </c>
      <c r="L74">
        <f>_xlfn.RANK.AVG(L69,I53:I57)</f>
        <v>1</v>
      </c>
    </row>
    <row r="77" spans="1:12" x14ac:dyDescent="0.3">
      <c r="A77" s="22" t="s">
        <v>1063</v>
      </c>
      <c r="B77" s="22" t="s">
        <v>1076</v>
      </c>
      <c r="K77" t="s">
        <v>1082</v>
      </c>
    </row>
    <row r="78" spans="1:12" x14ac:dyDescent="0.3">
      <c r="A78" s="22" t="s">
        <v>1049</v>
      </c>
      <c r="B78" t="s">
        <v>999</v>
      </c>
      <c r="C78" t="s">
        <v>998</v>
      </c>
      <c r="D78" t="s">
        <v>1050</v>
      </c>
      <c r="L78" t="str">
        <f>"% of calls:"&amp;TEXT(L67,"0%")</f>
        <v>% of calls:21%</v>
      </c>
    </row>
    <row r="79" spans="1:12" x14ac:dyDescent="0.3">
      <c r="A79" s="23" t="s">
        <v>1002</v>
      </c>
      <c r="B79" s="20">
        <v>144</v>
      </c>
      <c r="C79" s="20">
        <v>132</v>
      </c>
      <c r="D79" s="20">
        <v>276</v>
      </c>
      <c r="L79" t="str">
        <f>IF(COUNTA(A66:A70)&gt;1,"","call rank:"&amp;L73)</f>
        <v>call rank:2</v>
      </c>
    </row>
    <row r="80" spans="1:12" x14ac:dyDescent="0.3">
      <c r="A80" s="23" t="s">
        <v>1001</v>
      </c>
      <c r="B80" s="20">
        <v>326</v>
      </c>
      <c r="C80" s="20">
        <v>63</v>
      </c>
      <c r="D80" s="20">
        <v>389</v>
      </c>
      <c r="L80" t="str">
        <f>IF(COUNTA(A66:A70)&gt;1,"","Amount rank:"&amp;L74)</f>
        <v>Amount rank:1</v>
      </c>
    </row>
    <row r="81" spans="1:12" x14ac:dyDescent="0.3">
      <c r="A81" s="23" t="s">
        <v>1000</v>
      </c>
      <c r="B81" s="20">
        <v>129</v>
      </c>
      <c r="C81" s="20">
        <v>206</v>
      </c>
      <c r="D81" s="20">
        <v>335</v>
      </c>
    </row>
    <row r="82" spans="1:12" x14ac:dyDescent="0.3">
      <c r="A82" s="23" t="s">
        <v>1050</v>
      </c>
      <c r="B82" s="20">
        <v>599</v>
      </c>
      <c r="C82" s="20">
        <v>401</v>
      </c>
      <c r="D82" s="20">
        <v>1000</v>
      </c>
    </row>
    <row r="83" spans="1:12" x14ac:dyDescent="0.3">
      <c r="K83" t="s">
        <v>1083</v>
      </c>
      <c r="L83" t="e" vm="1">
        <f>IF(COUNTA(A66:A70)&gt;1,"",_xlfn.XLOOKUP(A66,Assets!E3:E7,Assets!F3:F7))</f>
        <v>#VALUE!</v>
      </c>
    </row>
    <row r="89" spans="1:12" x14ac:dyDescent="0.3">
      <c r="A89" s="22" t="s">
        <v>1049</v>
      </c>
      <c r="B89" t="s">
        <v>1063</v>
      </c>
    </row>
    <row r="90" spans="1:12" x14ac:dyDescent="0.3">
      <c r="A90" s="23">
        <v>0</v>
      </c>
      <c r="B90" s="20">
        <v>1</v>
      </c>
    </row>
    <row r="91" spans="1:12" x14ac:dyDescent="0.3">
      <c r="A91" s="23">
        <v>1</v>
      </c>
      <c r="B91" s="20">
        <v>1</v>
      </c>
    </row>
    <row r="92" spans="1:12" x14ac:dyDescent="0.3">
      <c r="A92" s="23">
        <v>2</v>
      </c>
      <c r="B92" s="20">
        <v>11</v>
      </c>
    </row>
    <row r="93" spans="1:12" x14ac:dyDescent="0.3">
      <c r="A93" s="23">
        <v>3</v>
      </c>
      <c r="B93" s="20">
        <v>46</v>
      </c>
    </row>
    <row r="94" spans="1:12" x14ac:dyDescent="0.3">
      <c r="A94" s="23">
        <v>4</v>
      </c>
      <c r="B94" s="20">
        <v>88</v>
      </c>
    </row>
    <row r="95" spans="1:12" x14ac:dyDescent="0.3">
      <c r="A95" s="23">
        <v>5</v>
      </c>
      <c r="B95" s="20">
        <v>60</v>
      </c>
    </row>
    <row r="96" spans="1:12" x14ac:dyDescent="0.3">
      <c r="A96" s="23" t="s">
        <v>1050</v>
      </c>
      <c r="B96" s="20">
        <v>207</v>
      </c>
    </row>
    <row r="106" spans="1:7" x14ac:dyDescent="0.3">
      <c r="A106" s="22" t="s">
        <v>1064</v>
      </c>
      <c r="B106" s="22" t="s">
        <v>1076</v>
      </c>
    </row>
    <row r="107" spans="1:7" x14ac:dyDescent="0.3">
      <c r="A107" s="22" t="s">
        <v>1049</v>
      </c>
      <c r="B107" t="s">
        <v>11</v>
      </c>
      <c r="C107" t="s">
        <v>9</v>
      </c>
      <c r="D107" t="s">
        <v>6</v>
      </c>
      <c r="E107" t="s">
        <v>13</v>
      </c>
      <c r="F107" t="s">
        <v>10</v>
      </c>
      <c r="G107" t="s">
        <v>1050</v>
      </c>
    </row>
    <row r="108" spans="1:7" x14ac:dyDescent="0.3">
      <c r="A108" s="23" t="s">
        <v>1002</v>
      </c>
    </row>
    <row r="109" spans="1:7" x14ac:dyDescent="0.3">
      <c r="A109" s="28" t="s">
        <v>20</v>
      </c>
      <c r="B109" s="26">
        <v>891</v>
      </c>
      <c r="C109" s="26">
        <v>1332</v>
      </c>
      <c r="D109" s="26">
        <v>1282</v>
      </c>
      <c r="E109" s="26">
        <v>739</v>
      </c>
      <c r="F109" s="26">
        <v>560</v>
      </c>
      <c r="G109" s="26">
        <v>4804</v>
      </c>
    </row>
    <row r="110" spans="1:7" x14ac:dyDescent="0.3">
      <c r="A110" s="28" t="s">
        <v>12</v>
      </c>
      <c r="B110" s="26">
        <v>1991</v>
      </c>
      <c r="C110" s="26">
        <v>1886</v>
      </c>
      <c r="D110" s="26">
        <v>1206</v>
      </c>
      <c r="E110" s="26">
        <v>884</v>
      </c>
      <c r="F110" s="26">
        <v>1722</v>
      </c>
      <c r="G110" s="26">
        <v>7689</v>
      </c>
    </row>
    <row r="111" spans="1:7" x14ac:dyDescent="0.3">
      <c r="A111" s="28" t="s">
        <v>8</v>
      </c>
      <c r="B111" s="26">
        <v>1163</v>
      </c>
      <c r="C111" s="26">
        <v>1180</v>
      </c>
      <c r="D111" s="26">
        <v>1616</v>
      </c>
      <c r="E111" s="26">
        <v>1043</v>
      </c>
      <c r="F111" s="26">
        <v>1747</v>
      </c>
      <c r="G111" s="26">
        <v>6749</v>
      </c>
    </row>
    <row r="112" spans="1:7" x14ac:dyDescent="0.3">
      <c r="A112" s="28" t="s">
        <v>16</v>
      </c>
      <c r="B112" s="26">
        <v>1438</v>
      </c>
      <c r="C112" s="26">
        <v>1616</v>
      </c>
      <c r="D112" s="26">
        <v>866</v>
      </c>
      <c r="E112" s="26">
        <v>829</v>
      </c>
      <c r="F112" s="26">
        <v>2070</v>
      </c>
      <c r="G112" s="26">
        <v>6819</v>
      </c>
    </row>
    <row r="113" spans="1:7" x14ac:dyDescent="0.3">
      <c r="A113" s="23" t="s">
        <v>1001</v>
      </c>
    </row>
    <row r="114" spans="1:7" x14ac:dyDescent="0.3">
      <c r="A114" s="28" t="s">
        <v>24</v>
      </c>
      <c r="B114" s="26">
        <v>1233</v>
      </c>
      <c r="C114" s="26">
        <v>223</v>
      </c>
      <c r="D114" s="26">
        <v>1680</v>
      </c>
      <c r="E114" s="26">
        <v>990</v>
      </c>
      <c r="F114" s="26">
        <v>1508</v>
      </c>
      <c r="G114" s="26">
        <v>5634</v>
      </c>
    </row>
    <row r="115" spans="1:7" x14ac:dyDescent="0.3">
      <c r="A115" s="28" t="s">
        <v>15</v>
      </c>
      <c r="B115" s="26">
        <v>1598</v>
      </c>
      <c r="C115" s="26">
        <v>1907</v>
      </c>
      <c r="D115" s="26">
        <v>869</v>
      </c>
      <c r="E115" s="26">
        <v>1426</v>
      </c>
      <c r="F115" s="26">
        <v>1416</v>
      </c>
      <c r="G115" s="26">
        <v>7216</v>
      </c>
    </row>
    <row r="116" spans="1:7" x14ac:dyDescent="0.3">
      <c r="A116" s="28" t="s">
        <v>5</v>
      </c>
      <c r="B116" s="26">
        <v>900</v>
      </c>
      <c r="C116" s="26">
        <v>1016</v>
      </c>
      <c r="D116" s="26">
        <v>960</v>
      </c>
      <c r="E116" s="26">
        <v>940</v>
      </c>
      <c r="F116" s="26">
        <v>1193</v>
      </c>
      <c r="G116" s="26">
        <v>5009</v>
      </c>
    </row>
    <row r="117" spans="1:7" x14ac:dyDescent="0.3">
      <c r="A117" s="28" t="s">
        <v>18</v>
      </c>
      <c r="B117" s="26">
        <v>900</v>
      </c>
      <c r="C117" s="26">
        <v>1470</v>
      </c>
      <c r="D117" s="26">
        <v>1617</v>
      </c>
      <c r="E117" s="26">
        <v>1314</v>
      </c>
      <c r="F117" s="26">
        <v>941</v>
      </c>
      <c r="G117" s="26">
        <v>6242</v>
      </c>
    </row>
    <row r="118" spans="1:7" x14ac:dyDescent="0.3">
      <c r="A118" s="28" t="s">
        <v>14</v>
      </c>
      <c r="B118" s="26">
        <v>1255</v>
      </c>
      <c r="C118" s="26">
        <v>516</v>
      </c>
      <c r="D118" s="26">
        <v>1874</v>
      </c>
      <c r="E118" s="26">
        <v>1863</v>
      </c>
      <c r="F118" s="26">
        <v>1722</v>
      </c>
      <c r="G118" s="26">
        <v>7230</v>
      </c>
    </row>
    <row r="119" spans="1:7" x14ac:dyDescent="0.3">
      <c r="A119" s="28" t="s">
        <v>19</v>
      </c>
      <c r="B119" s="26">
        <v>1138</v>
      </c>
      <c r="C119" s="26">
        <v>1898</v>
      </c>
      <c r="D119" s="26">
        <v>1482</v>
      </c>
      <c r="E119" s="26">
        <v>846</v>
      </c>
      <c r="F119" s="26">
        <v>1154</v>
      </c>
      <c r="G119" s="26">
        <v>6518</v>
      </c>
    </row>
    <row r="120" spans="1:7" x14ac:dyDescent="0.3">
      <c r="A120" s="23" t="s">
        <v>1000</v>
      </c>
    </row>
    <row r="121" spans="1:7" x14ac:dyDescent="0.3">
      <c r="A121" s="28" t="s">
        <v>17</v>
      </c>
      <c r="B121" s="26">
        <v>1655</v>
      </c>
      <c r="C121" s="26">
        <v>805</v>
      </c>
      <c r="D121" s="26">
        <v>2263</v>
      </c>
      <c r="E121" s="26">
        <v>987</v>
      </c>
      <c r="F121" s="26">
        <v>1075</v>
      </c>
      <c r="G121" s="26">
        <v>6785</v>
      </c>
    </row>
    <row r="122" spans="1:7" x14ac:dyDescent="0.3">
      <c r="A122" s="28" t="s">
        <v>23</v>
      </c>
      <c r="B122" s="26">
        <v>1104</v>
      </c>
      <c r="C122" s="26">
        <v>2280</v>
      </c>
      <c r="D122" s="26">
        <v>1445</v>
      </c>
      <c r="E122" s="26">
        <v>1722</v>
      </c>
      <c r="F122" s="26">
        <v>1196</v>
      </c>
      <c r="G122" s="26">
        <v>7747</v>
      </c>
    </row>
    <row r="123" spans="1:7" x14ac:dyDescent="0.3">
      <c r="A123" s="28" t="s">
        <v>7</v>
      </c>
      <c r="B123" s="26">
        <v>372</v>
      </c>
      <c r="C123" s="26">
        <v>1818</v>
      </c>
      <c r="D123" s="26">
        <v>1346</v>
      </c>
      <c r="E123" s="26">
        <v>1156</v>
      </c>
      <c r="F123" s="26">
        <v>1484</v>
      </c>
      <c r="G123" s="26">
        <v>6176</v>
      </c>
    </row>
    <row r="124" spans="1:7" x14ac:dyDescent="0.3">
      <c r="A124" s="28" t="s">
        <v>22</v>
      </c>
      <c r="B124" s="26">
        <v>1415</v>
      </c>
      <c r="C124" s="26">
        <v>1271</v>
      </c>
      <c r="D124" s="26">
        <v>1214</v>
      </c>
      <c r="E124" s="26">
        <v>1135</v>
      </c>
      <c r="F124" s="26">
        <v>1566</v>
      </c>
      <c r="G124" s="26">
        <v>6601</v>
      </c>
    </row>
    <row r="125" spans="1:7" x14ac:dyDescent="0.3">
      <c r="A125" s="28" t="s">
        <v>21</v>
      </c>
      <c r="B125" s="26">
        <v>1362</v>
      </c>
      <c r="C125" s="26">
        <v>1363</v>
      </c>
      <c r="D125" s="26">
        <v>1152</v>
      </c>
      <c r="E125" s="26">
        <v>777</v>
      </c>
      <c r="F125" s="26">
        <v>750</v>
      </c>
      <c r="G125" s="26">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DD0DF-A061-416C-B2FC-FEAD3870994B}">
  <dimension ref="C1:U36"/>
  <sheetViews>
    <sheetView tabSelected="1" zoomScale="80" zoomScaleNormal="80" workbookViewId="0">
      <selection activeCell="X16" sqref="X16"/>
    </sheetView>
  </sheetViews>
  <sheetFormatPr defaultRowHeight="14.4" x14ac:dyDescent="0.3"/>
  <cols>
    <col min="1" max="2" width="2.59765625" style="24" customWidth="1"/>
    <col min="3" max="14" width="8.796875" style="24"/>
    <col min="15" max="15" width="13.3984375" style="24" customWidth="1"/>
    <col min="16" max="16384" width="8.796875" style="24"/>
  </cols>
  <sheetData>
    <row r="1" spans="3:3" ht="35.4" customHeight="1" x14ac:dyDescent="0.55000000000000004">
      <c r="C1" s="42" t="s">
        <v>1084</v>
      </c>
    </row>
    <row r="2" spans="3:3" ht="1.8" customHeight="1" x14ac:dyDescent="0.3"/>
    <row r="3" spans="3:3" hidden="1" x14ac:dyDescent="0.3"/>
    <row r="18" spans="12:21" x14ac:dyDescent="0.3">
      <c r="O18" s="35"/>
      <c r="P18" s="36" t="s">
        <v>11</v>
      </c>
      <c r="Q18" s="36" t="s">
        <v>9</v>
      </c>
      <c r="R18" s="36" t="s">
        <v>6</v>
      </c>
      <c r="S18" s="36" t="s">
        <v>13</v>
      </c>
      <c r="T18" s="36" t="s">
        <v>10</v>
      </c>
      <c r="U18" s="37" t="s">
        <v>1077</v>
      </c>
    </row>
    <row r="19" spans="12:21" x14ac:dyDescent="0.3">
      <c r="O19" s="38" t="str" cm="1">
        <f t="array" ref="O19:U36">IF(pivots!A108:G125="","",pivots!A108:G125)</f>
        <v>Cincinnati</v>
      </c>
      <c r="P19" s="29" t="str">
        <v/>
      </c>
      <c r="Q19" s="29" t="str">
        <v/>
      </c>
      <c r="R19" s="29" t="str">
        <v/>
      </c>
      <c r="S19" s="29" t="str">
        <v/>
      </c>
      <c r="T19" s="29" t="str">
        <v/>
      </c>
      <c r="U19" s="30" t="str">
        <v/>
      </c>
    </row>
    <row r="20" spans="12:21" x14ac:dyDescent="0.3">
      <c r="O20" s="31" t="str">
        <v>C0003</v>
      </c>
      <c r="P20" s="29">
        <v>891</v>
      </c>
      <c r="Q20" s="29">
        <v>1332</v>
      </c>
      <c r="R20" s="29">
        <v>1282</v>
      </c>
      <c r="S20" s="29">
        <v>739</v>
      </c>
      <c r="T20" s="29">
        <v>560</v>
      </c>
      <c r="U20" s="30">
        <v>4804</v>
      </c>
    </row>
    <row r="21" spans="12:21" x14ac:dyDescent="0.3">
      <c r="O21" s="31" t="str">
        <v>C0004</v>
      </c>
      <c r="P21" s="29">
        <v>1991</v>
      </c>
      <c r="Q21" s="29">
        <v>1886</v>
      </c>
      <c r="R21" s="29">
        <v>1206</v>
      </c>
      <c r="S21" s="29">
        <v>884</v>
      </c>
      <c r="T21" s="29">
        <v>1722</v>
      </c>
      <c r="U21" s="30">
        <v>7689</v>
      </c>
    </row>
    <row r="22" spans="12:21" x14ac:dyDescent="0.3">
      <c r="O22" s="31" t="str">
        <v>C0011</v>
      </c>
      <c r="P22" s="29">
        <v>1163</v>
      </c>
      <c r="Q22" s="29">
        <v>1180</v>
      </c>
      <c r="R22" s="29">
        <v>1616</v>
      </c>
      <c r="S22" s="29">
        <v>1043</v>
      </c>
      <c r="T22" s="29">
        <v>1747</v>
      </c>
      <c r="U22" s="30">
        <v>6749</v>
      </c>
    </row>
    <row r="23" spans="12:21" x14ac:dyDescent="0.3">
      <c r="O23" s="31" t="str">
        <v>C0012</v>
      </c>
      <c r="P23" s="29">
        <v>1438</v>
      </c>
      <c r="Q23" s="29">
        <v>1616</v>
      </c>
      <c r="R23" s="29">
        <v>866</v>
      </c>
      <c r="S23" s="29">
        <v>829</v>
      </c>
      <c r="T23" s="29">
        <v>2070</v>
      </c>
      <c r="U23" s="30">
        <v>6819</v>
      </c>
    </row>
    <row r="24" spans="12:21" x14ac:dyDescent="0.3">
      <c r="O24" s="39" t="str">
        <v>Cleveland</v>
      </c>
      <c r="P24" s="29" t="str">
        <v/>
      </c>
      <c r="Q24" s="29" t="str">
        <v/>
      </c>
      <c r="R24" s="29" t="str">
        <v/>
      </c>
      <c r="S24" s="29" t="str">
        <v/>
      </c>
      <c r="T24" s="29" t="str">
        <v/>
      </c>
      <c r="U24" s="30" t="str">
        <v/>
      </c>
    </row>
    <row r="25" spans="12:21" x14ac:dyDescent="0.3">
      <c r="O25" s="31" t="str">
        <v>C0002</v>
      </c>
      <c r="P25" s="29">
        <v>1233</v>
      </c>
      <c r="Q25" s="29">
        <v>223</v>
      </c>
      <c r="R25" s="29">
        <v>1680</v>
      </c>
      <c r="S25" s="29">
        <v>990</v>
      </c>
      <c r="T25" s="29">
        <v>1508</v>
      </c>
      <c r="U25" s="30">
        <v>5634</v>
      </c>
    </row>
    <row r="26" spans="12:21" x14ac:dyDescent="0.3">
      <c r="O26" s="31" t="str">
        <v>C0007</v>
      </c>
      <c r="P26" s="29">
        <v>1598</v>
      </c>
      <c r="Q26" s="29">
        <v>1907</v>
      </c>
      <c r="R26" s="29">
        <v>869</v>
      </c>
      <c r="S26" s="29">
        <v>1426</v>
      </c>
      <c r="T26" s="29">
        <v>1416</v>
      </c>
      <c r="U26" s="30">
        <v>7216</v>
      </c>
    </row>
    <row r="27" spans="12:21" x14ac:dyDescent="0.3">
      <c r="O27" s="31" t="str">
        <v>C0008</v>
      </c>
      <c r="P27" s="29">
        <v>900</v>
      </c>
      <c r="Q27" s="29">
        <v>1016</v>
      </c>
      <c r="R27" s="29">
        <v>960</v>
      </c>
      <c r="S27" s="29">
        <v>940</v>
      </c>
      <c r="T27" s="29">
        <v>1193</v>
      </c>
      <c r="U27" s="30">
        <v>5009</v>
      </c>
    </row>
    <row r="28" spans="12:21" x14ac:dyDescent="0.3">
      <c r="L28" s="44" t="e" vm="1">
        <f>pivots!L83</f>
        <v>#VALUE!</v>
      </c>
      <c r="M28" s="44"/>
      <c r="O28" s="31" t="str">
        <v>C0010</v>
      </c>
      <c r="P28" s="29">
        <v>900</v>
      </c>
      <c r="Q28" s="29">
        <v>1470</v>
      </c>
      <c r="R28" s="29">
        <v>1617</v>
      </c>
      <c r="S28" s="29">
        <v>1314</v>
      </c>
      <c r="T28" s="29">
        <v>941</v>
      </c>
      <c r="U28" s="30">
        <v>6242</v>
      </c>
    </row>
    <row r="29" spans="12:21" x14ac:dyDescent="0.3">
      <c r="L29" s="44"/>
      <c r="M29" s="44"/>
      <c r="O29" s="31" t="str">
        <v>C0013</v>
      </c>
      <c r="P29" s="29">
        <v>1255</v>
      </c>
      <c r="Q29" s="29">
        <v>516</v>
      </c>
      <c r="R29" s="29">
        <v>1874</v>
      </c>
      <c r="S29" s="29">
        <v>1863</v>
      </c>
      <c r="T29" s="29">
        <v>1722</v>
      </c>
      <c r="U29" s="30">
        <v>7230</v>
      </c>
    </row>
    <row r="30" spans="12:21" x14ac:dyDescent="0.3">
      <c r="L30" s="44"/>
      <c r="M30" s="44"/>
      <c r="O30" s="31" t="str">
        <v>C0015</v>
      </c>
      <c r="P30" s="29">
        <v>1138</v>
      </c>
      <c r="Q30" s="29">
        <v>1898</v>
      </c>
      <c r="R30" s="29">
        <v>1482</v>
      </c>
      <c r="S30" s="29">
        <v>846</v>
      </c>
      <c r="T30" s="29">
        <v>1154</v>
      </c>
      <c r="U30" s="30">
        <v>6518</v>
      </c>
    </row>
    <row r="31" spans="12:21" x14ac:dyDescent="0.3">
      <c r="L31" s="43" t="str">
        <f>pivots!L78</f>
        <v>% of calls:21%</v>
      </c>
      <c r="M31" s="43"/>
      <c r="O31" s="39" t="str">
        <v>Columbus</v>
      </c>
      <c r="P31" s="29" t="str">
        <v/>
      </c>
      <c r="Q31" s="29" t="str">
        <v/>
      </c>
      <c r="R31" s="29" t="str">
        <v/>
      </c>
      <c r="S31" s="29" t="str">
        <v/>
      </c>
      <c r="T31" s="29" t="str">
        <v/>
      </c>
      <c r="U31" s="30" t="str">
        <v/>
      </c>
    </row>
    <row r="32" spans="12:21" x14ac:dyDescent="0.3">
      <c r="L32" s="43" t="str">
        <f>pivots!L79</f>
        <v>call rank:2</v>
      </c>
      <c r="M32" s="43"/>
      <c r="O32" s="31" t="str">
        <v>C0001</v>
      </c>
      <c r="P32" s="29">
        <v>1655</v>
      </c>
      <c r="Q32" s="29">
        <v>805</v>
      </c>
      <c r="R32" s="29">
        <v>2263</v>
      </c>
      <c r="S32" s="29">
        <v>987</v>
      </c>
      <c r="T32" s="29">
        <v>1075</v>
      </c>
      <c r="U32" s="30">
        <v>6785</v>
      </c>
    </row>
    <row r="33" spans="12:21" x14ac:dyDescent="0.3">
      <c r="L33" s="43" t="str">
        <f>pivots!L80</f>
        <v>Amount rank:1</v>
      </c>
      <c r="M33" s="43"/>
      <c r="O33" s="31" t="str">
        <v>C0005</v>
      </c>
      <c r="P33" s="29">
        <v>1104</v>
      </c>
      <c r="Q33" s="29">
        <v>2280</v>
      </c>
      <c r="R33" s="29">
        <v>1445</v>
      </c>
      <c r="S33" s="29">
        <v>1722</v>
      </c>
      <c r="T33" s="29">
        <v>1196</v>
      </c>
      <c r="U33" s="30">
        <v>7747</v>
      </c>
    </row>
    <row r="34" spans="12:21" x14ac:dyDescent="0.3">
      <c r="L34" s="41"/>
      <c r="M34" s="41"/>
      <c r="O34" s="31" t="str">
        <v>C0006</v>
      </c>
      <c r="P34" s="29">
        <v>372</v>
      </c>
      <c r="Q34" s="29">
        <v>1818</v>
      </c>
      <c r="R34" s="29">
        <v>1346</v>
      </c>
      <c r="S34" s="29">
        <v>1156</v>
      </c>
      <c r="T34" s="29">
        <v>1484</v>
      </c>
      <c r="U34" s="30">
        <v>6176</v>
      </c>
    </row>
    <row r="35" spans="12:21" x14ac:dyDescent="0.3">
      <c r="O35" s="31" t="str">
        <v>C0009</v>
      </c>
      <c r="P35" s="29">
        <v>1415</v>
      </c>
      <c r="Q35" s="29">
        <v>1271</v>
      </c>
      <c r="R35" s="29">
        <v>1214</v>
      </c>
      <c r="S35" s="29">
        <v>1135</v>
      </c>
      <c r="T35" s="29">
        <v>1566</v>
      </c>
      <c r="U35" s="30">
        <v>6601</v>
      </c>
    </row>
    <row r="36" spans="12:21" x14ac:dyDescent="0.3">
      <c r="O36" s="32" t="str">
        <v>C0014</v>
      </c>
      <c r="P36" s="33">
        <v>1362</v>
      </c>
      <c r="Q36" s="33">
        <v>1363</v>
      </c>
      <c r="R36" s="33">
        <v>1152</v>
      </c>
      <c r="S36" s="33">
        <v>777</v>
      </c>
      <c r="T36" s="33">
        <v>750</v>
      </c>
      <c r="U36" s="34">
        <v>5404</v>
      </c>
    </row>
  </sheetData>
  <mergeCells count="4">
    <mergeCell ref="L32:M32"/>
    <mergeCell ref="L33:M33"/>
    <mergeCell ref="L31:M31"/>
    <mergeCell ref="L28:M30"/>
  </mergeCells>
  <phoneticPr fontId="2" type="noConversion"/>
  <conditionalFormatting sqref="P19:T36">
    <cfRule type="dataBar" priority="2">
      <dataBar>
        <cfvo type="min"/>
        <cfvo type="max"/>
        <color rgb="FF638EC6"/>
      </dataBar>
      <extLst>
        <ext xmlns:x14="http://schemas.microsoft.com/office/spreadsheetml/2009/9/main" uri="{B025F937-C7B1-47D3-B67F-A62EFF666E3E}">
          <x14:id>{0A581664-CA8B-4F54-993E-734D06C89E76}</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EC588780-CDF6-4A76-BCAF-0DD011B86068}">
            <xm:f>P$18=pivots!$A$66</xm:f>
            <x14:dxf>
              <fill>
                <patternFill>
                  <bgColor theme="8" tint="0.59996337778862885"/>
                </patternFill>
              </fill>
              <border>
                <left style="thin">
                  <color theme="1" tint="0.24994659260841701"/>
                </left>
                <right style="thin">
                  <color theme="1" tint="0.24994659260841701"/>
                </right>
                <vertical/>
                <horizontal/>
              </border>
            </x14:dxf>
          </x14:cfRule>
          <xm:sqref>P18:T36</xm:sqref>
        </x14:conditionalFormatting>
        <x14:conditionalFormatting xmlns:xm="http://schemas.microsoft.com/office/excel/2006/main">
          <x14:cfRule type="dataBar" id="{0A581664-CA8B-4F54-993E-734D06C89E76}">
            <x14:dataBar minLength="0" maxLength="100" gradient="0">
              <x14:cfvo type="autoMin"/>
              <x14:cfvo type="autoMax"/>
              <x14:negativeFillColor rgb="FFFF0000"/>
              <x14:axisColor rgb="FF000000"/>
            </x14:dataBar>
          </x14:cfRule>
          <xm:sqref>P19:T36</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H23"/>
  <sheetViews>
    <sheetView zoomScale="115" zoomScaleNormal="115" workbookViewId="0">
      <selection activeCell="H23" sqref="H23"/>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2">
        <v>#VALUE!</v>
      </c>
    </row>
    <row r="4" spans="5:6" ht="25.5" customHeight="1" x14ac:dyDescent="0.3">
      <c r="E4" t="s">
        <v>9</v>
      </c>
      <c r="F4" t="e" vm="3">
        <v>#VALUE!</v>
      </c>
    </row>
    <row r="5" spans="5:6" ht="25.5" customHeight="1" x14ac:dyDescent="0.3">
      <c r="E5" t="s">
        <v>6</v>
      </c>
      <c r="F5" t="e" vm="4">
        <v>#VALUE!</v>
      </c>
    </row>
    <row r="6" spans="5:6" ht="25.5" customHeight="1" x14ac:dyDescent="0.3">
      <c r="E6" t="s">
        <v>13</v>
      </c>
      <c r="F6" t="e" vm="5">
        <v>#VALUE!</v>
      </c>
    </row>
    <row r="7" spans="5:6" ht="25.5" customHeight="1" x14ac:dyDescent="0.3">
      <c r="E7" t="s">
        <v>10</v>
      </c>
      <c r="F7" t="e" vm="6">
        <v>#VALUE!</v>
      </c>
    </row>
    <row r="23" spans="8:8" x14ac:dyDescent="0.3">
      <c r="H23" t="e" vm="7">
        <v>#VALUE!</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35A22-613C-4095-A987-0E5D83C4D4BE}">
  <dimension ref="A1"/>
  <sheetViews>
    <sheetView zoomScale="85" zoomScaleNormal="85" workbookViewId="0">
      <selection activeCell="F35" sqref="F35:G36"/>
    </sheetView>
  </sheetViews>
  <sheetFormatPr defaultRowHeight="14.4" x14ac:dyDescent="0.3"/>
  <cols>
    <col min="1" max="16384" width="8.796875" style="2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Data</vt:lpstr>
      <vt:lpstr>pivots</vt:lpstr>
      <vt:lpstr>Report</vt:lpstr>
      <vt:lpstr>Assets</vt:lpstr>
      <vt:lpstr>Report1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Surya Antarvedi</cp:lastModifiedBy>
  <dcterms:created xsi:type="dcterms:W3CDTF">2021-03-14T20:21:32Z</dcterms:created>
  <dcterms:modified xsi:type="dcterms:W3CDTF">2026-03-14T12:55:48Z</dcterms:modified>
</cp:coreProperties>
</file>